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90" yWindow="75" windowWidth="10065" windowHeight="4260" activeTab="1"/>
  </bookViews>
  <sheets>
    <sheet name="HCT " sheetId="1" r:id="rId1"/>
    <sheet name="PMTCT " sheetId="5" r:id="rId2"/>
    <sheet name="ART " sheetId="3" r:id="rId3"/>
    <sheet name="Sheet1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V24" i="1"/>
  <c r="AP2" i="5"/>
  <c r="CF2"/>
  <c r="AP3"/>
  <c r="CF3"/>
  <c r="AP4"/>
  <c r="CF4"/>
  <c r="AP5"/>
  <c r="CF5"/>
  <c r="AP6"/>
  <c r="CF6"/>
  <c r="CJ10" s="1"/>
  <c r="AP7"/>
  <c r="CF7"/>
  <c r="AP8"/>
  <c r="CF8"/>
  <c r="C9"/>
  <c r="D9"/>
  <c r="E9"/>
  <c r="F9"/>
  <c r="G9"/>
  <c r="H9"/>
  <c r="I9"/>
  <c r="J9"/>
  <c r="K9"/>
  <c r="L9"/>
  <c r="M9"/>
  <c r="N9"/>
  <c r="O9"/>
  <c r="P9"/>
  <c r="Q9"/>
  <c r="R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AP10"/>
  <c r="CF10"/>
  <c r="AP11"/>
  <c r="CF11"/>
  <c r="AP12"/>
  <c r="CF12"/>
  <c r="C13"/>
  <c r="AP13" s="1"/>
  <c r="D13"/>
  <c r="E13"/>
  <c r="F13"/>
  <c r="G13"/>
  <c r="H13"/>
  <c r="I13"/>
  <c r="J13"/>
  <c r="K13"/>
  <c r="L13"/>
  <c r="M13"/>
  <c r="N13"/>
  <c r="O13"/>
  <c r="P13"/>
  <c r="Q13"/>
  <c r="R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S13"/>
  <c r="AT13"/>
  <c r="CF13" s="1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AP14"/>
  <c r="CF14"/>
  <c r="AP15"/>
  <c r="CF15"/>
  <c r="AP16"/>
  <c r="CF16"/>
  <c r="C17"/>
  <c r="AP17" s="1"/>
  <c r="D17"/>
  <c r="E17"/>
  <c r="F17"/>
  <c r="G17"/>
  <c r="H17"/>
  <c r="I17"/>
  <c r="J17"/>
  <c r="K17"/>
  <c r="L17"/>
  <c r="M17"/>
  <c r="N17"/>
  <c r="O17"/>
  <c r="P17"/>
  <c r="Q17"/>
  <c r="R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S17"/>
  <c r="CF17" s="1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P17"/>
  <c r="BQ17"/>
  <c r="BR17"/>
  <c r="BS17"/>
  <c r="BT17"/>
  <c r="BU17"/>
  <c r="BV17"/>
  <c r="BW17"/>
  <c r="BX17"/>
  <c r="BY17"/>
  <c r="BZ17"/>
  <c r="CA17"/>
  <c r="CB17"/>
  <c r="CC17"/>
  <c r="CD17"/>
  <c r="CE17"/>
  <c r="AP18"/>
  <c r="CF18"/>
  <c r="AP19"/>
  <c r="CF19"/>
  <c r="AP20"/>
  <c r="CF20"/>
  <c r="C21"/>
  <c r="AP21" s="1"/>
  <c r="D21"/>
  <c r="E21"/>
  <c r="F21"/>
  <c r="G21"/>
  <c r="H21"/>
  <c r="I21"/>
  <c r="J21"/>
  <c r="K21"/>
  <c r="L21"/>
  <c r="M21"/>
  <c r="N21"/>
  <c r="O21"/>
  <c r="P21"/>
  <c r="Q21"/>
  <c r="R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S21"/>
  <c r="CF21" s="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AP22"/>
  <c r="CF22"/>
  <c r="AP23"/>
  <c r="CF23"/>
  <c r="AP24"/>
  <c r="CF24"/>
  <c r="AP25"/>
  <c r="CF25"/>
  <c r="AP26"/>
  <c r="CF26"/>
  <c r="AP27"/>
  <c r="CF27"/>
  <c r="AP28"/>
  <c r="CF28"/>
  <c r="C29"/>
  <c r="D29"/>
  <c r="E29"/>
  <c r="F29"/>
  <c r="G29"/>
  <c r="H29"/>
  <c r="I29"/>
  <c r="J29"/>
  <c r="K29"/>
  <c r="L29"/>
  <c r="M29"/>
  <c r="N29"/>
  <c r="O29"/>
  <c r="P29"/>
  <c r="Q29"/>
  <c r="R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S29"/>
  <c r="CF29" s="1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P29"/>
  <c r="BQ29"/>
  <c r="BR29"/>
  <c r="BS29"/>
  <c r="BT29"/>
  <c r="BU29"/>
  <c r="BV29"/>
  <c r="BW29"/>
  <c r="BX29"/>
  <c r="BY29"/>
  <c r="BZ29"/>
  <c r="CA29"/>
  <c r="CB29"/>
  <c r="CC29"/>
  <c r="CD29"/>
  <c r="CE29"/>
  <c r="AP30"/>
  <c r="CF30"/>
  <c r="AP31"/>
  <c r="CF31"/>
  <c r="C32"/>
  <c r="AP32" s="1"/>
  <c r="D32"/>
  <c r="E32"/>
  <c r="F32"/>
  <c r="G32"/>
  <c r="H32"/>
  <c r="I32"/>
  <c r="J32"/>
  <c r="K32"/>
  <c r="L32"/>
  <c r="M32"/>
  <c r="N32"/>
  <c r="O32"/>
  <c r="P32"/>
  <c r="Q32"/>
  <c r="R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S32"/>
  <c r="AV32"/>
  <c r="CF32" s="1"/>
  <c r="AX32"/>
  <c r="BB32"/>
  <c r="BE32"/>
  <c r="BF32"/>
  <c r="BG32"/>
  <c r="BH32"/>
  <c r="BI32"/>
  <c r="BK32"/>
  <c r="BM32"/>
  <c r="BN32"/>
  <c r="BP32"/>
  <c r="BS32"/>
  <c r="BT32"/>
  <c r="BU32"/>
  <c r="BV32"/>
  <c r="BW32"/>
  <c r="BZ32"/>
  <c r="CA32"/>
  <c r="AP33"/>
  <c r="AX33" s="1"/>
  <c r="AP34"/>
  <c r="AX34"/>
  <c r="CF34" s="1"/>
  <c r="C35"/>
  <c r="D35"/>
  <c r="E35"/>
  <c r="F35"/>
  <c r="G35"/>
  <c r="H35"/>
  <c r="I35"/>
  <c r="J35"/>
  <c r="K35"/>
  <c r="L35"/>
  <c r="M35"/>
  <c r="N35"/>
  <c r="O35"/>
  <c r="P35"/>
  <c r="Q35"/>
  <c r="R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S35"/>
  <c r="AT35"/>
  <c r="AU35"/>
  <c r="AV35"/>
  <c r="AW35"/>
  <c r="AY35"/>
  <c r="AZ35"/>
  <c r="BA35"/>
  <c r="BB35"/>
  <c r="BE35"/>
  <c r="BF35"/>
  <c r="BG35"/>
  <c r="BH35"/>
  <c r="BI35"/>
  <c r="BK35"/>
  <c r="BM35"/>
  <c r="BN35"/>
  <c r="BP35"/>
  <c r="BQ35"/>
  <c r="BR35"/>
  <c r="BS35"/>
  <c r="BT35"/>
  <c r="BU35"/>
  <c r="BV35"/>
  <c r="BW35"/>
  <c r="BX35"/>
  <c r="BY35"/>
  <c r="BZ35"/>
  <c r="CA35"/>
  <c r="CB35"/>
  <c r="CC35"/>
  <c r="AP36"/>
  <c r="CF36"/>
  <c r="AP37"/>
  <c r="CF37"/>
  <c r="AP38"/>
  <c r="CF38"/>
  <c r="AP39"/>
  <c r="CF39"/>
  <c r="AP40"/>
  <c r="CF40"/>
  <c r="AP41"/>
  <c r="CF41"/>
  <c r="C42"/>
  <c r="D42"/>
  <c r="E42"/>
  <c r="AP42" s="1"/>
  <c r="F42"/>
  <c r="G42"/>
  <c r="H42"/>
  <c r="I42"/>
  <c r="J42"/>
  <c r="K42"/>
  <c r="L42"/>
  <c r="M42"/>
  <c r="N42"/>
  <c r="O42"/>
  <c r="P42"/>
  <c r="Q42"/>
  <c r="R42"/>
  <c r="T42"/>
  <c r="U42"/>
  <c r="W42"/>
  <c r="X42"/>
  <c r="Y42"/>
  <c r="Z42"/>
  <c r="AA42"/>
  <c r="AB42"/>
  <c r="AC42"/>
  <c r="AD42"/>
  <c r="AF42"/>
  <c r="AG42"/>
  <c r="AH42"/>
  <c r="AI42"/>
  <c r="AJ42"/>
  <c r="AK42"/>
  <c r="AL42"/>
  <c r="AM42"/>
  <c r="AN42"/>
  <c r="AO42"/>
  <c r="AS42"/>
  <c r="AT42"/>
  <c r="CF42" s="1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P42"/>
  <c r="BQ42"/>
  <c r="BR42"/>
  <c r="BS42"/>
  <c r="BT42"/>
  <c r="BU42"/>
  <c r="BV42"/>
  <c r="BW42"/>
  <c r="BX42"/>
  <c r="BY42"/>
  <c r="BZ42"/>
  <c r="CA42"/>
  <c r="CB42"/>
  <c r="CC42"/>
  <c r="CD42"/>
  <c r="CE42"/>
  <c r="AP43"/>
  <c r="CF43"/>
  <c r="AP44"/>
  <c r="CF44"/>
  <c r="AP45"/>
  <c r="CF45"/>
  <c r="V46"/>
  <c r="V48" s="1"/>
  <c r="CF46"/>
  <c r="AP47"/>
  <c r="CF47"/>
  <c r="C48"/>
  <c r="AP48" s="1"/>
  <c r="D48"/>
  <c r="E48"/>
  <c r="F48"/>
  <c r="G48"/>
  <c r="H48"/>
  <c r="I48"/>
  <c r="J48"/>
  <c r="K48"/>
  <c r="L48"/>
  <c r="M48"/>
  <c r="N48"/>
  <c r="O48"/>
  <c r="P48"/>
  <c r="Q48"/>
  <c r="R48"/>
  <c r="T48"/>
  <c r="U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S48"/>
  <c r="CF48" s="1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V49"/>
  <c r="V51" s="1"/>
  <c r="CF49"/>
  <c r="AP50"/>
  <c r="CF50"/>
  <c r="C51"/>
  <c r="AP51" s="1"/>
  <c r="D51"/>
  <c r="E51"/>
  <c r="F51"/>
  <c r="G51"/>
  <c r="H51"/>
  <c r="I51"/>
  <c r="J51"/>
  <c r="K51"/>
  <c r="L51"/>
  <c r="M51"/>
  <c r="N51"/>
  <c r="O51"/>
  <c r="P51"/>
  <c r="Q51"/>
  <c r="R51"/>
  <c r="T51"/>
  <c r="U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S51"/>
  <c r="CF51" s="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V52"/>
  <c r="V54" s="1"/>
  <c r="CF52"/>
  <c r="AP53"/>
  <c r="CF53"/>
  <c r="C54"/>
  <c r="AP54" s="1"/>
  <c r="D54"/>
  <c r="E54"/>
  <c r="F54"/>
  <c r="G54"/>
  <c r="H54"/>
  <c r="I54"/>
  <c r="J54"/>
  <c r="K54"/>
  <c r="L54"/>
  <c r="M54"/>
  <c r="N54"/>
  <c r="O54"/>
  <c r="P54"/>
  <c r="Q54"/>
  <c r="R54"/>
  <c r="T54"/>
  <c r="U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S54"/>
  <c r="CF54" s="1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Q55"/>
  <c r="Q57" s="1"/>
  <c r="CF55"/>
  <c r="AP56"/>
  <c r="CF56"/>
  <c r="C57"/>
  <c r="AP57" s="1"/>
  <c r="D57"/>
  <c r="E57"/>
  <c r="F57"/>
  <c r="G57"/>
  <c r="H57"/>
  <c r="I57"/>
  <c r="J57"/>
  <c r="K57"/>
  <c r="L57"/>
  <c r="M57"/>
  <c r="N57"/>
  <c r="O57"/>
  <c r="P57"/>
  <c r="R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S57"/>
  <c r="CF57" s="1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D58"/>
  <c r="D60" s="1"/>
  <c r="CF58"/>
  <c r="AP59"/>
  <c r="CF59"/>
  <c r="C60"/>
  <c r="AP60" s="1"/>
  <c r="E60"/>
  <c r="F60"/>
  <c r="G60"/>
  <c r="H60"/>
  <c r="I60"/>
  <c r="J60"/>
  <c r="K60"/>
  <c r="L60"/>
  <c r="M60"/>
  <c r="N60"/>
  <c r="O60"/>
  <c r="P60"/>
  <c r="Q60"/>
  <c r="R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S60"/>
  <c r="CF60" s="1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AP61"/>
  <c r="CF61"/>
  <c r="AP62"/>
  <c r="CF62"/>
  <c r="C63"/>
  <c r="AP63" s="1"/>
  <c r="D63"/>
  <c r="E63"/>
  <c r="F63"/>
  <c r="G63"/>
  <c r="H63"/>
  <c r="I63"/>
  <c r="J63"/>
  <c r="K63"/>
  <c r="L63"/>
  <c r="M63"/>
  <c r="N63"/>
  <c r="O63"/>
  <c r="Q63"/>
  <c r="R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AP64"/>
  <c r="CF64"/>
  <c r="AP65"/>
  <c r="CF65"/>
  <c r="C66"/>
  <c r="AP66" s="1"/>
  <c r="D66"/>
  <c r="E66"/>
  <c r="F66"/>
  <c r="G66"/>
  <c r="H66"/>
  <c r="I66"/>
  <c r="J66"/>
  <c r="K66"/>
  <c r="L66"/>
  <c r="M66"/>
  <c r="N66"/>
  <c r="O66"/>
  <c r="P66"/>
  <c r="Q66"/>
  <c r="R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S66"/>
  <c r="CF66" s="1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AP67"/>
  <c r="CF67"/>
  <c r="AP68"/>
  <c r="CF68"/>
  <c r="C69"/>
  <c r="AP69" s="1"/>
  <c r="D69"/>
  <c r="E69"/>
  <c r="F69"/>
  <c r="G69"/>
  <c r="H69"/>
  <c r="I69"/>
  <c r="J69"/>
  <c r="K69"/>
  <c r="L69"/>
  <c r="M69"/>
  <c r="N69"/>
  <c r="O69"/>
  <c r="P69"/>
  <c r="Q69"/>
  <c r="R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S69"/>
  <c r="AT69"/>
  <c r="CF69" s="1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P69"/>
  <c r="BQ69"/>
  <c r="BR69"/>
  <c r="BS69"/>
  <c r="BT69"/>
  <c r="BU69"/>
  <c r="BV69"/>
  <c r="BW69"/>
  <c r="BX69"/>
  <c r="BY69"/>
  <c r="BZ69"/>
  <c r="CA69"/>
  <c r="CB69"/>
  <c r="CC69"/>
  <c r="CD69"/>
  <c r="CE69"/>
  <c r="AP70"/>
  <c r="CF70"/>
  <c r="AP71"/>
  <c r="CF71"/>
  <c r="C72"/>
  <c r="D72"/>
  <c r="E72"/>
  <c r="F72"/>
  <c r="G72"/>
  <c r="H72"/>
  <c r="I72"/>
  <c r="J72"/>
  <c r="K72"/>
  <c r="L72"/>
  <c r="M72"/>
  <c r="N72"/>
  <c r="O72"/>
  <c r="P72"/>
  <c r="Q72"/>
  <c r="R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AP73"/>
  <c r="CF73"/>
  <c r="AP74"/>
  <c r="CF74"/>
  <c r="C75"/>
  <c r="AP75" s="1"/>
  <c r="D75"/>
  <c r="E75"/>
  <c r="F75"/>
  <c r="G75"/>
  <c r="H75"/>
  <c r="I75"/>
  <c r="J75"/>
  <c r="K75"/>
  <c r="L75"/>
  <c r="M75"/>
  <c r="N75"/>
  <c r="O75"/>
  <c r="P75"/>
  <c r="Q75"/>
  <c r="R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S75"/>
  <c r="CF75" s="1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AP76"/>
  <c r="CF76"/>
  <c r="AP77"/>
  <c r="CF77"/>
  <c r="C78"/>
  <c r="AP78" s="1"/>
  <c r="D78"/>
  <c r="E78"/>
  <c r="F78"/>
  <c r="G78"/>
  <c r="H78"/>
  <c r="I78"/>
  <c r="J78"/>
  <c r="K78"/>
  <c r="L78"/>
  <c r="M78"/>
  <c r="N78"/>
  <c r="O78"/>
  <c r="P78"/>
  <c r="Q78"/>
  <c r="R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S78"/>
  <c r="AT78"/>
  <c r="CF78" s="1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P78"/>
  <c r="BQ78"/>
  <c r="BR78"/>
  <c r="BS78"/>
  <c r="BT78"/>
  <c r="BU78"/>
  <c r="BV78"/>
  <c r="BW78"/>
  <c r="BX78"/>
  <c r="BY78"/>
  <c r="BZ78"/>
  <c r="CA78"/>
  <c r="CB78"/>
  <c r="CC78"/>
  <c r="CD78"/>
  <c r="CE78"/>
  <c r="AP79"/>
  <c r="CF79"/>
  <c r="AP80"/>
  <c r="CF80"/>
  <c r="C81"/>
  <c r="D81"/>
  <c r="E81"/>
  <c r="F81"/>
  <c r="G81"/>
  <c r="H81"/>
  <c r="I81"/>
  <c r="J81"/>
  <c r="K81"/>
  <c r="L81"/>
  <c r="M81"/>
  <c r="N81"/>
  <c r="O81"/>
  <c r="P81"/>
  <c r="Q81"/>
  <c r="R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S81"/>
  <c r="CF81" s="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P81"/>
  <c r="BQ81"/>
  <c r="BR81"/>
  <c r="BS81"/>
  <c r="BT81"/>
  <c r="BU81"/>
  <c r="BV81"/>
  <c r="BW81"/>
  <c r="BX81"/>
  <c r="BY81"/>
  <c r="BZ81"/>
  <c r="CA81"/>
  <c r="CB81"/>
  <c r="CC81"/>
  <c r="CD81"/>
  <c r="CE81"/>
  <c r="AP82"/>
  <c r="CF82"/>
  <c r="AP83"/>
  <c r="CF83"/>
  <c r="C84"/>
  <c r="AP84" s="1"/>
  <c r="D84"/>
  <c r="E84"/>
  <c r="F84"/>
  <c r="G84"/>
  <c r="H84"/>
  <c r="I84"/>
  <c r="J84"/>
  <c r="K84"/>
  <c r="L84"/>
  <c r="M84"/>
  <c r="N84"/>
  <c r="O84"/>
  <c r="P84"/>
  <c r="Q84"/>
  <c r="R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S84"/>
  <c r="AT84"/>
  <c r="CF84" s="1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P84"/>
  <c r="BQ84"/>
  <c r="BR84"/>
  <c r="BS84"/>
  <c r="BT84"/>
  <c r="BU84"/>
  <c r="BV84"/>
  <c r="BW84"/>
  <c r="BX84"/>
  <c r="BY84"/>
  <c r="BZ84"/>
  <c r="CA84"/>
  <c r="CB84"/>
  <c r="CC84"/>
  <c r="CD84"/>
  <c r="CE84"/>
  <c r="AP85"/>
  <c r="CF85"/>
  <c r="AP86"/>
  <c r="CF86"/>
  <c r="C87"/>
  <c r="D87"/>
  <c r="E87"/>
  <c r="F87"/>
  <c r="G87"/>
  <c r="H87"/>
  <c r="I87"/>
  <c r="J87"/>
  <c r="K87"/>
  <c r="L87"/>
  <c r="M87"/>
  <c r="N87"/>
  <c r="O87"/>
  <c r="P87"/>
  <c r="Q87"/>
  <c r="R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S87"/>
  <c r="CF87" s="1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P87"/>
  <c r="BQ87"/>
  <c r="BR87"/>
  <c r="BS87"/>
  <c r="BT87"/>
  <c r="BU87"/>
  <c r="BV87"/>
  <c r="BW87"/>
  <c r="BX87"/>
  <c r="BY87"/>
  <c r="BZ87"/>
  <c r="CA87"/>
  <c r="CB87"/>
  <c r="CC87"/>
  <c r="CD87"/>
  <c r="CE87"/>
  <c r="AP88"/>
  <c r="CF88"/>
  <c r="AP89"/>
  <c r="CF89"/>
  <c r="C90"/>
  <c r="AP90" s="1"/>
  <c r="D90"/>
  <c r="E90"/>
  <c r="F90"/>
  <c r="G90"/>
  <c r="H90"/>
  <c r="I90"/>
  <c r="J90"/>
  <c r="K90"/>
  <c r="L90"/>
  <c r="M90"/>
  <c r="N90"/>
  <c r="O90"/>
  <c r="P90"/>
  <c r="Q90"/>
  <c r="R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S90"/>
  <c r="AT90"/>
  <c r="CF90" s="1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P90"/>
  <c r="BQ90"/>
  <c r="BR90"/>
  <c r="BS90"/>
  <c r="BT90"/>
  <c r="BU90"/>
  <c r="BV90"/>
  <c r="BW90"/>
  <c r="BX90"/>
  <c r="BY90"/>
  <c r="BZ90"/>
  <c r="CA90"/>
  <c r="CB90"/>
  <c r="CC90"/>
  <c r="CD90"/>
  <c r="CE90"/>
  <c r="AP91"/>
  <c r="CF91"/>
  <c r="AP92"/>
  <c r="CF92"/>
  <c r="C93"/>
  <c r="D93"/>
  <c r="E93"/>
  <c r="F93"/>
  <c r="G93"/>
  <c r="H93"/>
  <c r="I93"/>
  <c r="J93"/>
  <c r="K93"/>
  <c r="L93"/>
  <c r="M93"/>
  <c r="N93"/>
  <c r="O93"/>
  <c r="P93"/>
  <c r="Q93"/>
  <c r="R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S93"/>
  <c r="CF93" s="1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P93"/>
  <c r="BQ93"/>
  <c r="BR93"/>
  <c r="BS93"/>
  <c r="BT93"/>
  <c r="BU93"/>
  <c r="BV93"/>
  <c r="BW93"/>
  <c r="BX93"/>
  <c r="BY93"/>
  <c r="BZ93"/>
  <c r="CA93"/>
  <c r="CB93"/>
  <c r="CC93"/>
  <c r="CD93"/>
  <c r="CE93"/>
  <c r="AP94"/>
  <c r="CF94"/>
  <c r="AP95"/>
  <c r="CF95"/>
  <c r="C96"/>
  <c r="AP96" s="1"/>
  <c r="D96"/>
  <c r="E96"/>
  <c r="F96"/>
  <c r="G96"/>
  <c r="H96"/>
  <c r="I96"/>
  <c r="J96"/>
  <c r="K96"/>
  <c r="L96"/>
  <c r="M96"/>
  <c r="N96"/>
  <c r="O96"/>
  <c r="P96"/>
  <c r="Q96"/>
  <c r="R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S96"/>
  <c r="AT96"/>
  <c r="CF96" s="1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P96"/>
  <c r="BQ96"/>
  <c r="BR96"/>
  <c r="BS96"/>
  <c r="BT96"/>
  <c r="BU96"/>
  <c r="BV96"/>
  <c r="BW96"/>
  <c r="BX96"/>
  <c r="BY96"/>
  <c r="BZ96"/>
  <c r="CA96"/>
  <c r="CB96"/>
  <c r="CC96"/>
  <c r="CD96"/>
  <c r="CE96"/>
  <c r="AP97"/>
  <c r="CF97"/>
  <c r="AP98"/>
  <c r="CF98"/>
  <c r="C99"/>
  <c r="D99"/>
  <c r="E99"/>
  <c r="F99"/>
  <c r="G99"/>
  <c r="H99"/>
  <c r="I99"/>
  <c r="J99"/>
  <c r="K99"/>
  <c r="L99"/>
  <c r="M99"/>
  <c r="N99"/>
  <c r="O99"/>
  <c r="P99"/>
  <c r="Q99"/>
  <c r="R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S99"/>
  <c r="CF99" s="1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P99"/>
  <c r="BQ99"/>
  <c r="BR99"/>
  <c r="BS99"/>
  <c r="BT99"/>
  <c r="BU99"/>
  <c r="BV99"/>
  <c r="BW99"/>
  <c r="BX99"/>
  <c r="BY99"/>
  <c r="BZ99"/>
  <c r="CA99"/>
  <c r="CB99"/>
  <c r="CC99"/>
  <c r="CD99"/>
  <c r="CE99"/>
  <c r="AP100"/>
  <c r="CF100"/>
  <c r="D24" i="1"/>
  <c r="E24"/>
  <c r="AT11"/>
  <c r="AT10"/>
  <c r="AT9"/>
  <c r="AT8"/>
  <c r="AT7"/>
  <c r="AT6"/>
  <c r="AT5"/>
  <c r="AT4"/>
  <c r="AT3"/>
  <c r="AT2"/>
  <c r="AQ24"/>
  <c r="AR24"/>
  <c r="AP34"/>
  <c r="AQ34"/>
  <c r="AR34"/>
  <c r="AS34"/>
  <c r="AP33"/>
  <c r="AQ33"/>
  <c r="AR33"/>
  <c r="AS33"/>
  <c r="AP32"/>
  <c r="AQ32"/>
  <c r="AR32"/>
  <c r="AS32"/>
  <c r="AP31"/>
  <c r="AQ31"/>
  <c r="AR31"/>
  <c r="AS31"/>
  <c r="AP30"/>
  <c r="AQ30"/>
  <c r="AR30"/>
  <c r="AS30"/>
  <c r="AP29"/>
  <c r="AQ29"/>
  <c r="AR29"/>
  <c r="AS29"/>
  <c r="AP28"/>
  <c r="AQ28"/>
  <c r="AR28"/>
  <c r="AS28"/>
  <c r="AR26"/>
  <c r="AS26"/>
  <c r="AR25"/>
  <c r="AS25"/>
  <c r="AQ27"/>
  <c r="AR27"/>
  <c r="AS27"/>
  <c r="AP27"/>
  <c r="AP26"/>
  <c r="AQ26"/>
  <c r="AQ25"/>
  <c r="AP25"/>
  <c r="AP23"/>
  <c r="AQ23"/>
  <c r="AR23"/>
  <c r="AS23"/>
  <c r="CF33" i="5" l="1"/>
  <c r="AX35"/>
  <c r="CF35" s="1"/>
  <c r="AP58"/>
  <c r="AP55"/>
  <c r="AP52"/>
  <c r="AP49"/>
  <c r="AP46"/>
  <c r="AP12" i="1"/>
  <c r="AP24" s="1"/>
  <c r="AQ12"/>
  <c r="AR12"/>
  <c r="AS12"/>
  <c r="AS24" s="1"/>
  <c r="AT52" l="1"/>
  <c r="BT50" i="3"/>
  <c r="AT118" l="1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BT118"/>
  <c r="BU118"/>
  <c r="BV118"/>
  <c r="BW118"/>
  <c r="BX118"/>
  <c r="BY118"/>
  <c r="BZ118"/>
  <c r="CA118"/>
  <c r="CB118"/>
  <c r="CC118"/>
  <c r="CD118"/>
  <c r="CE118"/>
  <c r="AS118"/>
  <c r="BT57" l="1"/>
  <c r="BT36"/>
  <c r="BT15"/>
  <c r="BT8"/>
  <c r="AX135"/>
  <c r="AX130"/>
  <c r="AX127"/>
  <c r="AX124"/>
  <c r="AX121"/>
  <c r="AX113"/>
  <c r="AX106"/>
  <c r="AX99"/>
  <c r="AX92"/>
  <c r="AX85"/>
  <c r="AX78"/>
  <c r="AW71"/>
  <c r="AX71"/>
  <c r="AW64"/>
  <c r="AX64"/>
  <c r="AX8"/>
  <c r="AX15"/>
  <c r="AX22"/>
  <c r="AX29"/>
  <c r="AX36"/>
  <c r="AX50"/>
  <c r="AX57"/>
  <c r="V34" i="1"/>
  <c r="V33"/>
  <c r="V32"/>
  <c r="V31"/>
  <c r="V30"/>
  <c r="V29"/>
  <c r="V28"/>
  <c r="V27"/>
  <c r="V26"/>
  <c r="V25"/>
  <c r="R35"/>
  <c r="R34"/>
  <c r="R33"/>
  <c r="R32"/>
  <c r="R31"/>
  <c r="R30"/>
  <c r="R29"/>
  <c r="R28"/>
  <c r="R27"/>
  <c r="R26"/>
  <c r="R25"/>
  <c r="P35"/>
  <c r="M35"/>
  <c r="K35"/>
  <c r="I33"/>
  <c r="I32"/>
  <c r="I31"/>
  <c r="I30"/>
  <c r="I29"/>
  <c r="I28"/>
  <c r="I27"/>
  <c r="I26"/>
  <c r="I25"/>
  <c r="I12"/>
  <c r="H12"/>
  <c r="V35" l="1"/>
  <c r="CF136" i="3" l="1"/>
  <c r="AT135"/>
  <c r="AU135"/>
  <c r="AV135"/>
  <c r="AW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BU135"/>
  <c r="BV135"/>
  <c r="BW135"/>
  <c r="BX135"/>
  <c r="BY135"/>
  <c r="BZ135"/>
  <c r="CA135"/>
  <c r="CB135"/>
  <c r="CC135"/>
  <c r="CD135"/>
  <c r="CE135"/>
  <c r="AT130"/>
  <c r="AU130"/>
  <c r="AV130"/>
  <c r="AW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BS130"/>
  <c r="BU130"/>
  <c r="BV130"/>
  <c r="BW130"/>
  <c r="BX130"/>
  <c r="BY130"/>
  <c r="BZ130"/>
  <c r="CA130"/>
  <c r="CB130"/>
  <c r="CC130"/>
  <c r="CD130"/>
  <c r="CE130"/>
  <c r="AT121"/>
  <c r="AU121"/>
  <c r="AV121"/>
  <c r="AW121"/>
  <c r="AY121"/>
  <c r="AZ121"/>
  <c r="BA121"/>
  <c r="BB121"/>
  <c r="BC121"/>
  <c r="BD121"/>
  <c r="BE121"/>
  <c r="BF121"/>
  <c r="BG121"/>
  <c r="BH121"/>
  <c r="BI121"/>
  <c r="BJ121"/>
  <c r="BK121"/>
  <c r="BL121"/>
  <c r="BM121"/>
  <c r="BN121"/>
  <c r="BO121"/>
  <c r="BP121"/>
  <c r="BQ121"/>
  <c r="BR121"/>
  <c r="BS121"/>
  <c r="BU121"/>
  <c r="BV121"/>
  <c r="BW121"/>
  <c r="BX121"/>
  <c r="BY121"/>
  <c r="BZ121"/>
  <c r="CA121"/>
  <c r="CB121"/>
  <c r="CC121"/>
  <c r="CD121"/>
  <c r="CE121"/>
  <c r="AT113"/>
  <c r="AU113"/>
  <c r="AV113"/>
  <c r="AW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BU113"/>
  <c r="BV113"/>
  <c r="BW113"/>
  <c r="BX113"/>
  <c r="BY113"/>
  <c r="BZ113"/>
  <c r="CA113"/>
  <c r="CB113"/>
  <c r="CC113"/>
  <c r="CD113"/>
  <c r="CE113"/>
  <c r="AT106"/>
  <c r="AU106"/>
  <c r="AV106"/>
  <c r="AW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BS106"/>
  <c r="BU106"/>
  <c r="BV106"/>
  <c r="BW106"/>
  <c r="BX106"/>
  <c r="BY106"/>
  <c r="BZ106"/>
  <c r="CA106"/>
  <c r="CB106"/>
  <c r="CC106"/>
  <c r="CD106"/>
  <c r="CE106"/>
  <c r="AT99"/>
  <c r="AU99"/>
  <c r="AV99"/>
  <c r="AW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BS99"/>
  <c r="BU99"/>
  <c r="BV99"/>
  <c r="BW99"/>
  <c r="BX99"/>
  <c r="BY99"/>
  <c r="BZ99"/>
  <c r="CA99"/>
  <c r="CB99"/>
  <c r="CC99"/>
  <c r="CD99"/>
  <c r="CE99"/>
  <c r="BD92"/>
  <c r="BE92"/>
  <c r="BF92"/>
  <c r="BG92"/>
  <c r="BH92"/>
  <c r="BI92"/>
  <c r="BJ92"/>
  <c r="BK92"/>
  <c r="BL92"/>
  <c r="BM92"/>
  <c r="BN92"/>
  <c r="BO92"/>
  <c r="BP92"/>
  <c r="BQ92"/>
  <c r="BR92"/>
  <c r="BS92"/>
  <c r="BU92"/>
  <c r="BV92"/>
  <c r="BW92"/>
  <c r="BX92"/>
  <c r="BY92"/>
  <c r="BZ92"/>
  <c r="CA92"/>
  <c r="CB92"/>
  <c r="CC92"/>
  <c r="CD92"/>
  <c r="CE92"/>
  <c r="AT78"/>
  <c r="AU78"/>
  <c r="AV78"/>
  <c r="AW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U78"/>
  <c r="BV78"/>
  <c r="BW78"/>
  <c r="BX78"/>
  <c r="BY78"/>
  <c r="BZ78"/>
  <c r="CA78"/>
  <c r="CB78"/>
  <c r="CC78"/>
  <c r="CD78"/>
  <c r="CE78"/>
  <c r="AT50"/>
  <c r="AU50"/>
  <c r="AV50"/>
  <c r="AW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U50"/>
  <c r="BV50"/>
  <c r="BW50"/>
  <c r="BX50"/>
  <c r="BY50"/>
  <c r="BZ50"/>
  <c r="CA50"/>
  <c r="CB50"/>
  <c r="CC50"/>
  <c r="CD50"/>
  <c r="CE50"/>
  <c r="AT43"/>
  <c r="AU43"/>
  <c r="AV43"/>
  <c r="AW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U43"/>
  <c r="BV43"/>
  <c r="BW43"/>
  <c r="BX43"/>
  <c r="BY43"/>
  <c r="BZ43"/>
  <c r="CA43"/>
  <c r="CB43"/>
  <c r="CC43"/>
  <c r="CD43"/>
  <c r="CE43"/>
  <c r="BZ36"/>
  <c r="CA36"/>
  <c r="CB36"/>
  <c r="CC36"/>
  <c r="CD36"/>
  <c r="CE36"/>
  <c r="BY36"/>
  <c r="BS36"/>
  <c r="BR36"/>
  <c r="BP36"/>
  <c r="BO36"/>
  <c r="BN36"/>
  <c r="BH36"/>
  <c r="BI36"/>
  <c r="BJ36"/>
  <c r="BK36"/>
  <c r="BL36"/>
  <c r="BD36"/>
  <c r="AT36"/>
  <c r="AU36"/>
  <c r="AV36"/>
  <c r="AW36"/>
  <c r="AY36"/>
  <c r="AZ36"/>
  <c r="BA36"/>
  <c r="BB36"/>
  <c r="BC36"/>
  <c r="CE29"/>
  <c r="CD29"/>
  <c r="CC29"/>
  <c r="BZ29"/>
  <c r="BP29"/>
  <c r="BQ29"/>
  <c r="BR29"/>
  <c r="BS29"/>
  <c r="BU29"/>
  <c r="BV29"/>
  <c r="BW29"/>
  <c r="BX29"/>
  <c r="BY29"/>
  <c r="BO29"/>
  <c r="BN29"/>
  <c r="BK29"/>
  <c r="BH29"/>
  <c r="BI29"/>
  <c r="BC29"/>
  <c r="BD29"/>
  <c r="BB29"/>
  <c r="AZ29"/>
  <c r="AW29"/>
  <c r="AY29"/>
  <c r="CE22"/>
  <c r="CD22"/>
  <c r="CE15"/>
  <c r="CD15"/>
  <c r="AT15"/>
  <c r="BB8"/>
  <c r="AZ8"/>
  <c r="AT29" i="1" l="1"/>
  <c r="AT30"/>
  <c r="AT31"/>
  <c r="AT32"/>
  <c r="AT33"/>
  <c r="AT27"/>
  <c r="AT14"/>
  <c r="AT15"/>
  <c r="AT16"/>
  <c r="AT17"/>
  <c r="AT18"/>
  <c r="AT19"/>
  <c r="AT20"/>
  <c r="AT21"/>
  <c r="AT22"/>
  <c r="AT13"/>
  <c r="D23" l="1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C23"/>
  <c r="AT23" s="1"/>
  <c r="AS106" i="3"/>
  <c r="AT92"/>
  <c r="AU92"/>
  <c r="AV92"/>
  <c r="AW92"/>
  <c r="AY92"/>
  <c r="AZ92"/>
  <c r="BA92"/>
  <c r="BB92"/>
  <c r="BC92"/>
  <c r="AS92"/>
  <c r="AT85"/>
  <c r="AU85"/>
  <c r="AV85"/>
  <c r="AW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U85"/>
  <c r="BV85"/>
  <c r="BW85"/>
  <c r="BX85"/>
  <c r="BY85"/>
  <c r="BZ85"/>
  <c r="CA85"/>
  <c r="CB85"/>
  <c r="CC85"/>
  <c r="CD85"/>
  <c r="CE85"/>
  <c r="AS85"/>
  <c r="T12" i="1"/>
  <c r="S12"/>
  <c r="BL57" i="3"/>
  <c r="BO8"/>
  <c r="BX127"/>
  <c r="BX71"/>
  <c r="BX64"/>
  <c r="BX57"/>
  <c r="BX36" l="1"/>
  <c r="BX22"/>
  <c r="BX15"/>
  <c r="BX8"/>
  <c r="CD8" l="1"/>
  <c r="CE8"/>
  <c r="BZ64"/>
  <c r="CA64"/>
  <c r="CB64"/>
  <c r="CC64"/>
  <c r="CD64"/>
  <c r="CE64"/>
  <c r="BS64"/>
  <c r="BU64"/>
  <c r="BV64"/>
  <c r="BW64"/>
  <c r="BY64"/>
  <c r="BP64"/>
  <c r="BQ64"/>
  <c r="BR64"/>
  <c r="BO64"/>
  <c r="D12" i="1" l="1"/>
  <c r="F12"/>
  <c r="F24" s="1"/>
  <c r="G12"/>
  <c r="J12"/>
  <c r="J24" s="1"/>
  <c r="L12"/>
  <c r="N12"/>
  <c r="N24" s="1"/>
  <c r="O12"/>
  <c r="Q12"/>
  <c r="R12"/>
  <c r="S24"/>
  <c r="H24"/>
  <c r="AT24" s="1"/>
  <c r="I24"/>
  <c r="K24"/>
  <c r="L24"/>
  <c r="M24"/>
  <c r="P24"/>
  <c r="C25"/>
  <c r="D25"/>
  <c r="E25"/>
  <c r="F25"/>
  <c r="G25"/>
  <c r="H25"/>
  <c r="J25"/>
  <c r="K25"/>
  <c r="L25"/>
  <c r="N25"/>
  <c r="O25"/>
  <c r="Q25"/>
  <c r="S25"/>
  <c r="S35" s="1"/>
  <c r="C26"/>
  <c r="D26"/>
  <c r="E26"/>
  <c r="F26"/>
  <c r="G26"/>
  <c r="H26"/>
  <c r="J26"/>
  <c r="L26"/>
  <c r="N26"/>
  <c r="O26"/>
  <c r="Q26"/>
  <c r="C27"/>
  <c r="D27"/>
  <c r="E27"/>
  <c r="F27"/>
  <c r="G27"/>
  <c r="H27"/>
  <c r="J27"/>
  <c r="L27"/>
  <c r="N27"/>
  <c r="O27"/>
  <c r="Q27"/>
  <c r="C28"/>
  <c r="D28"/>
  <c r="E28"/>
  <c r="F28"/>
  <c r="G28"/>
  <c r="H28"/>
  <c r="AT28"/>
  <c r="J28"/>
  <c r="L28"/>
  <c r="N28"/>
  <c r="O28"/>
  <c r="Q28"/>
  <c r="C29"/>
  <c r="D29"/>
  <c r="E29"/>
  <c r="F29"/>
  <c r="G29"/>
  <c r="H29"/>
  <c r="J29"/>
  <c r="L29"/>
  <c r="N29"/>
  <c r="O29"/>
  <c r="Q29"/>
  <c r="C30"/>
  <c r="D30"/>
  <c r="E30"/>
  <c r="F30"/>
  <c r="G30"/>
  <c r="H30"/>
  <c r="J30"/>
  <c r="L30"/>
  <c r="N30"/>
  <c r="O30"/>
  <c r="Q30"/>
  <c r="C31"/>
  <c r="D31"/>
  <c r="E31"/>
  <c r="F31"/>
  <c r="G31"/>
  <c r="H31"/>
  <c r="J31"/>
  <c r="L31"/>
  <c r="N31"/>
  <c r="O31"/>
  <c r="Q31"/>
  <c r="C32"/>
  <c r="D32"/>
  <c r="E32"/>
  <c r="F32"/>
  <c r="G32"/>
  <c r="H32"/>
  <c r="J32"/>
  <c r="L32"/>
  <c r="N32"/>
  <c r="O32"/>
  <c r="Q32"/>
  <c r="C33"/>
  <c r="D33"/>
  <c r="E33"/>
  <c r="F33"/>
  <c r="G33"/>
  <c r="H33"/>
  <c r="J33"/>
  <c r="L33"/>
  <c r="N33"/>
  <c r="O33"/>
  <c r="Q33"/>
  <c r="C34"/>
  <c r="D34"/>
  <c r="E34"/>
  <c r="F34"/>
  <c r="G34"/>
  <c r="H34"/>
  <c r="AT34" s="1"/>
  <c r="J34"/>
  <c r="L34"/>
  <c r="N34"/>
  <c r="O34"/>
  <c r="Q34"/>
  <c r="Q40"/>
  <c r="Q41"/>
  <c r="Q42"/>
  <c r="Q43"/>
  <c r="Q44"/>
  <c r="Q45"/>
  <c r="N35" l="1"/>
  <c r="C35"/>
  <c r="D35"/>
  <c r="H35"/>
  <c r="Q35"/>
  <c r="J35"/>
  <c r="F35"/>
  <c r="O24"/>
  <c r="G24"/>
  <c r="I35"/>
  <c r="G35"/>
  <c r="E35"/>
  <c r="O35"/>
  <c r="L35"/>
  <c r="Q24"/>
  <c r="AS50" i="3" l="1"/>
  <c r="AO33" i="1" l="1"/>
  <c r="AO25"/>
  <c r="AN12"/>
  <c r="AN26"/>
  <c r="AN27"/>
  <c r="AN28"/>
  <c r="AN29"/>
  <c r="AN30"/>
  <c r="AN31"/>
  <c r="AN32"/>
  <c r="AN33"/>
  <c r="AN34"/>
  <c r="AO26"/>
  <c r="AO27"/>
  <c r="AO29"/>
  <c r="AO30"/>
  <c r="AO31"/>
  <c r="AO32"/>
  <c r="AO34"/>
  <c r="AN25"/>
  <c r="Z33"/>
  <c r="Z34"/>
  <c r="Z32"/>
  <c r="Z26"/>
  <c r="Z27"/>
  <c r="Z28"/>
  <c r="Z29"/>
  <c r="Z30"/>
  <c r="Z31"/>
  <c r="Z25"/>
  <c r="Y26"/>
  <c r="Y38" s="1"/>
  <c r="Y27"/>
  <c r="Y39" s="1"/>
  <c r="Y28"/>
  <c r="Y40" s="1"/>
  <c r="Y29"/>
  <c r="Y41" s="1"/>
  <c r="Y30"/>
  <c r="Y42" s="1"/>
  <c r="Y31"/>
  <c r="Y43" s="1"/>
  <c r="Y32"/>
  <c r="Y44" s="1"/>
  <c r="Y33"/>
  <c r="Y45" s="1"/>
  <c r="Y34"/>
  <c r="AC24"/>
  <c r="AE24"/>
  <c r="AL24"/>
  <c r="U24"/>
  <c r="AA24"/>
  <c r="AB24"/>
  <c r="U26"/>
  <c r="U27"/>
  <c r="U28"/>
  <c r="U29"/>
  <c r="U30"/>
  <c r="U31"/>
  <c r="U32"/>
  <c r="U33"/>
  <c r="U34"/>
  <c r="T25"/>
  <c r="T35" s="1"/>
  <c r="U25"/>
  <c r="AK25"/>
  <c r="AK35" s="1"/>
  <c r="AL25"/>
  <c r="AM25"/>
  <c r="AA35"/>
  <c r="AB35"/>
  <c r="AC35"/>
  <c r="AD35"/>
  <c r="AE35"/>
  <c r="AF35"/>
  <c r="AG35"/>
  <c r="AI35"/>
  <c r="AL35"/>
  <c r="W35"/>
  <c r="Z35" l="1"/>
  <c r="AO28"/>
  <c r="AO35" s="1"/>
  <c r="AN24"/>
  <c r="Y50"/>
  <c r="AN35"/>
  <c r="Y46"/>
  <c r="AO12"/>
  <c r="U35"/>
  <c r="CD57" i="3"/>
  <c r="CE57"/>
  <c r="AO24" i="1" l="1"/>
  <c r="BG8" i="3" l="1"/>
  <c r="BH8"/>
  <c r="BI8"/>
  <c r="BJ8"/>
  <c r="BK8"/>
  <c r="BL8"/>
  <c r="BM8"/>
  <c r="BN8"/>
  <c r="BP8"/>
  <c r="BQ8"/>
  <c r="BR8"/>
  <c r="BS8"/>
  <c r="BU8"/>
  <c r="BV8"/>
  <c r="BW8"/>
  <c r="BY8"/>
  <c r="BZ8"/>
  <c r="CA8"/>
  <c r="CB8"/>
  <c r="CC8"/>
  <c r="AY8"/>
  <c r="CF3"/>
  <c r="CF2"/>
  <c r="AS135"/>
  <c r="AS130"/>
  <c r="AT127"/>
  <c r="AT124"/>
  <c r="AS124"/>
  <c r="AS121"/>
  <c r="AS113"/>
  <c r="BV127"/>
  <c r="BW127"/>
  <c r="BY127"/>
  <c r="BZ127"/>
  <c r="AS78"/>
  <c r="AT71"/>
  <c r="AU71"/>
  <c r="AS71"/>
  <c r="AT64"/>
  <c r="AS64"/>
  <c r="AT57"/>
  <c r="AS43"/>
  <c r="AS36"/>
  <c r="AT29"/>
  <c r="AU29"/>
  <c r="AS29"/>
  <c r="AT22"/>
  <c r="AU22"/>
  <c r="AV22"/>
  <c r="AW22"/>
  <c r="AY22"/>
  <c r="AZ22"/>
  <c r="BA22"/>
  <c r="BB22"/>
  <c r="BC22"/>
  <c r="BD22"/>
  <c r="BE22"/>
  <c r="BF22"/>
  <c r="AT8"/>
  <c r="AY57"/>
  <c r="AZ57"/>
  <c r="BA57"/>
  <c r="BB57"/>
  <c r="BC57"/>
  <c r="BD57"/>
  <c r="BE57"/>
  <c r="BF57"/>
  <c r="BG57"/>
  <c r="BH57"/>
  <c r="BI57"/>
  <c r="BJ57"/>
  <c r="BK57"/>
  <c r="BM57"/>
  <c r="BN57"/>
  <c r="BO57"/>
  <c r="BP57"/>
  <c r="BQ57"/>
  <c r="BR57"/>
  <c r="BS57"/>
  <c r="BU57"/>
  <c r="BV57"/>
  <c r="BW57"/>
  <c r="BY57"/>
  <c r="BZ57"/>
  <c r="CA57"/>
  <c r="CB57"/>
  <c r="CC57"/>
  <c r="AV57"/>
  <c r="AW57"/>
  <c r="AU57"/>
  <c r="AS57"/>
  <c r="BG22"/>
  <c r="BH22"/>
  <c r="BI22"/>
  <c r="BJ22"/>
  <c r="BK22"/>
  <c r="BL22"/>
  <c r="BM22"/>
  <c r="BN22"/>
  <c r="BO22"/>
  <c r="BP22"/>
  <c r="BQ22"/>
  <c r="BR22"/>
  <c r="BS22"/>
  <c r="BU22"/>
  <c r="BV22"/>
  <c r="BW22"/>
  <c r="BY22"/>
  <c r="BZ22"/>
  <c r="CA22"/>
  <c r="CB22"/>
  <c r="CC22"/>
  <c r="AS22"/>
  <c r="AU15"/>
  <c r="AV15"/>
  <c r="AW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U15"/>
  <c r="BV15"/>
  <c r="BW15"/>
  <c r="BY15"/>
  <c r="BZ15"/>
  <c r="CA15"/>
  <c r="CB15"/>
  <c r="CC15"/>
  <c r="AS15"/>
  <c r="CF92" l="1"/>
  <c r="BG127"/>
  <c r="BG124"/>
  <c r="BG71"/>
  <c r="BG64"/>
  <c r="BG36"/>
  <c r="BG29"/>
  <c r="BW71"/>
  <c r="BV71"/>
  <c r="BV36"/>
  <c r="BW36"/>
  <c r="BJ64"/>
  <c r="BJ71"/>
  <c r="BJ124"/>
  <c r="BJ127"/>
  <c r="BJ29"/>
  <c r="AG12" i="1" l="1"/>
  <c r="AG24" s="1"/>
  <c r="T24" l="1"/>
  <c r="AI12"/>
  <c r="AI24" s="1"/>
  <c r="AT45" l="1"/>
  <c r="AT44"/>
  <c r="AT43"/>
  <c r="AT42"/>
  <c r="AT41"/>
  <c r="AT40"/>
  <c r="D2" i="3"/>
  <c r="E2"/>
  <c r="I2"/>
  <c r="J2"/>
  <c r="L2"/>
  <c r="M2"/>
  <c r="M8" s="1"/>
  <c r="D3"/>
  <c r="E3"/>
  <c r="I3"/>
  <c r="J3"/>
  <c r="L3"/>
  <c r="D4"/>
  <c r="E4"/>
  <c r="I4"/>
  <c r="J4"/>
  <c r="L4"/>
  <c r="CF4"/>
  <c r="D5"/>
  <c r="E5"/>
  <c r="I5"/>
  <c r="J5"/>
  <c r="L5"/>
  <c r="CF5"/>
  <c r="D6"/>
  <c r="E6"/>
  <c r="I6"/>
  <c r="J6"/>
  <c r="L6"/>
  <c r="CF6"/>
  <c r="D7"/>
  <c r="E7"/>
  <c r="I7"/>
  <c r="J7"/>
  <c r="L7"/>
  <c r="CF7"/>
  <c r="C8"/>
  <c r="F8"/>
  <c r="G8"/>
  <c r="H8"/>
  <c r="K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S8"/>
  <c r="AU8"/>
  <c r="AV8"/>
  <c r="AW8"/>
  <c r="BA8"/>
  <c r="BC8"/>
  <c r="BD8"/>
  <c r="BE8"/>
  <c r="BF8"/>
  <c r="C9"/>
  <c r="D9"/>
  <c r="E9"/>
  <c r="I9"/>
  <c r="J9"/>
  <c r="L9"/>
  <c r="M9"/>
  <c r="M15" s="1"/>
  <c r="CF9"/>
  <c r="C10"/>
  <c r="D10"/>
  <c r="E10"/>
  <c r="I10"/>
  <c r="J10"/>
  <c r="L10"/>
  <c r="CF10"/>
  <c r="C11"/>
  <c r="D11"/>
  <c r="E11"/>
  <c r="I11"/>
  <c r="J11"/>
  <c r="L11"/>
  <c r="CF11"/>
  <c r="C12"/>
  <c r="D12"/>
  <c r="E12"/>
  <c r="I12"/>
  <c r="J12"/>
  <c r="L12"/>
  <c r="CF12"/>
  <c r="C13"/>
  <c r="D13"/>
  <c r="E13"/>
  <c r="I13"/>
  <c r="J13"/>
  <c r="L13"/>
  <c r="CF13"/>
  <c r="C14"/>
  <c r="D14"/>
  <c r="E14"/>
  <c r="I14"/>
  <c r="J14"/>
  <c r="L14"/>
  <c r="CF14"/>
  <c r="F15"/>
  <c r="G15"/>
  <c r="H15"/>
  <c r="K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C16"/>
  <c r="D16"/>
  <c r="I16"/>
  <c r="J16"/>
  <c r="L16"/>
  <c r="CF16"/>
  <c r="C17"/>
  <c r="D17"/>
  <c r="I17"/>
  <c r="J17"/>
  <c r="L17"/>
  <c r="CF17"/>
  <c r="C18"/>
  <c r="D18"/>
  <c r="I18"/>
  <c r="J18"/>
  <c r="L18"/>
  <c r="CF18"/>
  <c r="C19"/>
  <c r="D19"/>
  <c r="I19"/>
  <c r="J19"/>
  <c r="L19"/>
  <c r="CF19"/>
  <c r="C20"/>
  <c r="D20"/>
  <c r="I20"/>
  <c r="J20"/>
  <c r="L20"/>
  <c r="CF20"/>
  <c r="C21"/>
  <c r="D21"/>
  <c r="I21"/>
  <c r="J21"/>
  <c r="L21"/>
  <c r="CF21"/>
  <c r="E22"/>
  <c r="F22"/>
  <c r="G22"/>
  <c r="H22"/>
  <c r="K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C23"/>
  <c r="D23"/>
  <c r="E23"/>
  <c r="I23"/>
  <c r="J23"/>
  <c r="L23"/>
  <c r="CF23"/>
  <c r="C24"/>
  <c r="D24"/>
  <c r="E24"/>
  <c r="I24"/>
  <c r="J24"/>
  <c r="L24"/>
  <c r="CF24"/>
  <c r="C25"/>
  <c r="D25"/>
  <c r="E25"/>
  <c r="I25"/>
  <c r="J25"/>
  <c r="L25"/>
  <c r="CF25"/>
  <c r="C26"/>
  <c r="D26"/>
  <c r="E26"/>
  <c r="I26"/>
  <c r="J26"/>
  <c r="L26"/>
  <c r="CF26"/>
  <c r="C27"/>
  <c r="D27"/>
  <c r="E27"/>
  <c r="I27"/>
  <c r="J27"/>
  <c r="L27"/>
  <c r="CF27"/>
  <c r="C28"/>
  <c r="D28"/>
  <c r="E28"/>
  <c r="I28"/>
  <c r="J28"/>
  <c r="L28"/>
  <c r="CF28"/>
  <c r="F29"/>
  <c r="G29"/>
  <c r="H29"/>
  <c r="K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V29"/>
  <c r="BA29"/>
  <c r="BE29"/>
  <c r="BF29"/>
  <c r="BL29"/>
  <c r="BM29"/>
  <c r="CA29"/>
  <c r="CB29"/>
  <c r="C30"/>
  <c r="D30"/>
  <c r="E30"/>
  <c r="I30"/>
  <c r="J30"/>
  <c r="L30"/>
  <c r="CF30"/>
  <c r="C31"/>
  <c r="D31"/>
  <c r="E31"/>
  <c r="I31"/>
  <c r="J31"/>
  <c r="L31"/>
  <c r="CF31"/>
  <c r="C32"/>
  <c r="D32"/>
  <c r="E32"/>
  <c r="I32"/>
  <c r="J32"/>
  <c r="L32"/>
  <c r="CF32"/>
  <c r="C33"/>
  <c r="D33"/>
  <c r="E33"/>
  <c r="I33"/>
  <c r="J33"/>
  <c r="L33"/>
  <c r="CF33"/>
  <c r="C34"/>
  <c r="D34"/>
  <c r="E34"/>
  <c r="I34"/>
  <c r="J34"/>
  <c r="L34"/>
  <c r="CF34"/>
  <c r="D35"/>
  <c r="E35"/>
  <c r="I35"/>
  <c r="J35"/>
  <c r="L35"/>
  <c r="CF35"/>
  <c r="F36"/>
  <c r="G36"/>
  <c r="H36"/>
  <c r="K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BE36"/>
  <c r="BF36"/>
  <c r="BM36"/>
  <c r="BQ36"/>
  <c r="BU36"/>
  <c r="D37"/>
  <c r="E37"/>
  <c r="I37"/>
  <c r="J37"/>
  <c r="L37"/>
  <c r="M37"/>
  <c r="M43" s="1"/>
  <c r="CF37"/>
  <c r="D38"/>
  <c r="E38"/>
  <c r="I38"/>
  <c r="J38"/>
  <c r="L38"/>
  <c r="CF38"/>
  <c r="D39"/>
  <c r="E39"/>
  <c r="I39"/>
  <c r="J39"/>
  <c r="L39"/>
  <c r="CF39"/>
  <c r="D40"/>
  <c r="E40"/>
  <c r="I40"/>
  <c r="J40"/>
  <c r="L40"/>
  <c r="CF40"/>
  <c r="D41"/>
  <c r="E41"/>
  <c r="I41"/>
  <c r="J41"/>
  <c r="L41"/>
  <c r="CF41"/>
  <c r="D42"/>
  <c r="E42"/>
  <c r="I42"/>
  <c r="J42"/>
  <c r="L42"/>
  <c r="CF42"/>
  <c r="C43"/>
  <c r="F43"/>
  <c r="G43"/>
  <c r="H43"/>
  <c r="K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D44"/>
  <c r="E44"/>
  <c r="I44"/>
  <c r="J44"/>
  <c r="L44"/>
  <c r="CF44"/>
  <c r="D45"/>
  <c r="E45"/>
  <c r="I45"/>
  <c r="J45"/>
  <c r="L45"/>
  <c r="CF45"/>
  <c r="D46"/>
  <c r="E46"/>
  <c r="I46"/>
  <c r="J46"/>
  <c r="L46"/>
  <c r="CF46"/>
  <c r="D47"/>
  <c r="E47"/>
  <c r="I47"/>
  <c r="J47"/>
  <c r="L47"/>
  <c r="CF47"/>
  <c r="D48"/>
  <c r="E48"/>
  <c r="I48"/>
  <c r="J48"/>
  <c r="L48"/>
  <c r="CF48"/>
  <c r="D49"/>
  <c r="E49"/>
  <c r="I49"/>
  <c r="J49"/>
  <c r="L49"/>
  <c r="CF49"/>
  <c r="C50"/>
  <c r="F50"/>
  <c r="G50"/>
  <c r="H50"/>
  <c r="K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CF50"/>
  <c r="D51"/>
  <c r="E51"/>
  <c r="I51"/>
  <c r="J51"/>
  <c r="L51"/>
  <c r="M51"/>
  <c r="M57" s="1"/>
  <c r="D52"/>
  <c r="E52"/>
  <c r="I52"/>
  <c r="J52"/>
  <c r="L52"/>
  <c r="D53"/>
  <c r="E53"/>
  <c r="I53"/>
  <c r="J53"/>
  <c r="L53"/>
  <c r="D54"/>
  <c r="E54"/>
  <c r="I54"/>
  <c r="J54"/>
  <c r="L54"/>
  <c r="D55"/>
  <c r="E55"/>
  <c r="I55"/>
  <c r="J55"/>
  <c r="L55"/>
  <c r="D56"/>
  <c r="E56"/>
  <c r="I56"/>
  <c r="J56"/>
  <c r="L56"/>
  <c r="C57"/>
  <c r="F57"/>
  <c r="G57"/>
  <c r="H57"/>
  <c r="K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D58"/>
  <c r="E58"/>
  <c r="I58"/>
  <c r="J58"/>
  <c r="L58"/>
  <c r="CF58"/>
  <c r="D59"/>
  <c r="E59"/>
  <c r="I59"/>
  <c r="J59"/>
  <c r="L59"/>
  <c r="CF59"/>
  <c r="D60"/>
  <c r="E60"/>
  <c r="I60"/>
  <c r="J60"/>
  <c r="L60"/>
  <c r="CF60"/>
  <c r="D61"/>
  <c r="E61"/>
  <c r="I61"/>
  <c r="J61"/>
  <c r="L61"/>
  <c r="CF61"/>
  <c r="D62"/>
  <c r="E62"/>
  <c r="I62"/>
  <c r="J62"/>
  <c r="L62"/>
  <c r="CF62"/>
  <c r="D63"/>
  <c r="E63"/>
  <c r="I63"/>
  <c r="J63"/>
  <c r="L63"/>
  <c r="CF63"/>
  <c r="C64"/>
  <c r="F64"/>
  <c r="G64"/>
  <c r="H64"/>
  <c r="K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V64"/>
  <c r="AY64"/>
  <c r="BA64"/>
  <c r="BE64"/>
  <c r="BF64"/>
  <c r="BI64"/>
  <c r="BL64"/>
  <c r="BM64"/>
  <c r="BN64"/>
  <c r="E65"/>
  <c r="I65"/>
  <c r="J65"/>
  <c r="L65"/>
  <c r="CF65"/>
  <c r="E66"/>
  <c r="I66"/>
  <c r="L66"/>
  <c r="CF66"/>
  <c r="E67"/>
  <c r="I67"/>
  <c r="L67"/>
  <c r="CF67"/>
  <c r="E68"/>
  <c r="I68"/>
  <c r="L68"/>
  <c r="CF68"/>
  <c r="E69"/>
  <c r="I69"/>
  <c r="L69"/>
  <c r="CF69"/>
  <c r="E70"/>
  <c r="I70"/>
  <c r="L70"/>
  <c r="CF70"/>
  <c r="C71"/>
  <c r="D71"/>
  <c r="F71"/>
  <c r="G71"/>
  <c r="H71"/>
  <c r="K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V71"/>
  <c r="AY71"/>
  <c r="BA71"/>
  <c r="BE71"/>
  <c r="BF71"/>
  <c r="BI71"/>
  <c r="BL71"/>
  <c r="BM71"/>
  <c r="BN71"/>
  <c r="BQ71"/>
  <c r="BU71"/>
  <c r="CA71"/>
  <c r="CB71"/>
  <c r="D72"/>
  <c r="E72"/>
  <c r="I72"/>
  <c r="J72"/>
  <c r="L72"/>
  <c r="L78" s="1"/>
  <c r="CF72"/>
  <c r="D73"/>
  <c r="E73"/>
  <c r="I73"/>
  <c r="J73"/>
  <c r="CF73"/>
  <c r="D74"/>
  <c r="E74"/>
  <c r="I74"/>
  <c r="J74"/>
  <c r="CF74"/>
  <c r="D75"/>
  <c r="E75"/>
  <c r="I75"/>
  <c r="J75"/>
  <c r="CF75"/>
  <c r="D76"/>
  <c r="E76"/>
  <c r="I76"/>
  <c r="J76"/>
  <c r="CF76"/>
  <c r="D77"/>
  <c r="E77"/>
  <c r="I77"/>
  <c r="J77"/>
  <c r="CF77"/>
  <c r="C78"/>
  <c r="F78"/>
  <c r="G78"/>
  <c r="H78"/>
  <c r="K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D79"/>
  <c r="E79"/>
  <c r="I79"/>
  <c r="J79"/>
  <c r="CF79"/>
  <c r="D80"/>
  <c r="E80"/>
  <c r="I80"/>
  <c r="J80"/>
  <c r="CF80"/>
  <c r="D81"/>
  <c r="E81"/>
  <c r="I81"/>
  <c r="J81"/>
  <c r="CF81"/>
  <c r="D82"/>
  <c r="E82"/>
  <c r="I82"/>
  <c r="J82"/>
  <c r="CF82"/>
  <c r="D83"/>
  <c r="E83"/>
  <c r="I83"/>
  <c r="J83"/>
  <c r="CF83"/>
  <c r="D84"/>
  <c r="E84"/>
  <c r="I84"/>
  <c r="J84"/>
  <c r="CF84"/>
  <c r="C85"/>
  <c r="F85"/>
  <c r="G85"/>
  <c r="H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D86"/>
  <c r="E86"/>
  <c r="I86"/>
  <c r="J86"/>
  <c r="CF86"/>
  <c r="D87"/>
  <c r="E87"/>
  <c r="I87"/>
  <c r="J87"/>
  <c r="CF87"/>
  <c r="D88"/>
  <c r="E88"/>
  <c r="I88"/>
  <c r="J88"/>
  <c r="CF88"/>
  <c r="D89"/>
  <c r="E89"/>
  <c r="I89"/>
  <c r="J89"/>
  <c r="CF89"/>
  <c r="D90"/>
  <c r="E90"/>
  <c r="I90"/>
  <c r="J90"/>
  <c r="CF90"/>
  <c r="D91"/>
  <c r="E91"/>
  <c r="I91"/>
  <c r="J91"/>
  <c r="CF91"/>
  <c r="C92"/>
  <c r="F92"/>
  <c r="G92"/>
  <c r="H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D93"/>
  <c r="E93"/>
  <c r="I93"/>
  <c r="J93"/>
  <c r="N93"/>
  <c r="N99" s="1"/>
  <c r="CF93"/>
  <c r="D94"/>
  <c r="E94"/>
  <c r="I94"/>
  <c r="J94"/>
  <c r="CF94"/>
  <c r="D95"/>
  <c r="E95"/>
  <c r="I95"/>
  <c r="J95"/>
  <c r="CF95"/>
  <c r="D96"/>
  <c r="E96"/>
  <c r="I96"/>
  <c r="J96"/>
  <c r="CF96"/>
  <c r="D97"/>
  <c r="E97"/>
  <c r="I97"/>
  <c r="J97"/>
  <c r="CF97"/>
  <c r="D98"/>
  <c r="E98"/>
  <c r="I98"/>
  <c r="J98"/>
  <c r="CF98"/>
  <c r="C99"/>
  <c r="F99"/>
  <c r="G99"/>
  <c r="H99"/>
  <c r="K99"/>
  <c r="L99"/>
  <c r="M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S99"/>
  <c r="D100"/>
  <c r="E100"/>
  <c r="I100"/>
  <c r="J100"/>
  <c r="CF100"/>
  <c r="D101"/>
  <c r="E101"/>
  <c r="I101"/>
  <c r="J101"/>
  <c r="CF101"/>
  <c r="D102"/>
  <c r="E102"/>
  <c r="I102"/>
  <c r="J102"/>
  <c r="CF102"/>
  <c r="D103"/>
  <c r="E103"/>
  <c r="I103"/>
  <c r="J103"/>
  <c r="CF103"/>
  <c r="D104"/>
  <c r="E104"/>
  <c r="I104"/>
  <c r="J104"/>
  <c r="CF104"/>
  <c r="D105"/>
  <c r="E105"/>
  <c r="I105"/>
  <c r="J105"/>
  <c r="CF105"/>
  <c r="C106"/>
  <c r="F106"/>
  <c r="G106"/>
  <c r="H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D107"/>
  <c r="E107"/>
  <c r="I107"/>
  <c r="J107"/>
  <c r="CF107"/>
  <c r="D108"/>
  <c r="E108"/>
  <c r="I108"/>
  <c r="J108"/>
  <c r="CF108"/>
  <c r="D109"/>
  <c r="E109"/>
  <c r="I109"/>
  <c r="J109"/>
  <c r="CF109"/>
  <c r="D110"/>
  <c r="E110"/>
  <c r="I110"/>
  <c r="J110"/>
  <c r="CF110"/>
  <c r="D111"/>
  <c r="E111"/>
  <c r="I111"/>
  <c r="J111"/>
  <c r="CF111"/>
  <c r="D112"/>
  <c r="E112"/>
  <c r="I112"/>
  <c r="J112"/>
  <c r="CF112"/>
  <c r="C113"/>
  <c r="C118" s="1"/>
  <c r="F113"/>
  <c r="F118" s="1"/>
  <c r="G113"/>
  <c r="G118" s="1"/>
  <c r="H113"/>
  <c r="K113"/>
  <c r="K118" s="1"/>
  <c r="L113"/>
  <c r="L118" s="1"/>
  <c r="M113"/>
  <c r="M118" s="1"/>
  <c r="N113"/>
  <c r="N118" s="1"/>
  <c r="O113"/>
  <c r="O118" s="1"/>
  <c r="P113"/>
  <c r="P118" s="1"/>
  <c r="Q113"/>
  <c r="Q118" s="1"/>
  <c r="R113"/>
  <c r="R118" s="1"/>
  <c r="S113"/>
  <c r="S118" s="1"/>
  <c r="T113"/>
  <c r="T118" s="1"/>
  <c r="U113"/>
  <c r="U118" s="1"/>
  <c r="V113"/>
  <c r="V118" s="1"/>
  <c r="W113"/>
  <c r="W118" s="1"/>
  <c r="X113"/>
  <c r="X118" s="1"/>
  <c r="Y113"/>
  <c r="Y118" s="1"/>
  <c r="Z113"/>
  <c r="Z118" s="1"/>
  <c r="AA113"/>
  <c r="AA118" s="1"/>
  <c r="AB113"/>
  <c r="AB118" s="1"/>
  <c r="AC113"/>
  <c r="AC118" s="1"/>
  <c r="AD113"/>
  <c r="AD118" s="1"/>
  <c r="AE113"/>
  <c r="AE118" s="1"/>
  <c r="AF113"/>
  <c r="AF118" s="1"/>
  <c r="AG113"/>
  <c r="AG118" s="1"/>
  <c r="AH113"/>
  <c r="AH118" s="1"/>
  <c r="AI113"/>
  <c r="AI118" s="1"/>
  <c r="AJ113"/>
  <c r="AJ118" s="1"/>
  <c r="AK113"/>
  <c r="AK118" s="1"/>
  <c r="AL113"/>
  <c r="AL118" s="1"/>
  <c r="AM113"/>
  <c r="AM118" s="1"/>
  <c r="AN113"/>
  <c r="AN118" s="1"/>
  <c r="AO113"/>
  <c r="AO118" s="1"/>
  <c r="D114"/>
  <c r="E114"/>
  <c r="I114"/>
  <c r="J114"/>
  <c r="CF114"/>
  <c r="D115"/>
  <c r="E115"/>
  <c r="I115"/>
  <c r="J115"/>
  <c r="CF115"/>
  <c r="D116"/>
  <c r="E116"/>
  <c r="I116"/>
  <c r="J116"/>
  <c r="CF116"/>
  <c r="D117"/>
  <c r="E117"/>
  <c r="I117"/>
  <c r="J117"/>
  <c r="CF117"/>
  <c r="H118"/>
  <c r="E119"/>
  <c r="J119"/>
  <c r="CF119"/>
  <c r="E120"/>
  <c r="J120"/>
  <c r="CF120"/>
  <c r="C121"/>
  <c r="D121"/>
  <c r="F121"/>
  <c r="G121"/>
  <c r="H121"/>
  <c r="I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D122"/>
  <c r="E122"/>
  <c r="I122"/>
  <c r="J122"/>
  <c r="CF122"/>
  <c r="D123"/>
  <c r="E123"/>
  <c r="I123"/>
  <c r="J123"/>
  <c r="CF123"/>
  <c r="C124"/>
  <c r="F124"/>
  <c r="G124"/>
  <c r="H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U124"/>
  <c r="AV124"/>
  <c r="AW124"/>
  <c r="AY124"/>
  <c r="BA124"/>
  <c r="BC124"/>
  <c r="BD124"/>
  <c r="BE124"/>
  <c r="BF124"/>
  <c r="BI124"/>
  <c r="BL124"/>
  <c r="BM124"/>
  <c r="BN124"/>
  <c r="BQ124"/>
  <c r="BU124"/>
  <c r="CA124"/>
  <c r="CB124"/>
  <c r="D125"/>
  <c r="E125"/>
  <c r="I125"/>
  <c r="J125"/>
  <c r="CF125"/>
  <c r="D126"/>
  <c r="E126"/>
  <c r="I126"/>
  <c r="J126"/>
  <c r="CF126"/>
  <c r="C127"/>
  <c r="F127"/>
  <c r="G127"/>
  <c r="H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S127"/>
  <c r="AU127"/>
  <c r="AV127"/>
  <c r="AW127"/>
  <c r="AY127"/>
  <c r="BA127"/>
  <c r="BC127"/>
  <c r="BD127"/>
  <c r="BE127"/>
  <c r="BF127"/>
  <c r="BI127"/>
  <c r="BL127"/>
  <c r="BM127"/>
  <c r="BN127"/>
  <c r="BQ127"/>
  <c r="BU127"/>
  <c r="CA127"/>
  <c r="CB127"/>
  <c r="E128"/>
  <c r="I128"/>
  <c r="CF128"/>
  <c r="E129"/>
  <c r="I129"/>
  <c r="CF129"/>
  <c r="C130"/>
  <c r="D130"/>
  <c r="F130"/>
  <c r="G130"/>
  <c r="H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D131"/>
  <c r="E131"/>
  <c r="I131"/>
  <c r="J131"/>
  <c r="CF131"/>
  <c r="D132"/>
  <c r="E132"/>
  <c r="I132"/>
  <c r="J132"/>
  <c r="CF132"/>
  <c r="D133"/>
  <c r="E133"/>
  <c r="I133"/>
  <c r="J133"/>
  <c r="CF133"/>
  <c r="D134"/>
  <c r="E134"/>
  <c r="I134"/>
  <c r="J134"/>
  <c r="CF134"/>
  <c r="C135"/>
  <c r="F135"/>
  <c r="G135"/>
  <c r="H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V12" i="1"/>
  <c r="AT12" s="1"/>
  <c r="W12"/>
  <c r="X12"/>
  <c r="X24" s="1"/>
  <c r="Y12"/>
  <c r="Y35" s="1"/>
  <c r="Z12"/>
  <c r="AD12"/>
  <c r="AD24" s="1"/>
  <c r="AF12"/>
  <c r="AF24" s="1"/>
  <c r="AH12"/>
  <c r="AH24" s="1"/>
  <c r="AJ12"/>
  <c r="AJ24" s="1"/>
  <c r="AK12"/>
  <c r="AK24" s="1"/>
  <c r="AM12"/>
  <c r="AM24" s="1"/>
  <c r="X25"/>
  <c r="Y25"/>
  <c r="AH25"/>
  <c r="AJ25"/>
  <c r="X26"/>
  <c r="AH26"/>
  <c r="AJ26"/>
  <c r="AM26"/>
  <c r="X27"/>
  <c r="AH27"/>
  <c r="AJ27"/>
  <c r="AM27"/>
  <c r="X28"/>
  <c r="AH28"/>
  <c r="AJ28"/>
  <c r="AM28"/>
  <c r="X29"/>
  <c r="AH29"/>
  <c r="AJ29"/>
  <c r="AM29"/>
  <c r="X30"/>
  <c r="AH30"/>
  <c r="AJ30"/>
  <c r="AM30"/>
  <c r="X31"/>
  <c r="AH31"/>
  <c r="AJ31"/>
  <c r="AM31"/>
  <c r="X32"/>
  <c r="AH32"/>
  <c r="AJ32"/>
  <c r="AM32"/>
  <c r="X33"/>
  <c r="AH33"/>
  <c r="AJ33"/>
  <c r="AM33"/>
  <c r="X34"/>
  <c r="AH34"/>
  <c r="AJ34"/>
  <c r="AM34"/>
  <c r="AT38"/>
  <c r="AT39"/>
  <c r="AT46"/>
  <c r="AT50"/>
  <c r="AT51"/>
  <c r="E127" i="3" l="1"/>
  <c r="AM35" i="1"/>
  <c r="AJ35"/>
  <c r="Y37"/>
  <c r="AH35"/>
  <c r="X35"/>
  <c r="E121" i="3"/>
  <c r="AP39"/>
  <c r="AT25" i="1"/>
  <c r="AT26"/>
  <c r="J135" i="3"/>
  <c r="D64"/>
  <c r="AP52"/>
  <c r="AP58"/>
  <c r="I71"/>
  <c r="D57"/>
  <c r="AP27"/>
  <c r="AP17"/>
  <c r="AP115"/>
  <c r="AP72"/>
  <c r="AP62"/>
  <c r="E36"/>
  <c r="C22"/>
  <c r="J121"/>
  <c r="I127"/>
  <c r="D127"/>
  <c r="J127"/>
  <c r="E124"/>
  <c r="AP116"/>
  <c r="J15"/>
  <c r="AP129"/>
  <c r="E130"/>
  <c r="D113"/>
  <c r="D118" s="1"/>
  <c r="AP91"/>
  <c r="L36"/>
  <c r="AP133"/>
  <c r="CF130"/>
  <c r="AP117"/>
  <c r="I106"/>
  <c r="AP56"/>
  <c r="E57"/>
  <c r="AP48"/>
  <c r="I50"/>
  <c r="AP42"/>
  <c r="CF36"/>
  <c r="I36"/>
  <c r="AP28"/>
  <c r="I29"/>
  <c r="AP21"/>
  <c r="AP19"/>
  <c r="E8"/>
  <c r="AP2"/>
  <c r="AP95"/>
  <c r="AP111"/>
  <c r="E113"/>
  <c r="E118" s="1"/>
  <c r="I113"/>
  <c r="I118" s="1"/>
  <c r="AP97"/>
  <c r="AP96"/>
  <c r="AP93"/>
  <c r="I85"/>
  <c r="D85"/>
  <c r="AP69"/>
  <c r="AP65"/>
  <c r="AP45"/>
  <c r="CF43"/>
  <c r="AP34"/>
  <c r="E15"/>
  <c r="AP5"/>
  <c r="J8"/>
  <c r="CF118"/>
  <c r="CF113"/>
  <c r="CF22"/>
  <c r="CF64"/>
  <c r="CF85"/>
  <c r="AP123"/>
  <c r="D124"/>
  <c r="AP33"/>
  <c r="AP13"/>
  <c r="AP3"/>
  <c r="E50"/>
  <c r="AP89"/>
  <c r="D50"/>
  <c r="C36"/>
  <c r="AP30"/>
  <c r="J29"/>
  <c r="AP10"/>
  <c r="CF8"/>
  <c r="I8"/>
  <c r="AP51"/>
  <c r="CF135"/>
  <c r="E135"/>
  <c r="I135"/>
  <c r="CF124"/>
  <c r="J124"/>
  <c r="CF121"/>
  <c r="CF106"/>
  <c r="AP103"/>
  <c r="J99"/>
  <c r="AP94"/>
  <c r="E64"/>
  <c r="AP54"/>
  <c r="I57"/>
  <c r="J57"/>
  <c r="D36"/>
  <c r="AP35"/>
  <c r="AP31"/>
  <c r="CF29"/>
  <c r="AP20"/>
  <c r="J22"/>
  <c r="D22"/>
  <c r="AP6"/>
  <c r="AP38"/>
  <c r="AP49"/>
  <c r="AP47"/>
  <c r="L50"/>
  <c r="J36"/>
  <c r="AP25"/>
  <c r="C29"/>
  <c r="AP14"/>
  <c r="L15"/>
  <c r="D99"/>
  <c r="AP4"/>
  <c r="AP122"/>
  <c r="I124"/>
  <c r="AP114"/>
  <c r="AP98"/>
  <c r="AP86"/>
  <c r="AP81"/>
  <c r="CF78"/>
  <c r="AP75"/>
  <c r="AP73"/>
  <c r="AP70"/>
  <c r="AP68"/>
  <c r="AP66"/>
  <c r="L64"/>
  <c r="I64"/>
  <c r="L43"/>
  <c r="D43"/>
  <c r="AP37"/>
  <c r="AP32"/>
  <c r="CF127"/>
  <c r="AP110"/>
  <c r="AP109"/>
  <c r="AP102"/>
  <c r="I99"/>
  <c r="I92"/>
  <c r="AP80"/>
  <c r="I78"/>
  <c r="J78"/>
  <c r="AP74"/>
  <c r="AP59"/>
  <c r="AP55"/>
  <c r="I43"/>
  <c r="AP26"/>
  <c r="D29"/>
  <c r="AP18"/>
  <c r="I22"/>
  <c r="C15"/>
  <c r="AP126"/>
  <c r="J106"/>
  <c r="CF99"/>
  <c r="AP88"/>
  <c r="D92"/>
  <c r="AP84"/>
  <c r="AP77"/>
  <c r="AP63"/>
  <c r="J64"/>
  <c r="J50"/>
  <c r="E29"/>
  <c r="L29"/>
  <c r="L22"/>
  <c r="AP11"/>
  <c r="D8"/>
  <c r="AP7"/>
  <c r="Y24" i="1"/>
  <c r="D135" i="3"/>
  <c r="AP125"/>
  <c r="AP119"/>
  <c r="AP105"/>
  <c r="AP101"/>
  <c r="E99"/>
  <c r="AP90"/>
  <c r="AP83"/>
  <c r="CF71"/>
  <c r="AP67"/>
  <c r="L71"/>
  <c r="AP61"/>
  <c r="L57"/>
  <c r="AP46"/>
  <c r="AP44"/>
  <c r="AP41"/>
  <c r="AP40"/>
  <c r="J43"/>
  <c r="E43"/>
  <c r="AP12"/>
  <c r="I15"/>
  <c r="L8"/>
  <c r="CF15"/>
  <c r="W24" i="1"/>
  <c r="Z24"/>
  <c r="I130" i="3"/>
  <c r="AP128"/>
  <c r="J113"/>
  <c r="AP131"/>
  <c r="AP76"/>
  <c r="AP134"/>
  <c r="AP120"/>
  <c r="AP108"/>
  <c r="AP107"/>
  <c r="D106"/>
  <c r="AP100"/>
  <c r="D78"/>
  <c r="E85"/>
  <c r="AP79"/>
  <c r="E92"/>
  <c r="AP132"/>
  <c r="AP112"/>
  <c r="AP104"/>
  <c r="E106"/>
  <c r="J92"/>
  <c r="AP87"/>
  <c r="AP82"/>
  <c r="J85"/>
  <c r="E78"/>
  <c r="AP60"/>
  <c r="AP53"/>
  <c r="AP16"/>
  <c r="AP24"/>
  <c r="D15"/>
  <c r="J71"/>
  <c r="E71"/>
  <c r="AP23"/>
  <c r="AP9"/>
  <c r="AP121" l="1"/>
  <c r="AP130"/>
  <c r="Y49" i="1"/>
  <c r="AT49" s="1"/>
  <c r="AT37"/>
  <c r="Y36"/>
  <c r="Y47"/>
  <c r="AT47" s="1"/>
  <c r="AP57" i="3"/>
  <c r="AP127"/>
  <c r="AP92"/>
  <c r="AP113"/>
  <c r="AP135"/>
  <c r="AP64"/>
  <c r="AP29"/>
  <c r="AP50"/>
  <c r="AP8"/>
  <c r="AP22"/>
  <c r="AP36"/>
  <c r="AP15"/>
  <c r="AP124"/>
  <c r="AP43"/>
  <c r="AP99"/>
  <c r="AP85"/>
  <c r="AP78"/>
  <c r="J118"/>
  <c r="AP118" s="1"/>
  <c r="AP71"/>
  <c r="AP106"/>
  <c r="AT36" i="1" l="1"/>
  <c r="Y48"/>
  <c r="AT48" s="1"/>
  <c r="AQ57" i="3"/>
  <c r="CF57"/>
  <c r="CG57" s="1"/>
  <c r="CF51"/>
  <c r="CF52"/>
  <c r="CF53"/>
  <c r="CF54"/>
  <c r="CF55"/>
  <c r="CF56"/>
  <c r="AT35" i="1"/>
</calcChain>
</file>

<file path=xl/comments1.xml><?xml version="1.0" encoding="utf-8"?>
<comments xmlns="http://schemas.openxmlformats.org/spreadsheetml/2006/main">
  <authors>
    <author>kenneth alau</author>
    <author>Akinrogunde Tomide</author>
  </authors>
  <commentList>
    <comment ref="BW2" authorId="0">
      <text>
        <r>
          <rPr>
            <b/>
            <sz val="9"/>
            <color indexed="81"/>
            <rFont val="Tahoma"/>
            <family val="2"/>
          </rPr>
          <t>kenneth alau:</t>
        </r>
        <r>
          <rPr>
            <sz val="9"/>
            <color indexed="81"/>
            <rFont val="Tahoma"/>
            <family val="2"/>
          </rPr>
          <t xml:space="preserve">
No data filled?</t>
        </r>
      </text>
    </comment>
    <comment ref="BH21" authorId="1">
      <text>
        <r>
          <rPr>
            <b/>
            <sz val="9"/>
            <color indexed="81"/>
            <rFont val="Tahoma"/>
            <family val="2"/>
          </rPr>
          <t>Akinrogunde Tomide:</t>
        </r>
        <r>
          <rPr>
            <sz val="9"/>
            <color indexed="81"/>
            <rFont val="Tahoma"/>
            <family val="2"/>
          </rPr>
          <t xml:space="preserve">
CCRN:40770</t>
        </r>
      </text>
    </comment>
    <comment ref="BI21" authorId="1">
      <text>
        <r>
          <rPr>
            <b/>
            <sz val="9"/>
            <color indexed="81"/>
            <rFont val="Tahoma"/>
            <family val="2"/>
          </rPr>
          <t>Akinrogunde Tomide:</t>
        </r>
        <r>
          <rPr>
            <sz val="9"/>
            <color indexed="81"/>
            <rFont val="Tahoma"/>
            <family val="2"/>
          </rPr>
          <t xml:space="preserve">
CCRN:67422</t>
        </r>
      </text>
    </comment>
    <comment ref="BW43" authorId="0">
      <text>
        <r>
          <rPr>
            <b/>
            <sz val="9"/>
            <color indexed="81"/>
            <rFont val="Tahoma"/>
            <family val="2"/>
          </rPr>
          <t>kenneth alau:</t>
        </r>
        <r>
          <rPr>
            <sz val="9"/>
            <color indexed="81"/>
            <rFont val="Tahoma"/>
            <family val="2"/>
          </rPr>
          <t xml:space="preserve">
Why is total delivery lower than HIV + women delivery?</t>
        </r>
      </text>
    </comment>
    <comment ref="BW55" authorId="0">
      <text>
        <r>
          <rPr>
            <b/>
            <sz val="9"/>
            <color indexed="81"/>
            <rFont val="Tahoma"/>
            <family val="2"/>
          </rPr>
          <t>kenneth alau:</t>
        </r>
        <r>
          <rPr>
            <sz val="9"/>
            <color indexed="81"/>
            <rFont val="Tahoma"/>
            <family val="2"/>
          </rPr>
          <t xml:space="preserve">
So many incomplete data fills?</t>
        </r>
      </text>
    </comment>
    <comment ref="BY60" authorId="0">
      <text>
        <r>
          <rPr>
            <b/>
            <sz val="9"/>
            <color indexed="81"/>
            <rFont val="Tahoma"/>
            <family val="2"/>
          </rPr>
          <t>kenneth alau:</t>
        </r>
        <r>
          <rPr>
            <sz val="9"/>
            <color indexed="81"/>
            <rFont val="Tahoma"/>
            <family val="2"/>
          </rPr>
          <t xml:space="preserve">
Why is the subset higher than the set?</t>
        </r>
      </text>
    </comment>
    <comment ref="BY75" authorId="0">
      <text>
        <r>
          <rPr>
            <b/>
            <sz val="9"/>
            <color indexed="81"/>
            <rFont val="Tahoma"/>
            <family val="2"/>
          </rPr>
          <t>kenneth alau:</t>
        </r>
        <r>
          <rPr>
            <sz val="9"/>
            <color indexed="81"/>
            <rFont val="Tahoma"/>
            <family val="2"/>
          </rPr>
          <t xml:space="preserve">
Why is this value higher than those that were taken within 12 months?</t>
        </r>
      </text>
    </comment>
  </commentList>
</comments>
</file>

<file path=xl/comments2.xml><?xml version="1.0" encoding="utf-8"?>
<comments xmlns="http://schemas.openxmlformats.org/spreadsheetml/2006/main">
  <authors>
    <author>kenneth alau</author>
  </authors>
  <commentList>
    <comment ref="BY114" authorId="0">
      <text>
        <r>
          <rPr>
            <b/>
            <sz val="9"/>
            <color indexed="81"/>
            <rFont val="Tahoma"/>
            <family val="2"/>
          </rPr>
          <t>kenneth alau:</t>
        </r>
        <r>
          <rPr>
            <sz val="9"/>
            <color indexed="81"/>
            <rFont val="Tahoma"/>
            <family val="2"/>
          </rPr>
          <t xml:space="preserve">
No data filled?</t>
        </r>
      </text>
    </comment>
    <comment ref="BZ114" authorId="0">
      <text>
        <r>
          <rPr>
            <b/>
            <sz val="9"/>
            <color indexed="81"/>
            <rFont val="Tahoma"/>
            <family val="2"/>
          </rPr>
          <t>kenneth alau:</t>
        </r>
        <r>
          <rPr>
            <sz val="9"/>
            <color indexed="81"/>
            <rFont val="Tahoma"/>
            <family val="2"/>
          </rPr>
          <t xml:space="preserve">
No data filled?</t>
        </r>
      </text>
    </comment>
  </commentList>
</comments>
</file>

<file path=xl/sharedStrings.xml><?xml version="1.0" encoding="utf-8"?>
<sst xmlns="http://schemas.openxmlformats.org/spreadsheetml/2006/main" count="781" uniqueCount="624">
  <si>
    <t>ID</t>
  </si>
  <si>
    <t>Abia</t>
  </si>
  <si>
    <t>Adamawa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</si>
  <si>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</si>
  <si>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</si>
  <si>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</si>
  <si>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</si>
  <si>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</si>
  <si>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</si>
  <si>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</si>
  <si>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</si>
  <si>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</si>
  <si>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</si>
  <si>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</si>
  <si>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</si>
  <si>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</si>
  <si>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</si>
  <si>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</si>
  <si>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</si>
  <si>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</si>
  <si>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</si>
  <si>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</si>
  <si>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</si>
  <si>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</si>
  <si>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</si>
  <si>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</si>
  <si>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</si>
  <si>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</si>
  <si>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</si>
  <si>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</si>
  <si>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</si>
  <si>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</si>
  <si>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</si>
  <si>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</si>
  <si>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</si>
  <si>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</si>
  <si>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</si>
  <si>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NMOD/DOD (North)</t>
  </si>
  <si>
    <t>NMOD/DOD (South)</t>
  </si>
  <si>
    <t>Total</t>
  </si>
  <si>
    <t>Indicators</t>
  </si>
  <si>
    <t>Akwa Ibom</t>
  </si>
  <si>
    <t>HCT1i</t>
  </si>
  <si>
    <t>No. of ind. tested HIV negative: Female - 0 -14</t>
  </si>
  <si>
    <t>HCT1ii</t>
  </si>
  <si>
    <t>No. of ind. tested HIV negative: Female - 15-19</t>
  </si>
  <si>
    <t>HCT1iii</t>
  </si>
  <si>
    <t>No. of ind. tested HIV negative: Female - 20-24</t>
  </si>
  <si>
    <t>HCT1iv</t>
  </si>
  <si>
    <t>No. of ind. tested HIV negative: Female - 25-49</t>
  </si>
  <si>
    <t>HCT1v</t>
  </si>
  <si>
    <t>No. of ind. tested HIV negative: Female - 50+</t>
  </si>
  <si>
    <t>HCT2i</t>
  </si>
  <si>
    <t>No. of ind. tested HIV negative: Male - 0-14</t>
  </si>
  <si>
    <t>HCT2ii</t>
  </si>
  <si>
    <t>No. of ind. tested HIV negative: Male - 15-19</t>
  </si>
  <si>
    <t>HCT2iii</t>
  </si>
  <si>
    <t>No. of ind. tested HIV negative: Male - 20-24</t>
  </si>
  <si>
    <t>HCT2iv</t>
  </si>
  <si>
    <t>No. of ind. tested HIV negative: Male - 25-49</t>
  </si>
  <si>
    <t>HCT2v</t>
  </si>
  <si>
    <t>No. of ind. tested HIV negative: Male -50+</t>
  </si>
  <si>
    <t>HCT3</t>
  </si>
  <si>
    <t>SubtotalA: No. of ind. tested HIV negative</t>
  </si>
  <si>
    <t>HCT4i</t>
  </si>
  <si>
    <t>No. of ind. tested HIV positive: Female - 0-14</t>
  </si>
  <si>
    <t>HCT4ii</t>
  </si>
  <si>
    <t>No. of ind. tested HIV positive: Female - 15-19</t>
  </si>
  <si>
    <t>HCT4iii</t>
  </si>
  <si>
    <t>No. of ind. tested HIV positive: Female - 20-24</t>
  </si>
  <si>
    <t>HCT4iv</t>
  </si>
  <si>
    <t>No. of ind. tested HIV positive: Female -25-49</t>
  </si>
  <si>
    <t>HCT4v</t>
  </si>
  <si>
    <t>No. of ind. tested HIV positive: Female - 50+</t>
  </si>
  <si>
    <t>HCT5i</t>
  </si>
  <si>
    <t>No. of ind. tested HIV positive: Male - 0-14</t>
  </si>
  <si>
    <t>HCT5ii</t>
  </si>
  <si>
    <t>No. of ind. tested HIV positive: Male - 15-19</t>
  </si>
  <si>
    <t>HCT5iii</t>
  </si>
  <si>
    <t>No. of ind. tested HIV positive: Male - 20-24</t>
  </si>
  <si>
    <t>HCT5iv</t>
  </si>
  <si>
    <t>No. of ind. tested HIV positive: Male - 25-49</t>
  </si>
  <si>
    <t>HCT5v</t>
  </si>
  <si>
    <t>No. of ind. tested HIV positive: Male - 50+</t>
  </si>
  <si>
    <t>HCT6</t>
  </si>
  <si>
    <t>SubtotalB: No. of ind. tested HIV positive</t>
  </si>
  <si>
    <t>HCT7</t>
  </si>
  <si>
    <t>Total no. of ind. HIV tested (subtotal A + B)</t>
  </si>
  <si>
    <t>HCT8.1</t>
  </si>
  <si>
    <t>No. of ind. HIV counselled &amp; test &amp; result - 0-14 (female)</t>
  </si>
  <si>
    <t>HCT8.2</t>
  </si>
  <si>
    <t>No. of ind. HIV counselled &amp; test &amp; result - 15-19 (female)</t>
  </si>
  <si>
    <t>HCT8.3</t>
  </si>
  <si>
    <t>No. of ind. HIV counselled &amp; test &amp; result - 20-24 (female)</t>
  </si>
  <si>
    <t>HCT8.4</t>
  </si>
  <si>
    <t>No. of ind. HIV counselled &amp; test &amp; result - 25-49 (female)</t>
  </si>
  <si>
    <t>HCT8.5</t>
  </si>
  <si>
    <t>No. of ind. HIV counselled &amp; test &amp; result - 50+ (female)</t>
  </si>
  <si>
    <t>HCT9.1</t>
  </si>
  <si>
    <t>No. of ind. HIV counselled &amp; test &amp; result - 0-14 (male)</t>
  </si>
  <si>
    <t>HCT9.2</t>
  </si>
  <si>
    <t>No. of ind. HIV counselled &amp; test &amp; result - 15-19 (male)</t>
  </si>
  <si>
    <t>HCT9.3</t>
  </si>
  <si>
    <t>No. of ind. HIV counselled &amp; test &amp; result - 20-24 (male)</t>
  </si>
  <si>
    <t>HCT9.4</t>
  </si>
  <si>
    <t>No. of ind. HIV counselled &amp; test &amp; result - 25-49 (male)</t>
  </si>
  <si>
    <t>HCT9.5</t>
  </si>
  <si>
    <t>No. of ind. HIV counselled &amp; test &amp; result - 50+ (male)</t>
  </si>
  <si>
    <t>Total no. of No. of ind. HIV counselled &amp; test &amp; result</t>
  </si>
  <si>
    <t>HCT11</t>
  </si>
  <si>
    <t>No of couples counselled, tested and received result</t>
  </si>
  <si>
    <t>HCT12</t>
  </si>
  <si>
    <t>No of couples with discordant HIV test results</t>
  </si>
  <si>
    <t>HCT13</t>
  </si>
  <si>
    <t>HCT14</t>
  </si>
  <si>
    <t>HCT15</t>
  </si>
  <si>
    <t>HCT16</t>
  </si>
  <si>
    <t>HCT17</t>
  </si>
  <si>
    <t>HCT18</t>
  </si>
  <si>
    <t>HCT19</t>
  </si>
  <si>
    <t>HCT20</t>
  </si>
  <si>
    <t>HCT21</t>
  </si>
  <si>
    <t>HCT22</t>
  </si>
  <si>
    <t>HCT23</t>
  </si>
  <si>
    <t>No. of counselor(s) of facility newly trained on HCT (excluding PMTCT) during reporting period</t>
  </si>
  <si>
    <t>HCT24</t>
  </si>
  <si>
    <t>No. of counselor(s) of facility re-trained on HCT (excluding PMTCT) during reporting period</t>
  </si>
  <si>
    <t>HCT25</t>
  </si>
  <si>
    <t>No. of trained counselors who provided HCT services (excluding PMTCT) at the facility during the reporting period</t>
  </si>
  <si>
    <t>HCT26</t>
  </si>
  <si>
    <t xml:space="preserve">Did you experience stock out of test kits during the reporting period?     Yes = 1,    No = 0    </t>
  </si>
  <si>
    <t>HCT 27</t>
  </si>
  <si>
    <t>Total number of facilities reporting for HCT</t>
  </si>
  <si>
    <t>HCT 10</t>
  </si>
  <si>
    <t>PMTCTA1</t>
  </si>
  <si>
    <t>Number of  new ANC Clients</t>
  </si>
  <si>
    <t>PMTCTA2</t>
  </si>
  <si>
    <t>Number of new ANC Clients tested for syphilis</t>
  </si>
  <si>
    <t>PMTCTA3</t>
  </si>
  <si>
    <t>Number of new ANC Clients who tested positive for Syphilis</t>
  </si>
  <si>
    <t>PMTCTA4</t>
  </si>
  <si>
    <t>Number of the ANC Clients treated for Syphilis</t>
  </si>
  <si>
    <t>PMTCTB5i</t>
  </si>
  <si>
    <t>No. of pregnant women with previously known HIV +ve infection - ANC</t>
  </si>
  <si>
    <t>PMTCTB5ii</t>
  </si>
  <si>
    <t>No. of pregnant women with previously known HIV +ve infection - L&amp;D</t>
  </si>
  <si>
    <t>PMTCTA5iii</t>
  </si>
  <si>
    <t>No. of pregnant women with previously known HIV +ve infection - PP (&gt;72)</t>
  </si>
  <si>
    <t>PMTCTB5iv</t>
  </si>
  <si>
    <t>No. of pregnant women with previously known HIV +ve infection - Total)</t>
  </si>
  <si>
    <t>PMTCTB6i</t>
  </si>
  <si>
    <t>No. of Pregnant women tested for HIV  - ANC</t>
  </si>
  <si>
    <t>PMTCTB6ii</t>
  </si>
  <si>
    <t>No. of Pregnant women tested for HIV  - L&amp;D</t>
  </si>
  <si>
    <t>PMTCTB6iii</t>
  </si>
  <si>
    <t>No. of Pregnant women tested for HIV  - PP (&gt;72hrs)</t>
  </si>
  <si>
    <t>PMTCTB6iv</t>
  </si>
  <si>
    <t>No. of Pregnant women tested for HIV  - Total</t>
  </si>
  <si>
    <t>PMTCTB8i</t>
  </si>
  <si>
    <t>No. tested HIV positive - ANC</t>
  </si>
  <si>
    <t>PMTCTB8ii</t>
  </si>
  <si>
    <t>No. tested HIV positive - L&amp;D</t>
  </si>
  <si>
    <t>PMTCTB8iii</t>
  </si>
  <si>
    <t>No. tested HIV positive - PP (&gt;72hrs)</t>
  </si>
  <si>
    <t>PMTCTB8iv</t>
  </si>
  <si>
    <t>No. tested HIV positive - Total</t>
  </si>
  <si>
    <t>PMTCTB7i</t>
  </si>
  <si>
    <t>No. of  pregnant women HIV tested, counseled and received results - ANC</t>
  </si>
  <si>
    <t>PMTCTB7ii</t>
  </si>
  <si>
    <t>No. of  pregnant women HIV tested, counseled and received results - L&amp;D</t>
  </si>
  <si>
    <t>PMTCTB7iii</t>
  </si>
  <si>
    <t>No. of  pregnant women HIV tested, counseled and received results - PP (&gt;72hrs)</t>
  </si>
  <si>
    <t>PMTCTB7iv</t>
  </si>
  <si>
    <t>No. of  pregnant women HIV tested, counseled and received results - Total</t>
  </si>
  <si>
    <t>PMTCTB8</t>
  </si>
  <si>
    <t>No. of HIV positive pregnant women who received family planning counselling</t>
  </si>
  <si>
    <t>PMTCTC9</t>
  </si>
  <si>
    <t>No. of partners of HIV neg. pregnant women tested HIV negative</t>
  </si>
  <si>
    <t>PMTCTC10</t>
  </si>
  <si>
    <t>No. of partners of HIV neg. pregnant women tested HIV positive</t>
  </si>
  <si>
    <t>PMTCTC12</t>
  </si>
  <si>
    <t>No. of partners of HIV pos. pregnant women  tested HIV negative</t>
  </si>
  <si>
    <t>PMTCTC13</t>
  </si>
  <si>
    <t>No. of partners of HIV pos. pregnant women tested HIV positive</t>
  </si>
  <si>
    <t>PMTCTD14i</t>
  </si>
  <si>
    <t>No. of HIV+ pregnant women assessed for ART eligibility by Clinical Stage - ANC</t>
  </si>
  <si>
    <t>PMTCTD14ii</t>
  </si>
  <si>
    <t>No. of HIV+ pregnant women assessed for ART eligibility by Clinical Stage - PP (&gt;72hrs)</t>
  </si>
  <si>
    <t>PMTCTD14iii</t>
  </si>
  <si>
    <t>No. of HIV+ pregnant women assessed for ART eligibility by Clinical Stage - Total</t>
  </si>
  <si>
    <t>PMTCTD15i</t>
  </si>
  <si>
    <t>No. of HIV+ pregnant women assessed for ART eligibility by CD4 - ANC</t>
  </si>
  <si>
    <t>PMTCTD15ii</t>
  </si>
  <si>
    <t>No. of HIV+ pregnant women assessed for ART eligibility by CD4 -  PP (&gt;72hrs)</t>
  </si>
  <si>
    <t>PMTCTD15iii</t>
  </si>
  <si>
    <t>No. of HIV+ pregnant women assessed for ART eligibility by CD4 - Total</t>
  </si>
  <si>
    <t>PMTCTD16i</t>
  </si>
  <si>
    <t>No. of HIV+ pregnant women assessed for ART eligibility by either Clinical Stage or CD4 - ANC</t>
  </si>
  <si>
    <t>PMTCTD16ii</t>
  </si>
  <si>
    <t>No. of HIV+ pregnant women assessed for ART eligibility by either Clinical Stage or CD4 -  PP (&gt;72hrs)</t>
  </si>
  <si>
    <t>PMTCTD16iii</t>
  </si>
  <si>
    <t>No. of HIV+ pregnant women assessed for ART eligibility by either Clinical Stage or CD4 - Total</t>
  </si>
  <si>
    <t>PMTCTD17</t>
  </si>
  <si>
    <t xml:space="preserve">(a) No. of HIV+ pregnant women started  on ARV prophylaxis –  AZT </t>
  </si>
  <si>
    <t>PMTCTD18</t>
  </si>
  <si>
    <t>(b) No. of HIV+ pregnant women started on  ARV prophylaxis – Triple regimen</t>
  </si>
  <si>
    <t>PMTCTD19</t>
  </si>
  <si>
    <t xml:space="preserve">(c) No. of HIV+ pregnant women started on ARV prophylaxis – regimen: sdNVP only in labour </t>
  </si>
  <si>
    <t>PMTCTD20</t>
  </si>
  <si>
    <t>(d) No. of HIV+ pregnant women received  ARV prophylaxis –  sdNVP + (AZT+3TC) in labour</t>
  </si>
  <si>
    <t>PMTCTD21</t>
  </si>
  <si>
    <t>(e) No. of HIV+ pregnant women on ART for their own health prior to this pregnancy</t>
  </si>
  <si>
    <t>PMTCTD22</t>
  </si>
  <si>
    <t>PMTCTD23</t>
  </si>
  <si>
    <t>PMTCTD24</t>
  </si>
  <si>
    <t>Total deliveries at facility (booked and unbooked pregnant women)</t>
  </si>
  <si>
    <t>PMTCTD25</t>
  </si>
  <si>
    <t>No. of  HIV+ women not previously booked at ANC but delivered at facility</t>
  </si>
  <si>
    <t>PMTCTD26</t>
  </si>
  <si>
    <t>No. of deliveries by HIV+ women</t>
  </si>
  <si>
    <t>PMTCTD27i</t>
  </si>
  <si>
    <t>No. of live births by  HIV+ women - Male</t>
  </si>
  <si>
    <t>PMTCTD27ii</t>
  </si>
  <si>
    <t>No. of live births by  HIV+ women - Female</t>
  </si>
  <si>
    <t>PMTCTD27iii</t>
  </si>
  <si>
    <t>No. of live births by  HIV+ women - Total</t>
  </si>
  <si>
    <t>PMTCTD28i</t>
  </si>
  <si>
    <t>No. of HIV exposed infants who received first dose of NVP - Male</t>
  </si>
  <si>
    <t>PMTCTD28ii</t>
  </si>
  <si>
    <t>No. of HIV exposed infants who received first dose of NVP - Female</t>
  </si>
  <si>
    <t>PMTCTD28iii</t>
  </si>
  <si>
    <t>No. of HIV exposed infants who received first dose of NVP - Total</t>
  </si>
  <si>
    <t>PMTCTD29i</t>
  </si>
  <si>
    <t>No. of HIV exposed infants who are breast feeding and receiving ARV prophylaxis for PMTCT (New) - Male</t>
  </si>
  <si>
    <t>PMTCTD29ii</t>
  </si>
  <si>
    <t>No. of HIV exposed infants who are breast feeding and receiving ARV prophylaxis for PMTCT (New) - Female</t>
  </si>
  <si>
    <t>PMTCTD29iii</t>
  </si>
  <si>
    <t>No. of HIV exposed infants who are breast feeding and receiving ARV prophylaxis for PMTCT (New) - Total</t>
  </si>
  <si>
    <t>PMTCTF30i</t>
  </si>
  <si>
    <t>Total no. of infants born to HIV infected women started on CTX prophylaxis - Male</t>
  </si>
  <si>
    <t>PMTCTF30ii</t>
  </si>
  <si>
    <t>Total no. of infants born to HIV infected women started on CTX prophylaxis - Female</t>
  </si>
  <si>
    <t>PMTCTF30iii</t>
  </si>
  <si>
    <t>Total no. of infants born to HIV infected women started on CTX prophylaxis - Total</t>
  </si>
  <si>
    <t>PMTCTF31i</t>
  </si>
  <si>
    <t>No. of infants born to HIV infected women started on CTX prophylaxis within two months of birth (subset of 30 above) - Male</t>
  </si>
  <si>
    <t>PMTCTF31ii</t>
  </si>
  <si>
    <t>No. of infants born to HIV infected women started on CTX prophylaxis within two months of birth (subset of 30 above) - Female</t>
  </si>
  <si>
    <t>PMTCTF31iii</t>
  </si>
  <si>
    <t>No. of infants born to HIV infected women started on CTX prophylaxis within two months of birth (subset of 30 above) - Total</t>
  </si>
  <si>
    <t>PMTCTF32i</t>
  </si>
  <si>
    <t>No. of  infants born to HIV infected women who received an HIV test at age &lt; 9 months  (Rapid test) - Male</t>
  </si>
  <si>
    <t>PMTCTF32ii</t>
  </si>
  <si>
    <t>No. of  infants born to HIV infected women who received an HIV test at age &lt; 9 months  (Rapid test) - Female</t>
  </si>
  <si>
    <t>PMTCTF32iii</t>
  </si>
  <si>
    <t>No. of  infants born to HIV infected women who received an HIV test at age &lt; 9 months  (Rapid test) - Total</t>
  </si>
  <si>
    <t>PMTCTF33i</t>
  </si>
  <si>
    <t>No. of  infants born to HIV infected women who received an HIV test at age 9 - 12months  (Rapid test) - Male</t>
  </si>
  <si>
    <t>PMTCTF33ii</t>
  </si>
  <si>
    <t>No. of  infants born to HIV infected women who received an HIV test at age 9 - 12months  (Rapid test) - Female</t>
  </si>
  <si>
    <t>PMTCTF33iii</t>
  </si>
  <si>
    <t>No. of  infants born to HIV infected women who received an HIV test at age 9 - 12months  (Rapid test) - Total</t>
  </si>
  <si>
    <t>PMTCTF34i</t>
  </si>
  <si>
    <t>No. of  infants born to HIV infected women who received an HIV test at age 13 - 18 months  (Rapid test) - Male</t>
  </si>
  <si>
    <t>PMTCTF34ii</t>
  </si>
  <si>
    <t>No. of  infants born to HIV infected women who received an HIV test at age 13 - 18 months  (Rapid test) - Female</t>
  </si>
  <si>
    <t>PMTCTF34iii</t>
  </si>
  <si>
    <t>No. of  infants born to HIV infected women who received an HIV test at age 13 - 18 months  (Rapid test) - Total</t>
  </si>
  <si>
    <t>PMTCTF35i</t>
  </si>
  <si>
    <t>No. of  infants born to HIV infected women who received an HIV test within 18 months who tested positive - Male</t>
  </si>
  <si>
    <t>PMTCTF35ii</t>
  </si>
  <si>
    <t>No. of  infants born to HIV infected women who received an HIV test within 18 months who tested positive - Female</t>
  </si>
  <si>
    <t>PMTCTF35iii</t>
  </si>
  <si>
    <t>No. of  infants born to HIV infected women who received an HIV test within 18 months who tested positive - Total</t>
  </si>
  <si>
    <t>PMTCTF36i</t>
  </si>
  <si>
    <t>No. of Infants born to HIV+ women whose blood samples were taken for DNA PCR test within 2 months of birth - Male</t>
  </si>
  <si>
    <t>PMTCTF36ii</t>
  </si>
  <si>
    <t>No. of Infants born to HIV+ women whose blood samples were taken for DNA PCR test within 2 months of birth - Female</t>
  </si>
  <si>
    <t>PMTCTF36iii</t>
  </si>
  <si>
    <t>No. of Infants born to HIV+ women whose blood samples were taken for DNA PCR test within 2 months of birth - Total</t>
  </si>
  <si>
    <t>PMTCTF37i</t>
  </si>
  <si>
    <t>No. of Infants born to HIV+ women whose blood samples were taken for DNA PCR test within 12 months of birth - Male</t>
  </si>
  <si>
    <t>PMTCTF37ii</t>
  </si>
  <si>
    <t>No. of Infants born to HIV+ women whose blood samples were taken for DNA PCR test within 12 months of birth - Female</t>
  </si>
  <si>
    <t>PMTCTF37iii</t>
  </si>
  <si>
    <t>No. of Infants born to HIV+ women whose blood samples were taken for DNA PCR test within 12 months of birth - Total</t>
  </si>
  <si>
    <t>PMTCTF38i</t>
  </si>
  <si>
    <t>No. of HIV PCR  results received for babies born to HIV+ women whose blood samples were taken within 2 months of birth tested positive - Male</t>
  </si>
  <si>
    <t>PMTCTF38ii</t>
  </si>
  <si>
    <t>No. of HIV PCR  results received for babies born to HIV+ women whose blood samples were taken within 2 months of birth tested positive - Female</t>
  </si>
  <si>
    <t>PMTCTF38iii</t>
  </si>
  <si>
    <t>No. of HIV PCR  results received for babies born to HIV+ women whose blood samples were taken within 2 months of birth tested positive - Total</t>
  </si>
  <si>
    <t>PMTCTF39i</t>
  </si>
  <si>
    <t>No. of HIV PCR  results received for babies born to HIV+ women whose blood samples were taken within 2 months of birth tested negative - Male</t>
  </si>
  <si>
    <t>PMTCTF39ii</t>
  </si>
  <si>
    <t>No. of HIV PCR  results received for babies born to HIV+ women whose blood samples were taken within 2 months of birth tested negative - Female</t>
  </si>
  <si>
    <t>PMTCTF39iii</t>
  </si>
  <si>
    <t>No. of HIV PCR  results received for babies born to HIV+ women whose blood samples were taken within 2 months of birth tested negative - Total</t>
  </si>
  <si>
    <t>PMTCTF40i</t>
  </si>
  <si>
    <t>No. of HIV PCR  results received for babies born to HIV+ women (all ages) - Male</t>
  </si>
  <si>
    <t>PMTCTF40ii</t>
  </si>
  <si>
    <t>No. of HIV PCR  results received for babies born to HIV+ women (all ages) - Female</t>
  </si>
  <si>
    <t>PMTCTF40iii</t>
  </si>
  <si>
    <t>No. of HIV PCR  results received for babies born to HIV+ women (all ages) - Total</t>
  </si>
  <si>
    <t>PMTCTF41i</t>
  </si>
  <si>
    <t>No. of HIV PCR  results received for babies born to HIV+ women tested positive (subset of 40 above) - Male</t>
  </si>
  <si>
    <t>PMTCTF41ii</t>
  </si>
  <si>
    <t>No. of HIV PCR  results received for babies born to HIV+ women tested positive (subset of 40 above) - Female</t>
  </si>
  <si>
    <t>PMTCTF41iii</t>
  </si>
  <si>
    <t>No. of HIV PCR  results received for babies born to HIV+ women tested positive (subset of 40 above) - Total</t>
  </si>
  <si>
    <t>PMTCTF42i</t>
  </si>
  <si>
    <t>No. of infants born to HIV infected women exclusively breast fed at 3 months - Male</t>
  </si>
  <si>
    <t>PMTCTF42ii</t>
  </si>
  <si>
    <t>No. of infants born to HIV infected women exclusively breast fed at 3 months - Female</t>
  </si>
  <si>
    <t>PMTCTF42iii</t>
  </si>
  <si>
    <t>No. of infants born to HIV infected women exclusively breast fed at 3 months - Total</t>
  </si>
  <si>
    <t>PMTCTF43i</t>
  </si>
  <si>
    <t>No. of infants born to HIV infected women on commercial Infant Formula at 3 months - Male</t>
  </si>
  <si>
    <t>PMTCTF43ii</t>
  </si>
  <si>
    <t>No. of infants born to HIV infected women on commercial Infant Formula at 3 months - Female</t>
  </si>
  <si>
    <t>PMTCTF43iii</t>
  </si>
  <si>
    <t>No. of infants born to HIV infected women on commercial Infant Formula at 3 months - Total</t>
  </si>
  <si>
    <t>PMTCTF44i</t>
  </si>
  <si>
    <t>No. of infants born to HIV infected women on mixed feeding at 3 months - Male</t>
  </si>
  <si>
    <t>PMTCTF44ii</t>
  </si>
  <si>
    <t>No. of infants born to HIV infected women on mixed feeding at 3 months - Female</t>
  </si>
  <si>
    <t>PMTCTF44iii</t>
  </si>
  <si>
    <t>No. of infants born to HIV infected women on mixed feeding at 3 months - Total</t>
  </si>
  <si>
    <t>PMTCT 45</t>
  </si>
  <si>
    <t>Total number of facilities reporting</t>
  </si>
  <si>
    <r>
      <t>(f)</t>
    </r>
    <r>
      <rPr>
        <b/>
        <sz val="10"/>
        <color indexed="8"/>
        <rFont val="Arial"/>
        <family val="2"/>
      </rPr>
      <t xml:space="preserve"> No. of HIV+ pregnant women newly intiated on ART for their own health (New)</t>
    </r>
  </si>
  <si>
    <r>
      <t xml:space="preserve">(g) Total no. of HIV positive pregnant women who received ARV prophylaxis for PMTCT </t>
    </r>
    <r>
      <rPr>
        <b/>
        <i/>
        <sz val="10"/>
        <rFont val="Arial"/>
        <family val="2"/>
      </rPr>
      <t>=  (a) + (b) + (c) +(d) + (e)+ (f)</t>
    </r>
  </si>
  <si>
    <t>ART1.1</t>
  </si>
  <si>
    <t>Number of persons newly enrolled into the ART programme for PreART care during the reporting month . (Excludes PreART transfer in) - Male &lt;1yr</t>
  </si>
  <si>
    <t>ART1.2</t>
  </si>
  <si>
    <t>Number of persons newly enrolled into the ART programme for PreART care during the reporting month . (Excludes PreART transfer in) - Male 1-14yrs</t>
  </si>
  <si>
    <t>ART1.3</t>
  </si>
  <si>
    <t>Number of persons newly enrolled into the ART programme for PreART care during the reporting month . (Excludes PreART transfer in) - Male 15+yrs</t>
  </si>
  <si>
    <t>ART1.4</t>
  </si>
  <si>
    <t>Number of persons newly enrolled into the ART programme for PreART care during the reporting month . (Excludes PreART transfer in) - Female &lt;1yr</t>
  </si>
  <si>
    <t>ART1.5</t>
  </si>
  <si>
    <t>Number of persons newly enrolled into the ART programme for PreART care during the reporting month . (Excludes PreART transfer in) -  Female 1-14yrs</t>
  </si>
  <si>
    <t>ART1.6</t>
  </si>
  <si>
    <t>Number of persons newly enrolled into the ART programme for PreART care during the reporting month . (Excludes PreART transfer in) - Female 15+yrs</t>
  </si>
  <si>
    <t>ART1.7</t>
  </si>
  <si>
    <t>Number of persons newly enrolled into the ART programme for PreART care during the reporting month . (Excludes PreART transfer in) - Total</t>
  </si>
  <si>
    <t>ART2.1</t>
  </si>
  <si>
    <t>Number of persons cumulatively enrolled into HIV care since the beginning of the program . (Excludes PreART transfer in)  - Male &lt;1yr</t>
  </si>
  <si>
    <t>ART2.2</t>
  </si>
  <si>
    <t>Number of persons cumulatively enrolled into HIV care since the beginning of the program . (Excludes PreART transfer in)  - Male 1-14yrs</t>
  </si>
  <si>
    <t>ART2.3</t>
  </si>
  <si>
    <t>Number of persons cumulatively enrolled into HIV care since the beginning of the program . (Excludes PreART transfer in) - Male 15+yrs</t>
  </si>
  <si>
    <t>ART2.4</t>
  </si>
  <si>
    <t>Number of persons cumulatively enrolled into HIV care since the beginning of the program . (Excludes PreART transfer in) - Female &lt;1yr</t>
  </si>
  <si>
    <t>ART2.5</t>
  </si>
  <si>
    <t>Number of persons cumulatively enrolled into HIV care since the beginning of the program . (Excludes PreART transfer in) - Female 1-14yrs</t>
  </si>
  <si>
    <t>ART2.6</t>
  </si>
  <si>
    <t>Number of persons cumulatively enrolled into HIV care since the beginning of the program . (Excludes PreART transfer in) - Female 15+yrs</t>
  </si>
  <si>
    <t>ART2.7</t>
  </si>
  <si>
    <t>Number of persons cumulatively enrolled into HIV care since the beginning of the program . (Excludes PreART transfer in) - Total</t>
  </si>
  <si>
    <t>ART3.1</t>
  </si>
  <si>
    <t>No. of Pre-ART patients transferred in from another ART service point during the reporting month .  - Male &lt;1yr</t>
  </si>
  <si>
    <t>ART3.2</t>
  </si>
  <si>
    <t>No. of Pre-ART patients transferred in from another ART service point during the reporting month . - Male 1-14yrs</t>
  </si>
  <si>
    <t>ART3.3</t>
  </si>
  <si>
    <t>No. of Pre-ART patients transferred in from another ART service point during the reporting month . - Male 15+yrs</t>
  </si>
  <si>
    <t>ART3.4</t>
  </si>
  <si>
    <t>No. of Pre-ART patients transferred in from another ART service point during the reporting month . - Female &lt;1yr</t>
  </si>
  <si>
    <t>ART3.5</t>
  </si>
  <si>
    <t>No. of Pre-ART patients transferred in from another ART service point during the reporting month . - Female 1-14yrs</t>
  </si>
  <si>
    <t>ART3.6</t>
  </si>
  <si>
    <t>No. of Pre-ART patients transferred in from another ART service point during the reporting month . - Female 15+yrs</t>
  </si>
  <si>
    <t>ART3.7</t>
  </si>
  <si>
    <t>No. of Pre-ART patients transferred in from another ART service point during the reporting month . - Total</t>
  </si>
  <si>
    <t>ART4.1</t>
  </si>
  <si>
    <t>No. of Pre-ART patients transferred out to another ART service point during the reporting month .   - Male &lt;1yr</t>
  </si>
  <si>
    <t>ART4.2</t>
  </si>
  <si>
    <t>No. of Pre-ART patients transferred out to another ART service point during the reporting month . - Male 1-14yrs</t>
  </si>
  <si>
    <t>ART4.3</t>
  </si>
  <si>
    <t>No. of Pre-ART patients transferred out to another ART service point during the reporting month . - Male 15+yrs</t>
  </si>
  <si>
    <t>ART4.4</t>
  </si>
  <si>
    <t>No. of Pre-ART patients transferred out to another ART service point during the reporting month . - Female &lt;1yr</t>
  </si>
  <si>
    <t>ART4.5</t>
  </si>
  <si>
    <t>No. of Pre-ART patients transferred out to another ART service point during the reporting month . - Female 1-14yrs</t>
  </si>
  <si>
    <t>ART4.6</t>
  </si>
  <si>
    <t>No. of Pre-ART patients transferred out to another ART service point during the reporting month . - Female 15+yrs</t>
  </si>
  <si>
    <t>ART4.7</t>
  </si>
  <si>
    <t>No. of Pre-ART patients transferred out to another ART service point during the reporting month . Total</t>
  </si>
  <si>
    <t>ART5.1</t>
  </si>
  <si>
    <t>No. of Pre-ART patients who are lost to follow up during reporting month . -- Male &lt;1yr</t>
  </si>
  <si>
    <t>ART5.2</t>
  </si>
  <si>
    <t>No. of Pre-ART patients who are lost to follow up during reporting month . - Male 1-14yrs</t>
  </si>
  <si>
    <t>ART5.3</t>
  </si>
  <si>
    <t>No. of Pre-ART patients who are lost to follow up during reporting month .  - Male 15+yrs</t>
  </si>
  <si>
    <t>ART5.4</t>
  </si>
  <si>
    <t>No. of Pre-ART patients who are lost to follow up during reporting month . -  Female &lt;1yr</t>
  </si>
  <si>
    <t>ART5.5</t>
  </si>
  <si>
    <t>No. of Pre-ART patients who are lost to follow up during reporting month . - Female 1-14yrs</t>
  </si>
  <si>
    <t>ART5.6</t>
  </si>
  <si>
    <t>No. of Pre-ART patients who are lost to follow up during reporting month .  - Female 15+yrs</t>
  </si>
  <si>
    <t>ART5.7</t>
  </si>
  <si>
    <t>No. of Pre-ART patients who are lost to follow up during reporting month . - Total</t>
  </si>
  <si>
    <t>ART6.1</t>
  </si>
  <si>
    <t>No. of Pre-ART patients known to have died during reporting month . - Male &lt;1yr</t>
  </si>
  <si>
    <t>ART6.2</t>
  </si>
  <si>
    <t>No. of Pre-ART patients known to have died during reporting month . - Male 1-14yrs</t>
  </si>
  <si>
    <t>ART6.3</t>
  </si>
  <si>
    <t>No. of Pre-ART patients known to have died during reporting month . - Male 15+yrs</t>
  </si>
  <si>
    <t>ART6.4</t>
  </si>
  <si>
    <t>No. of Pre-ART patients known to have died during reporting month . Female &lt;1yr</t>
  </si>
  <si>
    <t>ART6.5</t>
  </si>
  <si>
    <t>No. of Pre-ART patients known to have died during reporting month . - Female 1-14yrs</t>
  </si>
  <si>
    <t>ART6.6</t>
  </si>
  <si>
    <t>No. of Pre-ART patients known to have died during reporting month . - Female 15+yrs</t>
  </si>
  <si>
    <t>ART6.7</t>
  </si>
  <si>
    <t>No. of Pre-ART patients known to have died during reporting month . - Total</t>
  </si>
  <si>
    <t>ART7.1</t>
  </si>
  <si>
    <t>Number of persons newly started on ART during the reporting month . - Male &lt;1yr</t>
  </si>
  <si>
    <t>ART7.2</t>
  </si>
  <si>
    <t>Number of persons newly started on ART during the reporting month . - Male 1-14yrs</t>
  </si>
  <si>
    <t>ART7.3</t>
  </si>
  <si>
    <t>Number of persons newly started on ART during the reporting month . - Male 15+yrs</t>
  </si>
  <si>
    <t>ART7.4</t>
  </si>
  <si>
    <t>Number of persons newly started on ART during the reporting month . - Female &lt;1yr</t>
  </si>
  <si>
    <t>ART7.5</t>
  </si>
  <si>
    <t>Number of persons newly started on ART during the reporting month . - Female 1-14yrs</t>
  </si>
  <si>
    <t>ART7.6</t>
  </si>
  <si>
    <t>Number of persons newly started on ART during the reporting month . - Female 15+yrs</t>
  </si>
  <si>
    <t>ART7.7</t>
  </si>
  <si>
    <t>Number of persons newly started on ART during the reporting month . - Total</t>
  </si>
  <si>
    <t>ART8.1</t>
  </si>
  <si>
    <t>ART8.2</t>
  </si>
  <si>
    <t>ART8.3</t>
  </si>
  <si>
    <t>ART8.4</t>
  </si>
  <si>
    <t>Number of persons currently on 1st line ARV during the reporting period - Female &lt;1yr</t>
  </si>
  <si>
    <t>ART8.5</t>
  </si>
  <si>
    <t>ART8.6</t>
  </si>
  <si>
    <t>ART8.7</t>
  </si>
  <si>
    <t>ART9.1</t>
  </si>
  <si>
    <t>Number of persons currently on 2nd line ARV during the reporting period - Male &lt;1yr</t>
  </si>
  <si>
    <t>ART9.2</t>
  </si>
  <si>
    <t>Number of persons currently on 2nd line ARV during the reporting period  - Male 1-14yrs</t>
  </si>
  <si>
    <t>ART9.3</t>
  </si>
  <si>
    <t>Number of persons currently on 2nd line ARV during the reporting period - Male 15+yrs</t>
  </si>
  <si>
    <t>ART9.4</t>
  </si>
  <si>
    <t>Number of persons currently on 2nd line ARV during the reporting period - Female &lt;1yr</t>
  </si>
  <si>
    <t>ART9.5</t>
  </si>
  <si>
    <t>Number of persons currently on 2nd line ARV during the reporting period  - Female 1-14yrs</t>
  </si>
  <si>
    <t>ART9.6</t>
  </si>
  <si>
    <t>Number of persons currently on 2nd line ARV during the reporting period - Female 15+yrs</t>
  </si>
  <si>
    <t>ART9.7</t>
  </si>
  <si>
    <t>Number of persons currently on 2nd line ARV during the reporting period - Total</t>
  </si>
  <si>
    <t>ART10.1</t>
  </si>
  <si>
    <t>Number of persons currently on Salvage ARV during the reporting period  - Male &lt;1yr</t>
  </si>
  <si>
    <t>ART10.2</t>
  </si>
  <si>
    <t>Number of persons currently on Salvage ARV during the reporting period  - Male 1-14yrs</t>
  </si>
  <si>
    <t>ART10.3</t>
  </si>
  <si>
    <t>Number of persons currently on Salvage ARV during the reporting period - Male 15+yrs</t>
  </si>
  <si>
    <t>ART10.4</t>
  </si>
  <si>
    <t>Number of persons currently on Salvage ARV during the reporting period  - Female &lt;1yr</t>
  </si>
  <si>
    <t>ART10.5</t>
  </si>
  <si>
    <t>Number of persons currently on Salvage ARV during the reporting period  - Female 1-14yrs</t>
  </si>
  <si>
    <t>ART10.6</t>
  </si>
  <si>
    <t>Number of persons currently on Salvage ARV during the reporting period - Female 15+yrs</t>
  </si>
  <si>
    <t>ART10.7</t>
  </si>
  <si>
    <t>Number of persons currently on Salvage ARV during the reporting period - Total</t>
  </si>
  <si>
    <t>ART11.1</t>
  </si>
  <si>
    <t>Number of persons newly transferred into the ART programme for ART from other facilities during the reporting  month .  - Male &lt;1yr</t>
  </si>
  <si>
    <t>ART11.2</t>
  </si>
  <si>
    <t>Number of persons newly transferred into the ART programme for ART from other facilities during the reporting  month .   - Male 1-14yrs</t>
  </si>
  <si>
    <t>ART11.3</t>
  </si>
  <si>
    <t>Number of persons newly transferred into the ART programme for ART from other facilities during the reporting  month .  - Male 15+yrs</t>
  </si>
  <si>
    <t>ART11.4</t>
  </si>
  <si>
    <t>Number of persons newly transferred into the ART programme for ART from other facilities during the reporting  month .  - Female &lt;1yr</t>
  </si>
  <si>
    <t>ART11.5</t>
  </si>
  <si>
    <t>Number of persons newly transferred into the ART programme for ART from other facilities during the reporting  month .   - Female 1-14yrs</t>
  </si>
  <si>
    <t>ART11.6</t>
  </si>
  <si>
    <t>Number of persons newly transferred into the ART programme for ART from other facilities during the reporting  month .  - Female 15+yrs</t>
  </si>
  <si>
    <t>ART11.7</t>
  </si>
  <si>
    <t>Number of persons newly transferred into the ART programme for ART from other facilities during the reporting  month . - Total</t>
  </si>
  <si>
    <t>ART12.1</t>
  </si>
  <si>
    <t>No. of ART patients who stopped ART during reporting month . - Male &lt;1yr</t>
  </si>
  <si>
    <t>ART12.2</t>
  </si>
  <si>
    <t>No. of ART patients who stopped ART during reporting month . - Male 1-14yrs</t>
  </si>
  <si>
    <t>ART12.3</t>
  </si>
  <si>
    <t>No. of ART patients who stopped ART during reporting month .  - Male 15+yrs</t>
  </si>
  <si>
    <t>ART12.4</t>
  </si>
  <si>
    <t>No. of ART patients who stopped ART during reporting month . - Female &lt;1yr</t>
  </si>
  <si>
    <t>ART12.5</t>
  </si>
  <si>
    <t>No. of ART patients who stopped ART during reporting month . - Female 1-14yrs</t>
  </si>
  <si>
    <t>ART12.6</t>
  </si>
  <si>
    <t>No. of ART patients who stopped ART during reporting month .  - Female 15+yrs</t>
  </si>
  <si>
    <t>ART12.7</t>
  </si>
  <si>
    <t>No. of ART patients who stopped ART during reporting month . - Total</t>
  </si>
  <si>
    <t>ART13.1</t>
  </si>
  <si>
    <t>No. of ART patients who are lost to follow up during reporting month . - Male &lt;1yr</t>
  </si>
  <si>
    <t>ART13.2</t>
  </si>
  <si>
    <t>No. of ART patients who are lost to follow up during reporting month . - Male 1-14yrs</t>
  </si>
  <si>
    <t>ART13.3</t>
  </si>
  <si>
    <t>No. of ART patients who are lost to follow up during reporting month . - Male 15+yrs</t>
  </si>
  <si>
    <t>ART13.4</t>
  </si>
  <si>
    <t>No. of ART patients who are lost to follow up during reporting month . - Female &lt;1yr</t>
  </si>
  <si>
    <t>ART13.5</t>
  </si>
  <si>
    <t>No. of ART patients who are lost to follow up during reporting month . - Female 1-14yrs</t>
  </si>
  <si>
    <t>ART13.6</t>
  </si>
  <si>
    <t>No. of ART patients who are lost to follow up during reporting month . - Female 15+yrs</t>
  </si>
  <si>
    <t>ART13.7</t>
  </si>
  <si>
    <t>No. of ART patients who are lost to follow up during reporting month . -Total</t>
  </si>
  <si>
    <t>ART14.1</t>
  </si>
  <si>
    <t>No. of ART patients known to have died during reporting month .  - Male &lt;1yr</t>
  </si>
  <si>
    <t>ART14.2</t>
  </si>
  <si>
    <t>No. of ART patients known to have died during reporting month .  - Male 1-14yrs</t>
  </si>
  <si>
    <t>ART14.3</t>
  </si>
  <si>
    <t>No. of ART patients known to have died during reporting month .  - Male 15+yrs</t>
  </si>
  <si>
    <t>ART14.4</t>
  </si>
  <si>
    <t>No. of ART patients known to have died during reporting month .  - Female &lt;1yr</t>
  </si>
  <si>
    <t>ART14.5</t>
  </si>
  <si>
    <t>No. of ART patients known to have died during reporting month .  - Female 1-14yrs</t>
  </si>
  <si>
    <t>ART14.6</t>
  </si>
  <si>
    <t>No. of ART patients known to have died during reporting month .  - Female 15+yrs</t>
  </si>
  <si>
    <t>ART14.7</t>
  </si>
  <si>
    <t>No. of ART patients known to have died during reporting month . - Total</t>
  </si>
  <si>
    <t>ART15.1</t>
  </si>
  <si>
    <t>No. of ART patients transferred out to another ART service point during the reporting month .  - Male &lt;1yr</t>
  </si>
  <si>
    <t>ART15.2</t>
  </si>
  <si>
    <t>No. of ART patients transferred out to another ART service point during the reporting month . - Male 1-14yrs</t>
  </si>
  <si>
    <t>ART15.3</t>
  </si>
  <si>
    <t>No. of ART patients transferred out to another ART service point during the reporting month . - Male 15+yrs</t>
  </si>
  <si>
    <t>ART15.4</t>
  </si>
  <si>
    <t>No. of ART patients transferred out to another ART service point during the reporting month .   - Female &lt;1yr</t>
  </si>
  <si>
    <t>ART15.5</t>
  </si>
  <si>
    <t>No. of ART patients transferred out to another ART service point during the reporting month . - Female 1-14yrs</t>
  </si>
  <si>
    <t>ART15.6</t>
  </si>
  <si>
    <t>No. of ART patients transferred out to another ART service point during the reporting month . - Female 15+yrs</t>
  </si>
  <si>
    <t>ART15.7</t>
  </si>
  <si>
    <t>No. of ART patients transferred out to another ART service point during the reporting month . - Total</t>
  </si>
  <si>
    <t>ART16.1</t>
  </si>
  <si>
    <t>Number of persons who restarted ART therapy after stopping therapy or missed appointment for more than 3 months . - Male &lt;1yr</t>
  </si>
  <si>
    <t>ART16.2</t>
  </si>
  <si>
    <t>Number of persons who restarted ART therapy after stopping therapy or missed appointment for more than 3 months . ) - Male 1-14yrs</t>
  </si>
  <si>
    <t>ART16.3</t>
  </si>
  <si>
    <t>Number of persons who restarted ART therapy after stopping therapy or missed appointment for more than 3 months .  - Male 15+yrs</t>
  </si>
  <si>
    <t>ART16.4</t>
  </si>
  <si>
    <t>Number of persons who restarted ART therapy after stopping therapy or missed appointment for more than 3 months . - Female &lt;1yr</t>
  </si>
  <si>
    <t>ART16.5</t>
  </si>
  <si>
    <t>Number of persons who restarted ART therapy after stopping therapy or missed appointment for more than 3 months . ) - Female 1-14yrs</t>
  </si>
  <si>
    <t>ART16.6</t>
  </si>
  <si>
    <t>Number of persons who restarted ART therapy after stopping therapy or missed appointment for more than 3 months .  - Female 15+yrs</t>
  </si>
  <si>
    <t>ART16.7</t>
  </si>
  <si>
    <t>Number of persons who restarted ART therapy after stopping therapy or missed appointment for more than 3 months . - Total</t>
  </si>
  <si>
    <t>ART17</t>
  </si>
  <si>
    <t>Number of HIV infected pregnant women newly initiated on ART for their own health during the reporting month</t>
  </si>
  <si>
    <t>ART18</t>
  </si>
  <si>
    <t>Number of reported  HIV exposure during the reporting month (excluding HIV exposed babies)</t>
  </si>
  <si>
    <t>ART19.1</t>
  </si>
  <si>
    <t>Number of reported  HIV exposure during the reporting month (excluding HIV exposed babies) - Occupational</t>
  </si>
  <si>
    <t>ART19.2</t>
  </si>
  <si>
    <t>Number of reported  HIV exposure during the reporting month (excluding HIV exposed babies) Non occupational</t>
  </si>
  <si>
    <t>ART19.3</t>
  </si>
  <si>
    <t>Number of reported  HIV exposure during the reporting month (excluding HIV exposed babies) - Total</t>
  </si>
  <si>
    <t>ART20.1</t>
  </si>
  <si>
    <t xml:space="preserve">Number of persons provided with post-exposure prophylaxis  -Occupational </t>
  </si>
  <si>
    <t>ART20.2</t>
  </si>
  <si>
    <t>Number of persons provided with post-exposure prophylaxis Non-Occupational</t>
  </si>
  <si>
    <t>ART20.3</t>
  </si>
  <si>
    <t>Number of persons provided with post-exposure prophylaxis - Total</t>
  </si>
  <si>
    <t>ART21.1</t>
  </si>
  <si>
    <t>Number  of persons enrolled for HIV care (PreART and ART) who were screened for TB this month - Pre ART</t>
  </si>
  <si>
    <t>ART21.2</t>
  </si>
  <si>
    <t>Number  of persons enrolled for HIV care (PreART and ART) who were screened for TB this month - ART</t>
  </si>
  <si>
    <t>ART21.3</t>
  </si>
  <si>
    <t>Number of persons enrolled for HIV care (PreART and ART) who screened for TB this month - Total</t>
  </si>
  <si>
    <t>ART22.1</t>
  </si>
  <si>
    <t>Number of persons enrolled for HIV care (PreART and ART) who commenced TB treatment - Pre ART</t>
  </si>
  <si>
    <t>ART22.2</t>
  </si>
  <si>
    <t>Number of persons enrolled for HIV care (PreART and ART) who commenced TB treatment - ART</t>
  </si>
  <si>
    <t>ART22.3</t>
  </si>
  <si>
    <t>Number of persons enrolled for HIV care (PreART and ART) who commenced TB treatment - Total</t>
  </si>
  <si>
    <t>ART23.1</t>
  </si>
  <si>
    <t>Number of persons enrolled for HIV care (PreART and ART) who were placed on INH prophylaxis this month - Pre-ART</t>
  </si>
  <si>
    <t>ART23.2</t>
  </si>
  <si>
    <t>Number of persons enrolled for HIV care (PreART and ART) who were placed on INH prophylaxis this month - ART</t>
  </si>
  <si>
    <t>ART23.3</t>
  </si>
  <si>
    <t>Number of persons enrolled for HIV care (PreART and ART) who were placed on INH prophylaxis this month - Total</t>
  </si>
  <si>
    <t>ART24.1</t>
  </si>
  <si>
    <t>Number of persons enrolled for HIV care who initiated CTX  prophylaxis this month - Male 0-14yrs</t>
  </si>
  <si>
    <t>ART24.2</t>
  </si>
  <si>
    <t>Number of persons enrolled for HIV care who initiated CTX  prophylaxis this month  - Male 15yrs and above</t>
  </si>
  <si>
    <t>ART24.3</t>
  </si>
  <si>
    <t>Number of persons enrolled for HIV care who initiated CTX  prophylaxis this month - Female 0-14yrs</t>
  </si>
  <si>
    <t>ART24.4</t>
  </si>
  <si>
    <t>Number of persons enrolled for HIV care who initiated CTX  prophylaxis this month - Female 15yrs and above</t>
  </si>
  <si>
    <t>ART24.5</t>
  </si>
  <si>
    <t>Number of persons enrolled for HIV care who initiated CTX  prophylaxis this month - Total</t>
  </si>
  <si>
    <t>ART 25</t>
  </si>
  <si>
    <t>Total number of facilities reporting for ART</t>
  </si>
  <si>
    <r>
      <t>Number of persons currently on 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line ARV during the reporting period - Male &lt;1yr</t>
    </r>
  </si>
  <si>
    <r>
      <t>Number of persons currently on 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line ARV during the reporting period - Male 1-14yrs</t>
    </r>
  </si>
  <si>
    <r>
      <t>Number of persons currently on 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line ARV during the reporting period  - Male 15+yrs</t>
    </r>
  </si>
  <si>
    <r>
      <t>Number of persons currently on 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line ARV during the reporting period - Female 1-14yrs</t>
    </r>
  </si>
  <si>
    <r>
      <t>Number of persons currently on 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line ARV during the reporting period  - Female 15+yrs</t>
    </r>
  </si>
  <si>
    <t>Abia 2012</t>
  </si>
  <si>
    <t xml:space="preserve">Abia  </t>
  </si>
  <si>
    <t xml:space="preserve">Abia </t>
  </si>
  <si>
    <t>borno</t>
  </si>
  <si>
    <t xml:space="preserve">Kogi </t>
  </si>
  <si>
    <t xml:space="preserve">Niger </t>
  </si>
  <si>
    <t>bayelsa</t>
  </si>
  <si>
    <t>MDG</t>
  </si>
  <si>
    <t>NON HEALTH SECTOR</t>
  </si>
  <si>
    <t>WAD</t>
  </si>
  <si>
    <t>No. of STI clients tested HIV negative</t>
  </si>
  <si>
    <t>No. of STI clients tested HIV positive</t>
  </si>
  <si>
    <t>No. of TB patients tested HIV negative</t>
  </si>
  <si>
    <t>No. of TB patients tested HIV positive</t>
  </si>
  <si>
    <t>No. of HIV neg. clients clinically screened for TB score 0</t>
  </si>
  <si>
    <t>No. of HIV pos. clients clinically screened for TB score 0</t>
  </si>
  <si>
    <t>No. of HIV neg. clients clinically screened for TB score 1+</t>
  </si>
  <si>
    <t>No. of HIV pos. clients clinically screened for TB score 1+</t>
  </si>
  <si>
    <r>
      <t>Number of persons currently 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line ARV during the reporting period - Total</t>
    </r>
  </si>
  <si>
    <r>
      <t>No. of</t>
    </r>
    <r>
      <rPr>
        <b/>
        <i/>
        <sz val="10"/>
        <rFont val="Calibri"/>
        <family val="2"/>
        <scheme val="minor"/>
      </rPr>
      <t xml:space="preserve"> external</t>
    </r>
    <r>
      <rPr>
        <b/>
        <sz val="10"/>
        <rFont val="Calibri"/>
        <family val="2"/>
        <scheme val="minor"/>
      </rPr>
      <t xml:space="preserve"> onsite monitoring visit(s) conducted by government official(s) in-charge during reporting period using standard check list </t>
    </r>
  </si>
  <si>
    <r>
      <t>No. of</t>
    </r>
    <r>
      <rPr>
        <b/>
        <i/>
        <sz val="10"/>
        <rFont val="Calibri"/>
        <family val="2"/>
        <scheme val="minor"/>
      </rPr>
      <t xml:space="preserve"> external </t>
    </r>
    <r>
      <rPr>
        <b/>
        <sz val="10"/>
        <rFont val="Calibri"/>
        <family val="2"/>
        <scheme val="minor"/>
      </rPr>
      <t>onsite monitoring visit(s) conducted by TA/Consultants  during reporting period using standard check list</t>
    </r>
  </si>
  <si>
    <t>Enrol</t>
  </si>
  <si>
    <t>NASCP Out reach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</si>
</sst>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_-* #,##0.00_-;\-* #,##0.00_-;_-* &quot;-&quot;??_-;_-@_-"/>
    <numFmt numFmtId="166" formatCode="#,##0;[Red]#,##0"/>
    <numFmt numFmtId="167" formatCode="0;[Red]0"/>
    <numFmt numFmtId="168" formatCode="_(* #,##0_);_(* \(#,##0\);_(* &quot;-&quot;??_);_(@_)"/>
    <numFmt numFmtId="169" formatCode="_-* #,##0_-;\-* #,##0_-;_-* &quot;-&quot;??_-;_-@_-"/>
    <numFmt numFmtId="170" formatCode="_-&quot;$&quot;* #,##0_-;\-&quot;$&quot;* #,##0_-;_-&quot;$&quot;* &quot;-&quot;_-;_-@_-"/>
    <numFmt numFmtId="171" formatCode="&quot;€&quot;#,##0;[Red]\-&quot;€&quot;#,##0"/>
    <numFmt numFmtId="172" formatCode="_-* #,##0.00_ _€_-;\-* #,##0.00_ _€_-;_-* &quot;-&quot;??_ _€_-;_-@_-"/>
  </numFmts>
  <fonts count="8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sz val="10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8"/>
      <color indexed="63"/>
      <name val="Cambria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10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8"/>
      </patternFill>
    </fill>
    <fill>
      <patternFill patternType="solid">
        <fgColor indexed="23"/>
      </patternFill>
    </fill>
    <fill>
      <patternFill patternType="solid">
        <fgColor indexed="40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indexed="64"/>
      </left>
      <right/>
      <top style="medium">
        <color rgb="FFC0C0C0"/>
      </top>
      <bottom/>
      <diagonal/>
    </border>
    <border>
      <left/>
      <right/>
      <top style="medium">
        <color rgb="FFC0C0C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136">
    <xf numFmtId="0" fontId="0" fillId="0" borderId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36" applyNumberFormat="0" applyAlignment="0" applyProtection="0"/>
    <xf numFmtId="0" fontId="36" fillId="51" borderId="37" applyNumberFormat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52" borderId="0" applyNumberFormat="0" applyBorder="0" applyAlignment="0" applyProtection="0"/>
    <xf numFmtId="0" fontId="39" fillId="0" borderId="38" applyNumberFormat="0" applyFill="0" applyAlignment="0" applyProtection="0"/>
    <xf numFmtId="0" fontId="40" fillId="0" borderId="39" applyNumberFormat="0" applyFill="0" applyAlignment="0" applyProtection="0"/>
    <xf numFmtId="0" fontId="41" fillId="0" borderId="40" applyNumberFormat="0" applyFill="0" applyAlignment="0" applyProtection="0"/>
    <xf numFmtId="0" fontId="41" fillId="0" borderId="0" applyNumberFormat="0" applyFill="0" applyBorder="0" applyAlignment="0" applyProtection="0"/>
    <xf numFmtId="0" fontId="42" fillId="53" borderId="36" applyNumberFormat="0" applyAlignment="0" applyProtection="0"/>
    <xf numFmtId="0" fontId="43" fillId="0" borderId="41" applyNumberFormat="0" applyFill="0" applyAlignment="0" applyProtection="0"/>
    <xf numFmtId="0" fontId="44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0" fontId="46" fillId="50" borderId="43" applyNumberFormat="0" applyAlignment="0" applyProtection="0"/>
    <xf numFmtId="0" fontId="47" fillId="0" borderId="0" applyNumberFormat="0" applyFill="0" applyBorder="0" applyAlignment="0" applyProtection="0"/>
    <xf numFmtId="0" fontId="48" fillId="0" borderId="44" applyNumberFormat="0" applyFill="0" applyAlignment="0" applyProtection="0"/>
    <xf numFmtId="0" fontId="49" fillId="0" borderId="0" applyNumberFormat="0" applyFill="0" applyBorder="0" applyAlignment="0" applyProtection="0"/>
    <xf numFmtId="165" fontId="32" fillId="0" borderId="0" applyFont="0" applyFill="0" applyBorder="0" applyAlignment="0" applyProtection="0"/>
    <xf numFmtId="3" fontId="10" fillId="24" borderId="0">
      <alignment horizontal="center"/>
    </xf>
    <xf numFmtId="3" fontId="10" fillId="24" borderId="0">
      <alignment horizontal="center"/>
    </xf>
    <xf numFmtId="3" fontId="59" fillId="0" borderId="0">
      <alignment horizontal="center" vertical="center"/>
      <protection locked="0"/>
    </xf>
    <xf numFmtId="170" fontId="10" fillId="0" borderId="31">
      <alignment horizontal="center" vertical="center"/>
    </xf>
    <xf numFmtId="170" fontId="10" fillId="0" borderId="31">
      <alignment horizontal="center" vertical="center"/>
    </xf>
    <xf numFmtId="49" fontId="60" fillId="0" borderId="0">
      <alignment horizontal="left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1" borderId="0" applyNumberFormat="0" applyBorder="0" applyAlignment="0" applyProtection="0"/>
    <xf numFmtId="0" fontId="16" fillId="81" borderId="0" applyNumberFormat="0" applyBorder="0" applyAlignment="0" applyProtection="0"/>
    <xf numFmtId="0" fontId="16" fillId="81" borderId="0" applyNumberFormat="0" applyBorder="0" applyAlignment="0" applyProtection="0"/>
    <xf numFmtId="0" fontId="16" fillId="13" borderId="0" applyNumberFormat="0" applyBorder="0" applyAlignment="0" applyProtection="0"/>
    <xf numFmtId="0" fontId="16" fillId="8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1" borderId="0" applyNumberFormat="0" applyBorder="0" applyAlignment="0" applyProtection="0"/>
    <xf numFmtId="0" fontId="16" fillId="8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80" borderId="1" applyNumberFormat="0" applyAlignment="0" applyProtection="0"/>
    <xf numFmtId="0" fontId="18" fillId="80" borderId="1" applyNumberFormat="0" applyAlignment="0" applyProtection="0"/>
    <xf numFmtId="0" fontId="18" fillId="80" borderId="1" applyNumberFormat="0" applyAlignment="0" applyProtection="0"/>
    <xf numFmtId="0" fontId="18" fillId="20" borderId="1" applyNumberFormat="0" applyAlignment="0" applyProtection="0"/>
    <xf numFmtId="0" fontId="18" fillId="8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80" borderId="1" applyNumberFormat="0" applyAlignment="0" applyProtection="0"/>
    <xf numFmtId="0" fontId="18" fillId="8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62" fillId="0" borderId="49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63" fillId="0" borderId="4" applyNumberFormat="0" applyFill="0" applyAlignment="0" applyProtection="0"/>
    <xf numFmtId="0" fontId="6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6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64" fillId="0" borderId="50" applyNumberFormat="0" applyFill="0" applyAlignment="0" applyProtection="0"/>
    <xf numFmtId="0" fontId="64" fillId="0" borderId="50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64" fillId="0" borderId="50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80" borderId="8" applyNumberFormat="0" applyAlignment="0" applyProtection="0"/>
    <xf numFmtId="0" fontId="28" fillId="80" borderId="8" applyNumberFormat="0" applyAlignment="0" applyProtection="0"/>
    <xf numFmtId="0" fontId="28" fillId="80" borderId="8" applyNumberFormat="0" applyAlignment="0" applyProtection="0"/>
    <xf numFmtId="0" fontId="28" fillId="20" borderId="8" applyNumberFormat="0" applyAlignment="0" applyProtection="0"/>
    <xf numFmtId="0" fontId="28" fillId="8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80" borderId="8" applyNumberFormat="0" applyAlignment="0" applyProtection="0"/>
    <xf numFmtId="0" fontId="28" fillId="8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9" applyNumberFormat="0" applyFill="0" applyAlignment="0" applyProtection="0"/>
    <xf numFmtId="0" fontId="30" fillId="0" borderId="51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55" borderId="42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26" borderId="0" applyNumberFormat="0" applyBorder="0" applyAlignment="0" applyProtection="0"/>
    <xf numFmtId="0" fontId="32" fillId="32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2" fillId="28" borderId="0" applyNumberFormat="0" applyBorder="0" applyAlignment="0" applyProtection="0"/>
    <xf numFmtId="0" fontId="32" fillId="34" borderId="0" applyNumberFormat="0" applyBorder="0" applyAlignment="0" applyProtection="0"/>
    <xf numFmtId="0" fontId="32" fillId="29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32" fillId="36" borderId="0" applyNumberFormat="0" applyBorder="0" applyAlignment="0" applyProtection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55" borderId="42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23" borderId="7" applyNumberFormat="0" applyFont="0" applyAlignment="0" applyProtection="0"/>
    <xf numFmtId="0" fontId="2" fillId="0" borderId="0"/>
    <xf numFmtId="0" fontId="2" fillId="0" borderId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82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81" borderId="0" applyNumberFormat="0" applyBorder="0" applyAlignment="0" applyProtection="0"/>
    <xf numFmtId="0" fontId="16" fillId="83" borderId="0" applyNumberFormat="0" applyBorder="0" applyAlignment="0" applyProtection="0"/>
    <xf numFmtId="0" fontId="16" fillId="19" borderId="0" applyNumberFormat="0" applyBorder="0" applyAlignment="0" applyProtection="0"/>
    <xf numFmtId="0" fontId="16" fillId="84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81" borderId="0" applyNumberFormat="0" applyBorder="0" applyAlignment="0" applyProtection="0"/>
    <xf numFmtId="0" fontId="67" fillId="0" borderId="52" applyNumberFormat="0" applyFill="0" applyAlignment="0" applyProtection="0"/>
    <xf numFmtId="0" fontId="68" fillId="0" borderId="4" applyNumberFormat="0" applyFill="0" applyAlignment="0" applyProtection="0"/>
    <xf numFmtId="0" fontId="28" fillId="0" borderId="53" applyNumberFormat="0" applyFill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69" fillId="0" borderId="0" applyNumberFormat="0" applyFill="0" applyBorder="0" applyAlignment="0" applyProtection="0"/>
    <xf numFmtId="0" fontId="30" fillId="0" borderId="54" applyNumberFormat="0" applyFill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</cellStyleXfs>
  <cellXfs count="487">
    <xf numFmtId="0" fontId="0" fillId="0" borderId="0" xfId="0"/>
    <xf numFmtId="0" fontId="3" fillId="0" borderId="10" xfId="40" applyFont="1" applyFill="1" applyBorder="1" applyAlignment="1">
      <alignment horizontal="left" vertical="center" wrapText="1"/>
    </xf>
    <xf numFmtId="0" fontId="3" fillId="56" borderId="10" xfId="40" applyFont="1" applyFill="1" applyBorder="1" applyAlignment="1">
      <alignment horizontal="left" vertical="center" wrapText="1"/>
    </xf>
    <xf numFmtId="0" fontId="3" fillId="58" borderId="10" xfId="4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45" applyFont="1" applyFill="1" applyBorder="1" applyAlignment="1">
      <alignment horizontal="left" vertical="center" wrapText="1"/>
    </xf>
    <xf numFmtId="0" fontId="50" fillId="0" borderId="10" xfId="45" applyFont="1" applyFill="1" applyBorder="1" applyAlignment="1">
      <alignment horizontal="left" vertical="center" wrapText="1"/>
    </xf>
    <xf numFmtId="0" fontId="51" fillId="59" borderId="0" xfId="0" applyFont="1" applyFill="1"/>
    <xf numFmtId="0" fontId="51" fillId="58" borderId="0" xfId="0" applyFont="1" applyFill="1"/>
    <xf numFmtId="0" fontId="50" fillId="60" borderId="10" xfId="45" applyFont="1" applyFill="1" applyBorder="1" applyAlignment="1" applyProtection="1">
      <alignment horizontal="left" vertical="center" wrapText="1"/>
    </xf>
    <xf numFmtId="0" fontId="5" fillId="60" borderId="10" xfId="45" applyFont="1" applyFill="1" applyBorder="1" applyAlignment="1" applyProtection="1">
      <alignment horizontal="left" vertical="center" wrapText="1"/>
    </xf>
    <xf numFmtId="0" fontId="3" fillId="60" borderId="10" xfId="40" applyFont="1" applyFill="1" applyBorder="1" applyAlignment="1">
      <alignment horizontal="left" vertical="center" wrapText="1"/>
    </xf>
    <xf numFmtId="0" fontId="51" fillId="60" borderId="0" xfId="0" applyFont="1" applyFill="1"/>
    <xf numFmtId="0" fontId="50" fillId="60" borderId="10" xfId="45" applyFont="1" applyFill="1" applyBorder="1" applyAlignment="1">
      <alignment horizontal="left" vertical="center" wrapText="1"/>
    </xf>
    <xf numFmtId="0" fontId="5" fillId="60" borderId="10" xfId="45" applyFont="1" applyFill="1" applyBorder="1" applyAlignment="1">
      <alignment horizontal="left" vertical="center" wrapText="1"/>
    </xf>
    <xf numFmtId="0" fontId="2" fillId="60" borderId="10" xfId="0" applyFont="1" applyFill="1" applyBorder="1" applyAlignment="1">
      <alignment horizontal="left" vertical="center" wrapText="1"/>
    </xf>
    <xf numFmtId="0" fontId="5" fillId="60" borderId="10" xfId="0" applyFont="1" applyFill="1" applyBorder="1" applyAlignment="1">
      <alignment horizontal="left" vertical="center" wrapText="1"/>
    </xf>
    <xf numFmtId="0" fontId="51" fillId="60" borderId="10" xfId="0" applyFont="1" applyFill="1" applyBorder="1"/>
    <xf numFmtId="0" fontId="51" fillId="56" borderId="10" xfId="0" applyFont="1" applyFill="1" applyBorder="1"/>
    <xf numFmtId="0" fontId="3" fillId="61" borderId="10" xfId="40" applyFont="1" applyFill="1" applyBorder="1" applyAlignment="1">
      <alignment horizontal="left" vertical="center" wrapText="1"/>
    </xf>
    <xf numFmtId="0" fontId="51" fillId="61" borderId="0" xfId="0" applyFont="1" applyFill="1"/>
    <xf numFmtId="0" fontId="3" fillId="0" borderId="10" xfId="45" applyFont="1" applyFill="1" applyBorder="1" applyAlignment="1">
      <alignment horizontal="center" wrapText="1"/>
    </xf>
    <xf numFmtId="0" fontId="3" fillId="0" borderId="10" xfId="45" applyFont="1" applyFill="1" applyBorder="1" applyAlignment="1">
      <alignment horizontal="center" vertical="top" wrapText="1"/>
    </xf>
    <xf numFmtId="3" fontId="3" fillId="0" borderId="10" xfId="45" applyNumberFormat="1" applyFont="1" applyFill="1" applyBorder="1" applyAlignment="1">
      <alignment horizontal="center" vertical="top" wrapText="1"/>
    </xf>
    <xf numFmtId="0" fontId="3" fillId="0" borderId="10" xfId="45" applyFont="1" applyFill="1" applyBorder="1" applyAlignment="1">
      <alignment horizontal="center"/>
    </xf>
    <xf numFmtId="37" fontId="3" fillId="0" borderId="10" xfId="4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</xf>
    <xf numFmtId="3" fontId="3" fillId="0" borderId="10" xfId="40" applyNumberFormat="1" applyFont="1" applyFill="1" applyBorder="1" applyAlignment="1">
      <alignment horizontal="center" vertical="center" wrapText="1"/>
    </xf>
    <xf numFmtId="166" fontId="3" fillId="0" borderId="10" xfId="4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37" fontId="3" fillId="60" borderId="10" xfId="40" applyNumberFormat="1" applyFont="1" applyFill="1" applyBorder="1" applyAlignment="1">
      <alignment horizontal="center" vertical="center" wrapText="1"/>
    </xf>
    <xf numFmtId="0" fontId="3" fillId="60" borderId="10" xfId="40" applyFont="1" applyFill="1" applyBorder="1" applyAlignment="1">
      <alignment horizontal="center" vertical="center" wrapText="1"/>
    </xf>
    <xf numFmtId="166" fontId="3" fillId="60" borderId="10" xfId="40" applyNumberFormat="1" applyFont="1" applyFill="1" applyBorder="1" applyAlignment="1">
      <alignment horizontal="center" vertical="center" wrapText="1"/>
    </xf>
    <xf numFmtId="166" fontId="3" fillId="56" borderId="10" xfId="4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2" fillId="0" borderId="10" xfId="45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60" borderId="10" xfId="0" applyFont="1" applyFill="1" applyBorder="1" applyAlignment="1">
      <alignment horizontal="center"/>
    </xf>
    <xf numFmtId="0" fontId="3" fillId="56" borderId="10" xfId="40" applyFont="1" applyFill="1" applyBorder="1" applyAlignment="1">
      <alignment horizontal="center" vertical="center" wrapText="1"/>
    </xf>
    <xf numFmtId="0" fontId="52" fillId="56" borderId="10" xfId="0" applyFont="1" applyFill="1" applyBorder="1" applyAlignment="1">
      <alignment horizontal="center"/>
    </xf>
    <xf numFmtId="167" fontId="3" fillId="56" borderId="10" xfId="40" applyNumberFormat="1" applyFont="1" applyFill="1" applyBorder="1" applyAlignment="1">
      <alignment horizontal="center" vertical="center" wrapText="1"/>
    </xf>
    <xf numFmtId="0" fontId="8" fillId="56" borderId="10" xfId="45" applyFont="1" applyFill="1" applyBorder="1" applyAlignment="1">
      <alignment horizontal="center" vertical="center" wrapText="1"/>
    </xf>
    <xf numFmtId="0" fontId="9" fillId="56" borderId="10" xfId="45" applyFont="1" applyFill="1" applyBorder="1" applyAlignment="1">
      <alignment horizontal="center" vertical="center" wrapText="1"/>
    </xf>
    <xf numFmtId="166" fontId="32" fillId="61" borderId="10" xfId="4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62" borderId="10" xfId="0" applyNumberFormat="1" applyFont="1" applyFill="1" applyBorder="1" applyAlignment="1">
      <alignment horizontal="left" vertical="center" wrapText="1"/>
    </xf>
    <xf numFmtId="0" fontId="3" fillId="0" borderId="10" xfId="45" applyFont="1" applyFill="1" applyBorder="1" applyAlignment="1">
      <alignment wrapText="1"/>
    </xf>
    <xf numFmtId="0" fontId="3" fillId="0" borderId="10" xfId="45" applyFont="1" applyFill="1" applyBorder="1" applyAlignment="1"/>
    <xf numFmtId="37" fontId="3" fillId="0" borderId="10" xfId="40" applyNumberFormat="1" applyFont="1" applyFill="1" applyBorder="1" applyAlignment="1">
      <alignment wrapText="1"/>
    </xf>
    <xf numFmtId="0" fontId="3" fillId="0" borderId="10" xfId="40" applyFont="1" applyFill="1" applyBorder="1" applyAlignment="1">
      <alignment wrapText="1"/>
    </xf>
    <xf numFmtId="3" fontId="3" fillId="0" borderId="10" xfId="40" applyNumberFormat="1" applyFont="1" applyFill="1" applyBorder="1" applyAlignment="1">
      <alignment wrapText="1"/>
    </xf>
    <xf numFmtId="166" fontId="3" fillId="0" borderId="10" xfId="4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56" borderId="10" xfId="0" applyFont="1" applyFill="1" applyBorder="1" applyAlignment="1">
      <alignment horizontal="left" vertical="center" wrapText="1"/>
    </xf>
    <xf numFmtId="0" fontId="10" fillId="56" borderId="10" xfId="0" applyFont="1" applyFill="1" applyBorder="1" applyAlignment="1">
      <alignment horizontal="left" vertical="center" wrapText="1"/>
    </xf>
    <xf numFmtId="0" fontId="51" fillId="57" borderId="10" xfId="0" applyFont="1" applyFill="1" applyBorder="1"/>
    <xf numFmtId="0" fontId="51" fillId="58" borderId="10" xfId="0" applyFont="1" applyFill="1" applyBorder="1"/>
    <xf numFmtId="0" fontId="51" fillId="63" borderId="10" xfId="0" applyFont="1" applyFill="1" applyBorder="1"/>
    <xf numFmtId="0" fontId="3" fillId="63" borderId="10" xfId="4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63" borderId="10" xfId="0" applyFont="1" applyFill="1" applyBorder="1" applyAlignment="1">
      <alignment horizontal="left" vertical="center" wrapText="1"/>
    </xf>
    <xf numFmtId="0" fontId="2" fillId="63" borderId="10" xfId="0" applyFont="1" applyFill="1" applyBorder="1" applyAlignment="1">
      <alignment horizontal="left" vertical="center" wrapText="1"/>
    </xf>
    <xf numFmtId="0" fontId="11" fillId="56" borderId="10" xfId="0" applyFont="1" applyFill="1" applyBorder="1" applyAlignment="1">
      <alignment horizontal="left" vertical="center" wrapText="1"/>
    </xf>
    <xf numFmtId="0" fontId="2" fillId="57" borderId="10" xfId="40" applyFont="1" applyFill="1" applyBorder="1" applyAlignment="1">
      <alignment horizontal="center" vertical="center" wrapText="1"/>
    </xf>
    <xf numFmtId="0" fontId="5" fillId="57" borderId="10" xfId="40" applyFont="1" applyFill="1" applyBorder="1" applyAlignment="1">
      <alignment horizontal="center" vertical="center" wrapText="1"/>
    </xf>
    <xf numFmtId="0" fontId="5" fillId="57" borderId="10" xfId="40" applyFont="1" applyFill="1" applyBorder="1" applyAlignment="1">
      <alignment horizontal="center" vertical="center" textRotation="90" wrapText="1"/>
    </xf>
    <xf numFmtId="0" fontId="5" fillId="57" borderId="10" xfId="0" applyFont="1" applyFill="1" applyBorder="1" applyAlignment="1">
      <alignment horizontal="center" vertical="center" textRotation="90" wrapText="1"/>
    </xf>
    <xf numFmtId="0" fontId="5" fillId="63" borderId="10" xfId="4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3" fontId="2" fillId="0" borderId="10" xfId="40" applyNumberFormat="1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63" borderId="10" xfId="40" applyFont="1" applyFill="1" applyBorder="1" applyAlignment="1">
      <alignment horizontal="center" vertical="center" wrapText="1"/>
    </xf>
    <xf numFmtId="0" fontId="11" fillId="63" borderId="10" xfId="0" applyFont="1" applyFill="1" applyBorder="1" applyAlignment="1">
      <alignment horizontal="center" vertical="center" wrapText="1"/>
    </xf>
    <xf numFmtId="0" fontId="2" fillId="63" borderId="10" xfId="0" applyFont="1" applyFill="1" applyBorder="1" applyAlignment="1">
      <alignment horizontal="center" vertical="center" wrapText="1"/>
    </xf>
    <xf numFmtId="0" fontId="2" fillId="56" borderId="10" xfId="40" applyFont="1" applyFill="1" applyBorder="1" applyAlignment="1">
      <alignment horizontal="center" vertical="center" wrapText="1"/>
    </xf>
    <xf numFmtId="3" fontId="2" fillId="56" borderId="10" xfId="4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56" borderId="10" xfId="0" applyFont="1" applyFill="1" applyBorder="1" applyAlignment="1">
      <alignment horizontal="left" vertical="top" wrapText="1"/>
    </xf>
    <xf numFmtId="0" fontId="11" fillId="63" borderId="10" xfId="0" applyFont="1" applyFill="1" applyBorder="1" applyAlignment="1">
      <alignment horizontal="left" vertical="top" wrapText="1"/>
    </xf>
    <xf numFmtId="0" fontId="51" fillId="56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 vertical="center"/>
    </xf>
    <xf numFmtId="0" fontId="53" fillId="56" borderId="10" xfId="0" applyFont="1" applyFill="1" applyBorder="1" applyAlignment="1">
      <alignment horizontal="center" vertical="center"/>
    </xf>
    <xf numFmtId="0" fontId="53" fillId="63" borderId="10" xfId="0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51" fillId="56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53" fillId="63" borderId="10" xfId="0" applyNumberFormat="1" applyFont="1" applyFill="1" applyBorder="1" applyAlignment="1">
      <alignment horizontal="center" vertical="center"/>
    </xf>
    <xf numFmtId="166" fontId="2" fillId="63" borderId="10" xfId="40" applyNumberFormat="1" applyFont="1" applyFill="1" applyBorder="1" applyAlignment="1">
      <alignment horizontal="center" vertical="center" wrapText="1"/>
    </xf>
    <xf numFmtId="166" fontId="3" fillId="63" borderId="10" xfId="40" applyNumberFormat="1" applyFont="1" applyFill="1" applyBorder="1" applyAlignment="1">
      <alignment horizontal="center" vertical="center" wrapText="1"/>
    </xf>
    <xf numFmtId="166" fontId="3" fillId="63" borderId="10" xfId="40" applyNumberFormat="1" applyFont="1" applyFill="1" applyBorder="1" applyAlignment="1">
      <alignment horizontal="left" vertical="center" wrapText="1"/>
    </xf>
    <xf numFmtId="166" fontId="2" fillId="0" borderId="10" xfId="40" applyNumberFormat="1" applyFont="1" applyFill="1" applyBorder="1" applyAlignment="1">
      <alignment horizontal="center" vertical="center" wrapText="1"/>
    </xf>
    <xf numFmtId="166" fontId="53" fillId="56" borderId="10" xfId="0" applyNumberFormat="1" applyFont="1" applyFill="1" applyBorder="1" applyAlignment="1">
      <alignment horizontal="center" vertical="center"/>
    </xf>
    <xf numFmtId="166" fontId="53" fillId="63" borderId="10" xfId="0" applyNumberFormat="1" applyFont="1" applyFill="1" applyBorder="1" applyAlignment="1">
      <alignment horizontal="center" vertical="center"/>
    </xf>
    <xf numFmtId="166" fontId="2" fillId="56" borderId="10" xfId="40" applyNumberFormat="1" applyFont="1" applyFill="1" applyBorder="1" applyAlignment="1">
      <alignment horizontal="center" vertical="center" wrapText="1"/>
    </xf>
    <xf numFmtId="0" fontId="2" fillId="59" borderId="10" xfId="40" applyFont="1" applyFill="1" applyBorder="1" applyAlignment="1">
      <alignment horizontal="center" vertical="center" wrapText="1"/>
    </xf>
    <xf numFmtId="0" fontId="5" fillId="64" borderId="10" xfId="40" applyFont="1" applyFill="1" applyBorder="1" applyAlignment="1">
      <alignment vertical="center" wrapText="1"/>
    </xf>
    <xf numFmtId="0" fontId="4" fillId="64" borderId="10" xfId="40" applyFont="1" applyFill="1" applyBorder="1" applyAlignment="1">
      <alignment horizontal="left" vertical="center" wrapText="1"/>
    </xf>
    <xf numFmtId="0" fontId="51" fillId="64" borderId="10" xfId="0" applyFont="1" applyFill="1" applyBorder="1" applyAlignment="1">
      <alignment horizontal="center" vertical="center"/>
    </xf>
    <xf numFmtId="0" fontId="51" fillId="64" borderId="10" xfId="0" applyFont="1" applyFill="1" applyBorder="1"/>
    <xf numFmtId="0" fontId="5" fillId="65" borderId="10" xfId="40" applyFont="1" applyFill="1" applyBorder="1" applyAlignment="1">
      <alignment horizontal="center" vertical="center" textRotation="90" wrapText="1"/>
    </xf>
    <xf numFmtId="0" fontId="3" fillId="64" borderId="10" xfId="40" applyFont="1" applyFill="1" applyBorder="1" applyAlignment="1">
      <alignment horizontal="left" vertical="center" wrapText="1"/>
    </xf>
    <xf numFmtId="0" fontId="51" fillId="64" borderId="0" xfId="0" applyFont="1" applyFill="1"/>
    <xf numFmtId="0" fontId="3" fillId="64" borderId="13" xfId="40" applyFont="1" applyFill="1" applyBorder="1" applyAlignment="1">
      <alignment horizontal="left" vertical="center" wrapText="1"/>
    </xf>
    <xf numFmtId="0" fontId="51" fillId="57" borderId="10" xfId="0" applyFont="1" applyFill="1" applyBorder="1" applyAlignment="1">
      <alignment textRotation="90"/>
    </xf>
    <xf numFmtId="0" fontId="51" fillId="59" borderId="10" xfId="0" applyFont="1" applyFill="1" applyBorder="1"/>
    <xf numFmtId="0" fontId="51" fillId="58" borderId="10" xfId="0" applyFont="1" applyFill="1" applyBorder="1" applyAlignment="1">
      <alignment textRotation="90"/>
    </xf>
    <xf numFmtId="0" fontId="5" fillId="70" borderId="10" xfId="40" applyFont="1" applyFill="1" applyBorder="1" applyAlignment="1">
      <alignment horizontal="center" vertical="center" textRotation="90" wrapText="1"/>
    </xf>
    <xf numFmtId="0" fontId="5" fillId="71" borderId="10" xfId="40" applyFont="1" applyFill="1" applyBorder="1" applyAlignment="1">
      <alignment horizontal="center" vertical="center" textRotation="90" wrapText="1"/>
    </xf>
    <xf numFmtId="0" fontId="5" fillId="58" borderId="10" xfId="40" applyFont="1" applyFill="1" applyBorder="1" applyAlignment="1">
      <alignment horizontal="center" vertical="center" textRotation="90" wrapText="1"/>
    </xf>
    <xf numFmtId="0" fontId="5" fillId="58" borderId="10" xfId="0" applyFont="1" applyFill="1" applyBorder="1" applyAlignment="1">
      <alignment horizontal="center" vertical="center" textRotation="90" wrapText="1"/>
    </xf>
    <xf numFmtId="0" fontId="5" fillId="74" borderId="10" xfId="40" applyFont="1" applyFill="1" applyBorder="1" applyAlignment="1">
      <alignment horizontal="center" vertical="center" textRotation="90" wrapText="1"/>
    </xf>
    <xf numFmtId="0" fontId="51" fillId="59" borderId="0" xfId="0" applyFont="1" applyFill="1" applyBorder="1"/>
    <xf numFmtId="0" fontId="51" fillId="0" borderId="10" xfId="0" applyFont="1" applyFill="1" applyBorder="1"/>
    <xf numFmtId="0" fontId="51" fillId="56" borderId="0" xfId="0" applyFont="1" applyFill="1"/>
    <xf numFmtId="3" fontId="2" fillId="63" borderId="10" xfId="0" applyNumberFormat="1" applyFont="1" applyFill="1" applyBorder="1" applyAlignment="1">
      <alignment horizontal="center" vertical="center"/>
    </xf>
    <xf numFmtId="0" fontId="54" fillId="56" borderId="10" xfId="0" applyFont="1" applyFill="1" applyBorder="1"/>
    <xf numFmtId="0" fontId="54" fillId="59" borderId="10" xfId="0" applyFont="1" applyFill="1" applyBorder="1"/>
    <xf numFmtId="166" fontId="56" fillId="59" borderId="10" xfId="40" applyNumberFormat="1" applyFont="1" applyFill="1" applyBorder="1" applyAlignment="1">
      <alignment horizontal="left" vertical="center" wrapText="1"/>
    </xf>
    <xf numFmtId="166" fontId="56" fillId="56" borderId="10" xfId="40" applyNumberFormat="1" applyFont="1" applyFill="1" applyBorder="1" applyAlignment="1">
      <alignment horizontal="left" vertical="center" wrapText="1"/>
    </xf>
    <xf numFmtId="0" fontId="57" fillId="0" borderId="10" xfId="45" applyFont="1" applyBorder="1" applyAlignment="1">
      <alignment vertical="top" wrapText="1"/>
    </xf>
    <xf numFmtId="0" fontId="5" fillId="58" borderId="10" xfId="40" applyFont="1" applyFill="1" applyBorder="1" applyAlignment="1">
      <alignment horizontal="center" vertical="center" textRotation="90" wrapText="1"/>
    </xf>
    <xf numFmtId="37" fontId="56" fillId="59" borderId="10" xfId="40" applyNumberFormat="1" applyFont="1" applyFill="1" applyBorder="1" applyAlignment="1">
      <alignment horizontal="left" vertical="center" wrapText="1"/>
    </xf>
    <xf numFmtId="166" fontId="56" fillId="0" borderId="10" xfId="40" applyNumberFormat="1" applyFont="1" applyFill="1" applyBorder="1" applyAlignment="1">
      <alignment horizontal="left" vertical="center" wrapText="1"/>
    </xf>
    <xf numFmtId="0" fontId="56" fillId="0" borderId="10" xfId="45" applyFont="1" applyFill="1" applyBorder="1" applyAlignment="1">
      <alignment horizontal="center" wrapText="1"/>
    </xf>
    <xf numFmtId="0" fontId="54" fillId="0" borderId="10" xfId="45" applyFont="1" applyBorder="1"/>
    <xf numFmtId="0" fontId="56" fillId="0" borderId="10" xfId="45" applyFont="1" applyFill="1" applyBorder="1" applyAlignment="1">
      <alignment horizontal="center"/>
    </xf>
    <xf numFmtId="0" fontId="56" fillId="0" borderId="10" xfId="45" applyFont="1" applyBorder="1"/>
    <xf numFmtId="0" fontId="56" fillId="56" borderId="10" xfId="40" applyFont="1" applyFill="1" applyBorder="1" applyAlignment="1">
      <alignment horizontal="left" vertical="center" wrapText="1"/>
    </xf>
    <xf numFmtId="0" fontId="54" fillId="59" borderId="10" xfId="0" applyFont="1" applyFill="1" applyBorder="1" applyAlignment="1">
      <alignment vertical="top"/>
    </xf>
    <xf numFmtId="0" fontId="54" fillId="56" borderId="10" xfId="45" applyFont="1" applyFill="1" applyBorder="1"/>
    <xf numFmtId="0" fontId="54" fillId="56" borderId="10" xfId="0" applyFont="1" applyFill="1" applyBorder="1" applyAlignment="1">
      <alignment vertical="top"/>
    </xf>
    <xf numFmtId="0" fontId="54" fillId="58" borderId="10" xfId="0" applyFont="1" applyFill="1" applyBorder="1"/>
    <xf numFmtId="0" fontId="56" fillId="0" borderId="11" xfId="45" applyFont="1" applyFill="1" applyBorder="1" applyAlignment="1">
      <alignment horizontal="center" wrapText="1"/>
    </xf>
    <xf numFmtId="0" fontId="54" fillId="56" borderId="11" xfId="0" applyFont="1" applyFill="1" applyBorder="1"/>
    <xf numFmtId="0" fontId="70" fillId="58" borderId="55" xfId="40" applyFont="1" applyFill="1" applyBorder="1" applyAlignment="1">
      <alignment vertical="center" textRotation="90" wrapText="1"/>
    </xf>
    <xf numFmtId="0" fontId="70" fillId="59" borderId="55" xfId="40" applyFont="1" applyFill="1" applyBorder="1" applyAlignment="1">
      <alignment vertical="center" textRotation="90" wrapText="1"/>
    </xf>
    <xf numFmtId="0" fontId="71" fillId="57" borderId="55" xfId="0" applyFont="1" applyFill="1" applyBorder="1" applyAlignment="1">
      <alignment vertical="center" textRotation="90"/>
    </xf>
    <xf numFmtId="0" fontId="70" fillId="72" borderId="55" xfId="40" applyFont="1" applyFill="1" applyBorder="1" applyAlignment="1">
      <alignment vertical="center" textRotation="90" wrapText="1"/>
    </xf>
    <xf numFmtId="0" fontId="70" fillId="68" borderId="55" xfId="40" applyFont="1" applyFill="1" applyBorder="1" applyAlignment="1">
      <alignment vertical="center" textRotation="90" wrapText="1"/>
    </xf>
    <xf numFmtId="0" fontId="70" fillId="67" borderId="55" xfId="40" applyFont="1" applyFill="1" applyBorder="1" applyAlignment="1">
      <alignment vertical="center" textRotation="90" wrapText="1"/>
    </xf>
    <xf numFmtId="0" fontId="70" fillId="73" borderId="55" xfId="40" applyFont="1" applyFill="1" applyBorder="1" applyAlignment="1">
      <alignment vertical="center" textRotation="90" wrapText="1"/>
    </xf>
    <xf numFmtId="0" fontId="71" fillId="57" borderId="55" xfId="0" applyFont="1" applyFill="1" applyBorder="1" applyAlignment="1">
      <alignment vertical="center"/>
    </xf>
    <xf numFmtId="0" fontId="70" fillId="57" borderId="56" xfId="40" applyFont="1" applyFill="1" applyBorder="1" applyAlignment="1">
      <alignment vertical="center" wrapText="1"/>
    </xf>
    <xf numFmtId="0" fontId="56" fillId="56" borderId="13" xfId="40" applyFont="1" applyFill="1" applyBorder="1" applyAlignment="1">
      <alignment horizontal="left" vertical="center" wrapText="1"/>
    </xf>
    <xf numFmtId="0" fontId="54" fillId="56" borderId="13" xfId="0" applyFont="1" applyFill="1" applyBorder="1"/>
    <xf numFmtId="0" fontId="70" fillId="57" borderId="48" xfId="40" applyFont="1" applyFill="1" applyBorder="1" applyAlignment="1">
      <alignment vertical="center" wrapText="1"/>
    </xf>
    <xf numFmtId="0" fontId="56" fillId="56" borderId="22" xfId="40" applyFont="1" applyFill="1" applyBorder="1" applyAlignment="1">
      <alignment horizontal="left" vertical="center" wrapText="1"/>
    </xf>
    <xf numFmtId="0" fontId="54" fillId="56" borderId="22" xfId="0" applyFont="1" applyFill="1" applyBorder="1"/>
    <xf numFmtId="0" fontId="56" fillId="59" borderId="10" xfId="28" applyNumberFormat="1" applyFont="1" applyFill="1" applyBorder="1" applyAlignment="1">
      <alignment horizontal="center" vertical="center" wrapText="1"/>
    </xf>
    <xf numFmtId="0" fontId="54" fillId="59" borderId="10" xfId="28" applyNumberFormat="1" applyFont="1" applyFill="1" applyBorder="1" applyAlignment="1">
      <alignment horizontal="center" vertical="center"/>
    </xf>
    <xf numFmtId="0" fontId="51" fillId="58" borderId="10" xfId="0" applyFont="1" applyFill="1" applyBorder="1"/>
    <xf numFmtId="0" fontId="2" fillId="63" borderId="10" xfId="0" applyFont="1" applyFill="1" applyBorder="1" applyAlignment="1">
      <alignment horizontal="left" vertical="center" wrapText="1"/>
    </xf>
    <xf numFmtId="0" fontId="2" fillId="63" borderId="10" xfId="0" applyFont="1" applyFill="1" applyBorder="1" applyAlignment="1">
      <alignment horizontal="center" vertical="center" wrapText="1"/>
    </xf>
    <xf numFmtId="166" fontId="2" fillId="63" borderId="10" xfId="40" applyNumberFormat="1" applyFont="1" applyFill="1" applyBorder="1" applyAlignment="1">
      <alignment horizontal="center" vertical="center" wrapText="1"/>
    </xf>
    <xf numFmtId="166" fontId="2" fillId="63" borderId="10" xfId="0" applyNumberFormat="1" applyFont="1" applyFill="1" applyBorder="1" applyAlignment="1">
      <alignment horizontal="center" vertical="center"/>
    </xf>
    <xf numFmtId="166" fontId="15" fillId="64" borderId="10" xfId="0" applyNumberFormat="1" applyFont="1" applyFill="1" applyBorder="1" applyAlignment="1">
      <alignment horizontal="center" vertical="center"/>
    </xf>
    <xf numFmtId="0" fontId="15" fillId="64" borderId="10" xfId="0" applyFont="1" applyFill="1" applyBorder="1" applyAlignment="1">
      <alignment horizontal="center" vertical="center"/>
    </xf>
    <xf numFmtId="3" fontId="15" fillId="63" borderId="10" xfId="0" applyNumberFormat="1" applyFont="1" applyFill="1" applyBorder="1"/>
    <xf numFmtId="0" fontId="15" fillId="63" borderId="10" xfId="0" applyFont="1" applyFill="1" applyBorder="1"/>
    <xf numFmtId="0" fontId="73" fillId="56" borderId="10" xfId="0" applyFont="1" applyFill="1" applyBorder="1" applyAlignment="1">
      <alignment horizontal="right" vertical="center"/>
    </xf>
    <xf numFmtId="166" fontId="73" fillId="56" borderId="10" xfId="0" applyNumberFormat="1" applyFont="1" applyFill="1" applyBorder="1" applyAlignment="1">
      <alignment horizontal="right" vertical="center"/>
    </xf>
    <xf numFmtId="0" fontId="73" fillId="56" borderId="18" xfId="0" applyFont="1" applyFill="1" applyBorder="1" applyAlignment="1">
      <alignment horizontal="right" vertical="center"/>
    </xf>
    <xf numFmtId="0" fontId="75" fillId="0" borderId="16" xfId="0" applyFont="1" applyFill="1" applyBorder="1" applyAlignment="1">
      <alignment horizontal="right" vertical="center" wrapText="1"/>
    </xf>
    <xf numFmtId="37" fontId="75" fillId="0" borderId="10" xfId="40" applyNumberFormat="1" applyFont="1" applyFill="1" applyBorder="1" applyAlignment="1">
      <alignment horizontal="right" vertical="center" wrapText="1"/>
    </xf>
    <xf numFmtId="166" fontId="75" fillId="0" borderId="10" xfId="40" applyNumberFormat="1" applyFont="1" applyFill="1" applyBorder="1" applyAlignment="1">
      <alignment horizontal="right" vertical="center" wrapText="1"/>
    </xf>
    <xf numFmtId="0" fontId="75" fillId="0" borderId="10" xfId="45" applyFont="1" applyFill="1" applyBorder="1" applyAlignment="1">
      <alignment horizontal="right" vertical="center" wrapText="1"/>
    </xf>
    <xf numFmtId="0" fontId="75" fillId="56" borderId="12" xfId="45" applyFont="1" applyFill="1" applyBorder="1" applyAlignment="1">
      <alignment horizontal="right" vertical="center" wrapText="1"/>
    </xf>
    <xf numFmtId="0" fontId="75" fillId="0" borderId="10" xfId="40" applyFont="1" applyFill="1" applyBorder="1" applyAlignment="1">
      <alignment horizontal="right" vertical="center" wrapText="1"/>
    </xf>
    <xf numFmtId="166" fontId="75" fillId="56" borderId="10" xfId="40" applyNumberFormat="1" applyFont="1" applyFill="1" applyBorder="1" applyAlignment="1">
      <alignment horizontal="right" vertical="center" wrapText="1"/>
    </xf>
    <xf numFmtId="0" fontId="75" fillId="56" borderId="10" xfId="45" applyFont="1" applyFill="1" applyBorder="1" applyAlignment="1">
      <alignment horizontal="right" vertical="center" wrapText="1"/>
    </xf>
    <xf numFmtId="0" fontId="76" fillId="0" borderId="0" xfId="40" applyFont="1" applyAlignment="1">
      <alignment horizontal="right" vertical="center"/>
    </xf>
    <xf numFmtId="0" fontId="75" fillId="56" borderId="23" xfId="45" applyFont="1" applyFill="1" applyBorder="1" applyAlignment="1">
      <alignment horizontal="right" vertical="center" wrapText="1"/>
    </xf>
    <xf numFmtId="0" fontId="75" fillId="56" borderId="24" xfId="45" applyFont="1" applyFill="1" applyBorder="1" applyAlignment="1">
      <alignment horizontal="right" vertical="center" wrapText="1"/>
    </xf>
    <xf numFmtId="0" fontId="75" fillId="56" borderId="25" xfId="45" applyFont="1" applyFill="1" applyBorder="1" applyAlignment="1">
      <alignment horizontal="right" vertical="center" wrapText="1"/>
    </xf>
    <xf numFmtId="0" fontId="73" fillId="0" borderId="10" xfId="0" applyNumberFormat="1" applyFont="1" applyFill="1" applyBorder="1" applyAlignment="1">
      <alignment horizontal="right" vertical="center"/>
    </xf>
    <xf numFmtId="0" fontId="73" fillId="0" borderId="0" xfId="0" applyNumberFormat="1" applyFont="1" applyFill="1" applyBorder="1" applyAlignment="1">
      <alignment horizontal="right" vertical="center"/>
    </xf>
    <xf numFmtId="0" fontId="75" fillId="56" borderId="10" xfId="40" applyFont="1" applyFill="1" applyBorder="1" applyAlignment="1">
      <alignment horizontal="right" vertical="center" wrapText="1"/>
    </xf>
    <xf numFmtId="37" fontId="75" fillId="56" borderId="10" xfId="40" applyNumberFormat="1" applyFont="1" applyFill="1" applyBorder="1" applyAlignment="1">
      <alignment horizontal="right" vertical="center" wrapText="1"/>
    </xf>
    <xf numFmtId="0" fontId="75" fillId="56" borderId="14" xfId="45" applyFont="1" applyFill="1" applyBorder="1" applyAlignment="1">
      <alignment horizontal="right" vertical="center" wrapText="1"/>
    </xf>
    <xf numFmtId="37" fontId="75" fillId="0" borderId="18" xfId="40" applyNumberFormat="1" applyFont="1" applyFill="1" applyBorder="1" applyAlignment="1">
      <alignment horizontal="right" vertical="center" wrapText="1"/>
    </xf>
    <xf numFmtId="0" fontId="76" fillId="75" borderId="10" xfId="40" applyFont="1" applyFill="1" applyBorder="1" applyAlignment="1">
      <alignment horizontal="right" vertical="center" wrapText="1"/>
    </xf>
    <xf numFmtId="166" fontId="75" fillId="56" borderId="10" xfId="45" applyNumberFormat="1" applyFont="1" applyFill="1" applyBorder="1" applyAlignment="1">
      <alignment horizontal="right" vertical="center" wrapText="1"/>
    </xf>
    <xf numFmtId="0" fontId="76" fillId="0" borderId="10" xfId="40" applyFont="1" applyBorder="1" applyAlignment="1">
      <alignment horizontal="right" vertical="center"/>
    </xf>
    <xf numFmtId="0" fontId="75" fillId="75" borderId="10" xfId="40" applyFont="1" applyFill="1" applyBorder="1" applyAlignment="1">
      <alignment horizontal="right" vertical="center"/>
    </xf>
    <xf numFmtId="0" fontId="73" fillId="56" borderId="0" xfId="0" applyFont="1" applyFill="1" applyAlignment="1">
      <alignment horizontal="right" vertical="center"/>
    </xf>
    <xf numFmtId="166" fontId="75" fillId="76" borderId="10" xfId="40" applyNumberFormat="1" applyFont="1" applyFill="1" applyBorder="1" applyAlignment="1">
      <alignment horizontal="right" vertical="center" wrapText="1"/>
    </xf>
    <xf numFmtId="0" fontId="75" fillId="56" borderId="27" xfId="45" applyFont="1" applyFill="1" applyBorder="1" applyAlignment="1">
      <alignment horizontal="right" vertical="center" wrapText="1"/>
    </xf>
    <xf numFmtId="0" fontId="73" fillId="0" borderId="14" xfId="0" applyNumberFormat="1" applyFont="1" applyFill="1" applyBorder="1" applyAlignment="1">
      <alignment horizontal="right" vertical="center"/>
    </xf>
    <xf numFmtId="0" fontId="75" fillId="59" borderId="10" xfId="40" applyFont="1" applyFill="1" applyBorder="1" applyAlignment="1">
      <alignment horizontal="right" vertical="center" wrapText="1"/>
    </xf>
    <xf numFmtId="0" fontId="73" fillId="56" borderId="10" xfId="0" applyNumberFormat="1" applyFont="1" applyFill="1" applyBorder="1" applyAlignment="1">
      <alignment horizontal="right" vertical="center"/>
    </xf>
    <xf numFmtId="0" fontId="75" fillId="56" borderId="10" xfId="45" applyFont="1" applyFill="1" applyBorder="1" applyAlignment="1">
      <alignment horizontal="right" vertical="center"/>
    </xf>
    <xf numFmtId="0" fontId="73" fillId="56" borderId="10" xfId="45" applyFont="1" applyFill="1" applyBorder="1" applyAlignment="1">
      <alignment horizontal="right" vertical="center"/>
    </xf>
    <xf numFmtId="0" fontId="76" fillId="75" borderId="45" xfId="0" applyFont="1" applyFill="1" applyBorder="1" applyAlignment="1">
      <alignment horizontal="right" vertical="center" wrapText="1"/>
    </xf>
    <xf numFmtId="0" fontId="76" fillId="75" borderId="47" xfId="0" applyFont="1" applyFill="1" applyBorder="1" applyAlignment="1">
      <alignment horizontal="right" vertical="center" wrapText="1"/>
    </xf>
    <xf numFmtId="0" fontId="73" fillId="76" borderId="10" xfId="0" applyFont="1" applyFill="1" applyBorder="1" applyAlignment="1">
      <alignment horizontal="right" vertical="center"/>
    </xf>
    <xf numFmtId="0" fontId="76" fillId="0" borderId="0" xfId="0" applyFont="1" applyAlignment="1">
      <alignment horizontal="right" vertical="center"/>
    </xf>
    <xf numFmtId="0" fontId="75" fillId="56" borderId="28" xfId="40" applyFont="1" applyFill="1" applyBorder="1" applyAlignment="1">
      <alignment horizontal="right" vertical="center" wrapText="1"/>
    </xf>
    <xf numFmtId="1" fontId="75" fillId="56" borderId="10" xfId="40" applyNumberFormat="1" applyFont="1" applyFill="1" applyBorder="1" applyAlignment="1">
      <alignment horizontal="right" vertical="center" wrapText="1"/>
    </xf>
    <xf numFmtId="0" fontId="75" fillId="56" borderId="29" xfId="45" applyFont="1" applyFill="1" applyBorder="1" applyAlignment="1">
      <alignment horizontal="right" vertical="center" wrapText="1"/>
    </xf>
    <xf numFmtId="0" fontId="75" fillId="56" borderId="30" xfId="45" applyFont="1" applyFill="1" applyBorder="1" applyAlignment="1">
      <alignment horizontal="right" vertical="center" wrapText="1"/>
    </xf>
    <xf numFmtId="0" fontId="73" fillId="76" borderId="18" xfId="0" applyFont="1" applyFill="1" applyBorder="1" applyAlignment="1">
      <alignment horizontal="right" vertical="center"/>
    </xf>
    <xf numFmtId="0" fontId="73" fillId="60" borderId="18" xfId="0" applyFont="1" applyFill="1" applyBorder="1" applyAlignment="1">
      <alignment horizontal="right" vertical="center"/>
    </xf>
    <xf numFmtId="0" fontId="73" fillId="60" borderId="10" xfId="0" applyFont="1" applyFill="1" applyBorder="1" applyAlignment="1">
      <alignment horizontal="right" vertical="center"/>
    </xf>
    <xf numFmtId="0" fontId="75" fillId="60" borderId="10" xfId="40" applyFont="1" applyFill="1" applyBorder="1" applyAlignment="1">
      <alignment horizontal="right" vertical="center" wrapText="1"/>
    </xf>
    <xf numFmtId="0" fontId="73" fillId="56" borderId="10" xfId="0" applyFont="1" applyFill="1" applyBorder="1" applyAlignment="1">
      <alignment horizontal="right"/>
    </xf>
    <xf numFmtId="166" fontId="76" fillId="77" borderId="10" xfId="40" applyNumberFormat="1" applyFont="1" applyFill="1" applyBorder="1" applyAlignment="1">
      <alignment horizontal="right" vertical="center" wrapText="1"/>
    </xf>
    <xf numFmtId="166" fontId="73" fillId="56" borderId="10" xfId="40" applyNumberFormat="1" applyFont="1" applyFill="1" applyBorder="1" applyAlignment="1">
      <alignment horizontal="right" vertical="center" wrapText="1"/>
    </xf>
    <xf numFmtId="3" fontId="73" fillId="0" borderId="10" xfId="0" applyNumberFormat="1" applyFont="1" applyBorder="1" applyAlignment="1">
      <alignment horizontal="right"/>
    </xf>
    <xf numFmtId="166" fontId="75" fillId="0" borderId="10" xfId="40" applyNumberFormat="1" applyFont="1" applyFill="1" applyBorder="1" applyAlignment="1">
      <alignment horizontal="right" wrapText="1"/>
    </xf>
    <xf numFmtId="166" fontId="73" fillId="61" borderId="10" xfId="40" applyNumberFormat="1" applyFont="1" applyFill="1" applyBorder="1" applyAlignment="1">
      <alignment horizontal="right" vertical="center" wrapText="1"/>
    </xf>
    <xf numFmtId="37" fontId="75" fillId="60" borderId="10" xfId="40" applyNumberFormat="1" applyFont="1" applyFill="1" applyBorder="1" applyAlignment="1">
      <alignment horizontal="right" vertical="center" wrapText="1"/>
    </xf>
    <xf numFmtId="3" fontId="73" fillId="76" borderId="10" xfId="0" applyNumberFormat="1" applyFont="1" applyFill="1" applyBorder="1" applyAlignment="1">
      <alignment horizontal="right"/>
    </xf>
    <xf numFmtId="166" fontId="73" fillId="56" borderId="10" xfId="0" applyNumberFormat="1" applyFont="1" applyFill="1" applyBorder="1" applyAlignment="1">
      <alignment horizontal="right"/>
    </xf>
    <xf numFmtId="0" fontId="75" fillId="78" borderId="27" xfId="45" applyFont="1" applyFill="1" applyBorder="1" applyAlignment="1">
      <alignment horizontal="right" vertical="center" wrapText="1"/>
    </xf>
    <xf numFmtId="0" fontId="75" fillId="56" borderId="33" xfId="45" applyFont="1" applyFill="1" applyBorder="1" applyAlignment="1">
      <alignment horizontal="right" vertical="center" wrapText="1"/>
    </xf>
    <xf numFmtId="0" fontId="75" fillId="56" borderId="13" xfId="45" applyFont="1" applyFill="1" applyBorder="1" applyAlignment="1">
      <alignment horizontal="right" vertical="center" wrapText="1"/>
    </xf>
    <xf numFmtId="0" fontId="73" fillId="56" borderId="0" xfId="0" applyFont="1" applyFill="1" applyAlignment="1">
      <alignment horizontal="right"/>
    </xf>
    <xf numFmtId="0" fontId="75" fillId="56" borderId="34" xfId="45" applyFont="1" applyFill="1" applyBorder="1" applyAlignment="1">
      <alignment horizontal="right" vertical="center" wrapText="1"/>
    </xf>
    <xf numFmtId="0" fontId="73" fillId="60" borderId="10" xfId="0" applyFont="1" applyFill="1" applyBorder="1" applyAlignment="1">
      <alignment horizontal="right"/>
    </xf>
    <xf numFmtId="0" fontId="73" fillId="0" borderId="10" xfId="0" applyFont="1" applyBorder="1" applyAlignment="1">
      <alignment horizontal="right"/>
    </xf>
    <xf numFmtId="3" fontId="73" fillId="0" borderId="22" xfId="0" applyNumberFormat="1" applyFont="1" applyBorder="1" applyAlignment="1">
      <alignment horizontal="right" vertical="center"/>
    </xf>
    <xf numFmtId="0" fontId="73" fillId="56" borderId="23" xfId="45" applyFont="1" applyFill="1" applyBorder="1" applyAlignment="1">
      <alignment horizontal="right" vertical="center" wrapText="1"/>
    </xf>
    <xf numFmtId="0" fontId="73" fillId="56" borderId="24" xfId="45" applyFont="1" applyFill="1" applyBorder="1" applyAlignment="1">
      <alignment horizontal="right" vertical="center" wrapText="1"/>
    </xf>
    <xf numFmtId="169" fontId="75" fillId="56" borderId="12" xfId="28" applyNumberFormat="1" applyFont="1" applyFill="1" applyBorder="1" applyAlignment="1">
      <alignment horizontal="right" vertical="center" wrapText="1"/>
    </xf>
    <xf numFmtId="169" fontId="75" fillId="56" borderId="23" xfId="28" applyNumberFormat="1" applyFont="1" applyFill="1" applyBorder="1" applyAlignment="1">
      <alignment horizontal="right" vertical="center" wrapText="1"/>
    </xf>
    <xf numFmtId="169" fontId="75" fillId="56" borderId="24" xfId="28" applyNumberFormat="1" applyFont="1" applyFill="1" applyBorder="1" applyAlignment="1">
      <alignment horizontal="right" vertical="center" wrapText="1"/>
    </xf>
    <xf numFmtId="0" fontId="75" fillId="56" borderId="26" xfId="45" applyFont="1" applyFill="1" applyBorder="1" applyAlignment="1">
      <alignment horizontal="right" vertical="center" wrapText="1"/>
    </xf>
    <xf numFmtId="3" fontId="73" fillId="56" borderId="22" xfId="0" applyNumberFormat="1" applyFont="1" applyFill="1" applyBorder="1" applyAlignment="1">
      <alignment horizontal="right" vertical="center"/>
    </xf>
    <xf numFmtId="0" fontId="75" fillId="56" borderId="46" xfId="45" applyFont="1" applyFill="1" applyBorder="1" applyAlignment="1">
      <alignment horizontal="right" vertical="center" wrapText="1"/>
    </xf>
    <xf numFmtId="0" fontId="75" fillId="56" borderId="35" xfId="45" applyFont="1" applyFill="1" applyBorder="1" applyAlignment="1">
      <alignment horizontal="right" vertical="center" wrapText="1"/>
    </xf>
    <xf numFmtId="0" fontId="78" fillId="0" borderId="10" xfId="45" applyFont="1" applyBorder="1" applyAlignment="1">
      <alignment horizontal="right" wrapText="1"/>
    </xf>
    <xf numFmtId="0" fontId="78" fillId="0" borderId="10" xfId="45" applyFont="1" applyBorder="1" applyAlignment="1">
      <alignment horizontal="right" vertical="top" wrapText="1"/>
    </xf>
    <xf numFmtId="169" fontId="78" fillId="0" borderId="10" xfId="4120" applyNumberFormat="1" applyFont="1" applyBorder="1" applyAlignment="1">
      <alignment horizontal="right" vertical="top" wrapText="1"/>
    </xf>
    <xf numFmtId="166" fontId="73" fillId="0" borderId="10" xfId="0" applyNumberFormat="1" applyFont="1" applyBorder="1" applyAlignment="1">
      <alignment horizontal="right"/>
    </xf>
    <xf numFmtId="0" fontId="78" fillId="0" borderId="10" xfId="45" applyFont="1" applyFill="1" applyBorder="1" applyAlignment="1">
      <alignment horizontal="right" vertical="top" wrapText="1"/>
    </xf>
    <xf numFmtId="0" fontId="75" fillId="0" borderId="10" xfId="45" applyFont="1" applyBorder="1" applyAlignment="1">
      <alignment horizontal="right"/>
    </xf>
    <xf numFmtId="0" fontId="78" fillId="0" borderId="11" xfId="45" applyFont="1" applyBorder="1" applyAlignment="1">
      <alignment horizontal="right" wrapText="1"/>
    </xf>
    <xf numFmtId="169" fontId="78" fillId="56" borderId="11" xfId="52" applyNumberFormat="1" applyFont="1" applyFill="1" applyBorder="1" applyAlignment="1">
      <alignment horizontal="right" vertical="top" wrapText="1"/>
    </xf>
    <xf numFmtId="0" fontId="78" fillId="0" borderId="11" xfId="45" applyFont="1" applyBorder="1" applyAlignment="1">
      <alignment horizontal="right" vertical="top" wrapText="1"/>
    </xf>
    <xf numFmtId="169" fontId="78" fillId="56" borderId="10" xfId="52" applyNumberFormat="1" applyFont="1" applyFill="1" applyBorder="1" applyAlignment="1">
      <alignment horizontal="right" vertical="top" wrapText="1"/>
    </xf>
    <xf numFmtId="37" fontId="75" fillId="59" borderId="10" xfId="40" applyNumberFormat="1" applyFont="1" applyFill="1" applyBorder="1" applyAlignment="1">
      <alignment horizontal="right" vertical="top" wrapText="1"/>
    </xf>
    <xf numFmtId="169" fontId="78" fillId="0" borderId="10" xfId="4017" applyNumberFormat="1" applyFont="1" applyBorder="1" applyAlignment="1">
      <alignment horizontal="right" vertical="top" wrapText="1"/>
    </xf>
    <xf numFmtId="169" fontId="78" fillId="0" borderId="10" xfId="4017" applyNumberFormat="1" applyFont="1" applyFill="1" applyBorder="1" applyAlignment="1">
      <alignment horizontal="right" vertical="top" wrapText="1"/>
    </xf>
    <xf numFmtId="0" fontId="73" fillId="0" borderId="11" xfId="0" applyFont="1" applyBorder="1" applyAlignment="1">
      <alignment horizontal="right"/>
    </xf>
    <xf numFmtId="0" fontId="73" fillId="56" borderId="11" xfId="0" applyFont="1" applyFill="1" applyBorder="1" applyAlignment="1">
      <alignment horizontal="right" vertical="center"/>
    </xf>
    <xf numFmtId="0" fontId="73" fillId="56" borderId="11" xfId="0" applyFont="1" applyFill="1" applyBorder="1" applyAlignment="1">
      <alignment horizontal="right"/>
    </xf>
    <xf numFmtId="169" fontId="78" fillId="0" borderId="11" xfId="28" applyNumberFormat="1" applyFont="1" applyBorder="1" applyAlignment="1">
      <alignment horizontal="right" vertical="top" wrapText="1"/>
    </xf>
    <xf numFmtId="0" fontId="73" fillId="0" borderId="11" xfId="45" applyFont="1" applyBorder="1" applyAlignment="1">
      <alignment horizontal="right"/>
    </xf>
    <xf numFmtId="0" fontId="73" fillId="0" borderId="11" xfId="0" applyFont="1" applyBorder="1" applyAlignment="1">
      <alignment horizontal="right" wrapText="1"/>
    </xf>
    <xf numFmtId="37" fontId="76" fillId="78" borderId="11" xfId="0" applyNumberFormat="1" applyFont="1" applyFill="1" applyBorder="1" applyAlignment="1">
      <alignment horizontal="right"/>
    </xf>
    <xf numFmtId="166" fontId="73" fillId="0" borderId="11" xfId="0" applyNumberFormat="1" applyFont="1" applyBorder="1" applyAlignment="1">
      <alignment horizontal="right"/>
    </xf>
    <xf numFmtId="166" fontId="75" fillId="0" borderId="11" xfId="40" applyNumberFormat="1" applyFont="1" applyFill="1" applyBorder="1" applyAlignment="1">
      <alignment horizontal="right" vertical="center" wrapText="1"/>
    </xf>
    <xf numFmtId="166" fontId="75" fillId="59" borderId="11" xfId="40" applyNumberFormat="1" applyFont="1" applyFill="1" applyBorder="1" applyAlignment="1">
      <alignment horizontal="right" vertical="center" wrapText="1"/>
    </xf>
    <xf numFmtId="169" fontId="78" fillId="0" borderId="10" xfId="28" applyNumberFormat="1" applyFont="1" applyBorder="1" applyAlignment="1">
      <alignment horizontal="right" vertical="top" wrapText="1"/>
    </xf>
    <xf numFmtId="0" fontId="76" fillId="0" borderId="10" xfId="0" applyFont="1" applyBorder="1" applyAlignment="1">
      <alignment horizontal="right"/>
    </xf>
    <xf numFmtId="0" fontId="73" fillId="0" borderId="10" xfId="0" applyFont="1" applyBorder="1" applyAlignment="1">
      <alignment horizontal="right" wrapText="1"/>
    </xf>
    <xf numFmtId="37" fontId="76" fillId="78" borderId="10" xfId="0" applyNumberFormat="1" applyFont="1" applyFill="1" applyBorder="1" applyAlignment="1">
      <alignment horizontal="right"/>
    </xf>
    <xf numFmtId="166" fontId="75" fillId="59" borderId="10" xfId="40" applyNumberFormat="1" applyFont="1" applyFill="1" applyBorder="1" applyAlignment="1">
      <alignment horizontal="right" vertical="center" wrapText="1"/>
    </xf>
    <xf numFmtId="0" fontId="76" fillId="75" borderId="10" xfId="0" applyFont="1" applyFill="1" applyBorder="1" applyAlignment="1">
      <alignment horizontal="right" vertical="center" wrapText="1" indent="1"/>
    </xf>
    <xf numFmtId="0" fontId="73" fillId="56" borderId="10" xfId="0" applyNumberFormat="1" applyFont="1" applyFill="1" applyBorder="1" applyAlignment="1">
      <alignment horizontal="right"/>
    </xf>
    <xf numFmtId="0" fontId="73" fillId="0" borderId="10" xfId="45" applyFont="1" applyBorder="1" applyAlignment="1">
      <alignment horizontal="right"/>
    </xf>
    <xf numFmtId="0" fontId="73" fillId="59" borderId="10" xfId="0" applyFont="1" applyFill="1" applyBorder="1" applyAlignment="1">
      <alignment horizontal="right"/>
    </xf>
    <xf numFmtId="37" fontId="75" fillId="59" borderId="10" xfId="40" applyNumberFormat="1" applyFont="1" applyFill="1" applyBorder="1" applyAlignment="1">
      <alignment horizontal="right" vertical="center" wrapText="1"/>
    </xf>
    <xf numFmtId="0" fontId="78" fillId="59" borderId="10" xfId="45" applyFont="1" applyFill="1" applyBorder="1" applyAlignment="1">
      <alignment horizontal="right" vertical="top" wrapText="1"/>
    </xf>
    <xf numFmtId="166" fontId="73" fillId="59" borderId="10" xfId="0" applyNumberFormat="1" applyFont="1" applyFill="1" applyBorder="1" applyAlignment="1">
      <alignment horizontal="right"/>
    </xf>
    <xf numFmtId="37" fontId="73" fillId="56" borderId="10" xfId="0" applyNumberFormat="1" applyFont="1" applyFill="1" applyBorder="1" applyAlignment="1">
      <alignment horizontal="right" vertical="top"/>
    </xf>
    <xf numFmtId="169" fontId="78" fillId="0" borderId="10" xfId="28" applyNumberFormat="1" applyFont="1" applyFill="1" applyBorder="1" applyAlignment="1">
      <alignment horizontal="right" vertical="top" wrapText="1"/>
    </xf>
    <xf numFmtId="166" fontId="73" fillId="56" borderId="10" xfId="0" applyNumberFormat="1" applyFont="1" applyFill="1" applyBorder="1" applyAlignment="1">
      <alignment horizontal="right" vertical="top"/>
    </xf>
    <xf numFmtId="3" fontId="78" fillId="0" borderId="10" xfId="45" applyNumberFormat="1" applyFont="1" applyBorder="1" applyAlignment="1">
      <alignment horizontal="right" vertical="top" wrapText="1"/>
    </xf>
    <xf numFmtId="0" fontId="73" fillId="59" borderId="10" xfId="28" applyNumberFormat="1" applyFont="1" applyFill="1" applyBorder="1" applyAlignment="1">
      <alignment horizontal="right" vertical="center"/>
    </xf>
    <xf numFmtId="0" fontId="75" fillId="59" borderId="10" xfId="28" applyNumberFormat="1" applyFont="1" applyFill="1" applyBorder="1" applyAlignment="1">
      <alignment horizontal="right" vertical="center" wrapText="1"/>
    </xf>
    <xf numFmtId="0" fontId="77" fillId="65" borderId="10" xfId="0" applyFont="1" applyFill="1" applyBorder="1" applyAlignment="1">
      <alignment horizontal="right"/>
    </xf>
    <xf numFmtId="3" fontId="79" fillId="0" borderId="10" xfId="45" applyNumberFormat="1" applyFont="1" applyBorder="1" applyAlignment="1">
      <alignment horizontal="right"/>
    </xf>
    <xf numFmtId="0" fontId="79" fillId="0" borderId="10" xfId="45" applyFont="1" applyBorder="1" applyAlignment="1">
      <alignment horizontal="right"/>
    </xf>
    <xf numFmtId="0" fontId="73" fillId="59" borderId="10" xfId="0" applyFont="1" applyFill="1" applyBorder="1" applyAlignment="1">
      <alignment horizontal="right" vertical="top"/>
    </xf>
    <xf numFmtId="0" fontId="77" fillId="59" borderId="10" xfId="0" applyFont="1" applyFill="1" applyBorder="1" applyAlignment="1">
      <alignment horizontal="right"/>
    </xf>
    <xf numFmtId="37" fontId="73" fillId="59" borderId="10" xfId="0" applyNumberFormat="1" applyFont="1" applyFill="1" applyBorder="1" applyAlignment="1">
      <alignment horizontal="right" vertical="top"/>
    </xf>
    <xf numFmtId="0" fontId="70" fillId="0" borderId="20" xfId="40" applyFont="1" applyFill="1" applyBorder="1" applyAlignment="1">
      <alignment horizontal="left" vertical="center" wrapText="1"/>
    </xf>
    <xf numFmtId="0" fontId="70" fillId="0" borderId="15" xfId="45" applyFont="1" applyFill="1" applyBorder="1" applyAlignment="1">
      <alignment horizontal="left" vertical="center" wrapText="1"/>
    </xf>
    <xf numFmtId="0" fontId="70" fillId="0" borderId="13" xfId="40" applyFont="1" applyFill="1" applyBorder="1" applyAlignment="1">
      <alignment horizontal="left" vertical="center" wrapText="1"/>
    </xf>
    <xf numFmtId="0" fontId="70" fillId="0" borderId="22" xfId="45" applyFont="1" applyFill="1" applyBorder="1" applyAlignment="1">
      <alignment horizontal="left" vertical="center" wrapText="1"/>
    </xf>
    <xf numFmtId="0" fontId="70" fillId="59" borderId="13" xfId="40" applyFont="1" applyFill="1" applyBorder="1" applyAlignment="1">
      <alignment horizontal="left" vertical="center" wrapText="1"/>
    </xf>
    <xf numFmtId="0" fontId="70" fillId="59" borderId="22" xfId="45" applyFont="1" applyFill="1" applyBorder="1" applyAlignment="1">
      <alignment horizontal="left" vertical="center" wrapText="1"/>
    </xf>
    <xf numFmtId="0" fontId="70" fillId="59" borderId="13" xfId="28" applyNumberFormat="1" applyFont="1" applyFill="1" applyBorder="1" applyAlignment="1">
      <alignment horizontal="center" vertical="center" wrapText="1"/>
    </xf>
    <xf numFmtId="0" fontId="70" fillId="59" borderId="22" xfId="28" applyNumberFormat="1" applyFont="1" applyFill="1" applyBorder="1" applyAlignment="1">
      <alignment horizontal="center" vertical="center" wrapText="1"/>
    </xf>
    <xf numFmtId="0" fontId="70" fillId="59" borderId="22" xfId="4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right" wrapText="1"/>
    </xf>
    <xf numFmtId="0" fontId="73" fillId="0" borderId="10" xfId="0" applyFont="1" applyFill="1" applyBorder="1" applyAlignment="1">
      <alignment horizontal="right" vertical="center"/>
    </xf>
    <xf numFmtId="0" fontId="75" fillId="0" borderId="10" xfId="0" applyFont="1" applyBorder="1" applyAlignment="1">
      <alignment horizontal="right"/>
    </xf>
    <xf numFmtId="0" fontId="75" fillId="0" borderId="18" xfId="0" applyFont="1" applyBorder="1" applyAlignment="1">
      <alignment horizontal="right" wrapText="1"/>
    </xf>
    <xf numFmtId="0" fontId="75" fillId="0" borderId="19" xfId="0" applyFont="1" applyBorder="1" applyAlignment="1">
      <alignment horizontal="right" wrapText="1"/>
    </xf>
    <xf numFmtId="0" fontId="75" fillId="0" borderId="20" xfId="0" applyFont="1" applyBorder="1" applyAlignment="1">
      <alignment horizontal="right" wrapText="1"/>
    </xf>
    <xf numFmtId="0" fontId="73" fillId="63" borderId="10" xfId="0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right" vertical="top" wrapText="1"/>
    </xf>
    <xf numFmtId="3" fontId="73" fillId="0" borderId="10" xfId="0" applyNumberFormat="1" applyFont="1" applyFill="1" applyBorder="1" applyAlignment="1">
      <alignment horizontal="right" vertical="center"/>
    </xf>
    <xf numFmtId="0" fontId="75" fillId="0" borderId="18" xfId="0" applyFont="1" applyFill="1" applyBorder="1" applyAlignment="1">
      <alignment horizontal="right" vertical="top" wrapText="1"/>
    </xf>
    <xf numFmtId="3" fontId="73" fillId="63" borderId="10" xfId="0" applyNumberFormat="1" applyFont="1" applyFill="1" applyBorder="1" applyAlignment="1">
      <alignment horizontal="right" vertical="center"/>
    </xf>
    <xf numFmtId="0" fontId="75" fillId="0" borderId="13" xfId="0" applyFont="1" applyBorder="1" applyAlignment="1">
      <alignment horizontal="right" wrapText="1"/>
    </xf>
    <xf numFmtId="0" fontId="75" fillId="0" borderId="21" xfId="0" applyFont="1" applyBorder="1" applyAlignment="1">
      <alignment horizontal="right" wrapText="1"/>
    </xf>
    <xf numFmtId="0" fontId="75" fillId="0" borderId="10" xfId="0" applyFont="1" applyFill="1" applyBorder="1" applyAlignment="1">
      <alignment horizontal="right" wrapText="1"/>
    </xf>
    <xf numFmtId="0" fontId="75" fillId="0" borderId="18" xfId="0" applyFont="1" applyFill="1" applyBorder="1" applyAlignment="1">
      <alignment horizontal="right" wrapText="1"/>
    </xf>
    <xf numFmtId="0" fontId="75" fillId="0" borderId="21" xfId="0" applyFont="1" applyFill="1" applyBorder="1" applyAlignment="1">
      <alignment horizontal="right" wrapText="1"/>
    </xf>
    <xf numFmtId="3" fontId="75" fillId="63" borderId="10" xfId="0" applyNumberFormat="1" applyFont="1" applyFill="1" applyBorder="1" applyAlignment="1">
      <alignment horizontal="right" vertical="center"/>
    </xf>
    <xf numFmtId="166" fontId="73" fillId="63" borderId="10" xfId="0" applyNumberFormat="1" applyFont="1" applyFill="1" applyBorder="1" applyAlignment="1">
      <alignment horizontal="right" vertical="center"/>
    </xf>
    <xf numFmtId="0" fontId="75" fillId="0" borderId="14" xfId="0" applyFont="1" applyFill="1" applyBorder="1" applyAlignment="1">
      <alignment horizontal="right" wrapText="1"/>
    </xf>
    <xf numFmtId="0" fontId="75" fillId="0" borderId="31" xfId="0" applyFont="1" applyFill="1" applyBorder="1" applyAlignment="1">
      <alignment horizontal="right" wrapText="1"/>
    </xf>
    <xf numFmtId="0" fontId="73" fillId="0" borderId="32" xfId="0" applyFont="1" applyBorder="1" applyAlignment="1">
      <alignment horizontal="right" wrapText="1"/>
    </xf>
    <xf numFmtId="0" fontId="75" fillId="0" borderId="32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right"/>
    </xf>
    <xf numFmtId="0" fontId="75" fillId="77" borderId="10" xfId="40" applyFont="1" applyFill="1" applyBorder="1" applyAlignment="1">
      <alignment horizontal="right" vertical="center" wrapText="1"/>
    </xf>
    <xf numFmtId="169" fontId="75" fillId="0" borderId="10" xfId="28" applyNumberFormat="1" applyFont="1" applyBorder="1" applyAlignment="1">
      <alignment horizontal="right" wrapText="1"/>
    </xf>
    <xf numFmtId="3" fontId="75" fillId="56" borderId="10" xfId="40" applyNumberFormat="1" applyFont="1" applyFill="1" applyBorder="1" applyAlignment="1">
      <alignment horizontal="right" vertical="center" wrapText="1"/>
    </xf>
    <xf numFmtId="0" fontId="76" fillId="77" borderId="10" xfId="40" applyFont="1" applyFill="1" applyBorder="1" applyAlignment="1">
      <alignment horizontal="right" vertical="center" wrapText="1"/>
    </xf>
    <xf numFmtId="1" fontId="75" fillId="0" borderId="10" xfId="40" applyNumberFormat="1" applyFont="1" applyFill="1" applyBorder="1" applyAlignment="1">
      <alignment horizontal="right" vertical="center" wrapText="1"/>
    </xf>
    <xf numFmtId="0" fontId="75" fillId="56" borderId="10" xfId="0" applyNumberFormat="1" applyFont="1" applyFill="1" applyBorder="1" applyAlignment="1">
      <alignment horizontal="right"/>
    </xf>
    <xf numFmtId="3" fontId="75" fillId="63" borderId="10" xfId="40" applyNumberFormat="1" applyFont="1" applyFill="1" applyBorder="1" applyAlignment="1">
      <alignment horizontal="right" vertical="center" wrapText="1"/>
    </xf>
    <xf numFmtId="169" fontId="75" fillId="0" borderId="18" xfId="28" applyNumberFormat="1" applyFont="1" applyBorder="1" applyAlignment="1">
      <alignment horizontal="right" wrapText="1"/>
    </xf>
    <xf numFmtId="169" fontId="75" fillId="0" borderId="19" xfId="28" applyNumberFormat="1" applyFont="1" applyBorder="1" applyAlignment="1">
      <alignment horizontal="right" wrapText="1"/>
    </xf>
    <xf numFmtId="0" fontId="75" fillId="63" borderId="10" xfId="40" applyFont="1" applyFill="1" applyBorder="1" applyAlignment="1">
      <alignment horizontal="right" vertical="center" wrapText="1"/>
    </xf>
    <xf numFmtId="0" fontId="73" fillId="63" borderId="10" xfId="0" applyFont="1" applyFill="1" applyBorder="1" applyAlignment="1">
      <alignment horizontal="right"/>
    </xf>
    <xf numFmtId="0" fontId="75" fillId="56" borderId="10" xfId="0" applyFont="1" applyFill="1" applyBorder="1" applyAlignment="1">
      <alignment horizontal="right" wrapText="1"/>
    </xf>
    <xf numFmtId="0" fontId="75" fillId="56" borderId="18" xfId="0" applyFont="1" applyFill="1" applyBorder="1" applyAlignment="1">
      <alignment horizontal="right" wrapText="1"/>
    </xf>
    <xf numFmtId="0" fontId="75" fillId="56" borderId="13" xfId="0" applyFont="1" applyFill="1" applyBorder="1" applyAlignment="1">
      <alignment horizontal="right" wrapText="1"/>
    </xf>
    <xf numFmtId="0" fontId="75" fillId="56" borderId="21" xfId="0" applyFont="1" applyFill="1" applyBorder="1" applyAlignment="1">
      <alignment horizontal="right" wrapText="1"/>
    </xf>
    <xf numFmtId="169" fontId="75" fillId="0" borderId="10" xfId="28" applyNumberFormat="1" applyFont="1" applyFill="1" applyBorder="1" applyAlignment="1">
      <alignment horizontal="right" wrapText="1"/>
    </xf>
    <xf numFmtId="169" fontId="75" fillId="0" borderId="18" xfId="28" applyNumberFormat="1" applyFont="1" applyFill="1" applyBorder="1" applyAlignment="1">
      <alignment horizontal="right" wrapText="1"/>
    </xf>
    <xf numFmtId="3" fontId="73" fillId="56" borderId="10" xfId="0" applyNumberFormat="1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right"/>
    </xf>
    <xf numFmtId="0" fontId="73" fillId="56" borderId="10" xfId="0" applyFont="1" applyFill="1" applyBorder="1" applyAlignment="1">
      <alignment horizontal="right" vertical="top"/>
    </xf>
    <xf numFmtId="166" fontId="73" fillId="0" borderId="10" xfId="0" applyNumberFormat="1" applyFont="1" applyFill="1" applyBorder="1" applyAlignment="1">
      <alignment horizontal="right" vertical="top"/>
    </xf>
    <xf numFmtId="168" fontId="75" fillId="0" borderId="10" xfId="28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 horizontal="right"/>
    </xf>
    <xf numFmtId="0" fontId="75" fillId="0" borderId="14" xfId="0" applyNumberFormat="1" applyFont="1" applyFill="1" applyBorder="1" applyAlignment="1">
      <alignment horizontal="right"/>
    </xf>
    <xf numFmtId="0" fontId="75" fillId="0" borderId="10" xfId="0" applyNumberFormat="1" applyFont="1" applyFill="1" applyBorder="1" applyAlignment="1">
      <alignment horizontal="right"/>
    </xf>
    <xf numFmtId="166" fontId="75" fillId="63" borderId="10" xfId="40" applyNumberFormat="1" applyFont="1" applyFill="1" applyBorder="1" applyAlignment="1">
      <alignment horizontal="right" vertical="center" wrapText="1"/>
    </xf>
    <xf numFmtId="0" fontId="73" fillId="56" borderId="10" xfId="0" applyFont="1" applyFill="1" applyBorder="1" applyAlignment="1">
      <alignment horizontal="right" vertical="center"/>
    </xf>
    <xf numFmtId="37" fontId="75" fillId="76" borderId="10" xfId="40" applyNumberFormat="1" applyFont="1" applyFill="1" applyBorder="1" applyAlignment="1">
      <alignment horizontal="right" vertical="center" wrapText="1"/>
    </xf>
    <xf numFmtId="0" fontId="75" fillId="76" borderId="10" xfId="40" applyFont="1" applyFill="1" applyBorder="1" applyAlignment="1">
      <alignment horizontal="right" vertical="center" wrapText="1"/>
    </xf>
    <xf numFmtId="0" fontId="73" fillId="56" borderId="10" xfId="0" applyFont="1" applyFill="1" applyBorder="1" applyAlignment="1">
      <alignment horizontal="right"/>
    </xf>
    <xf numFmtId="3" fontId="73" fillId="63" borderId="10" xfId="0" applyNumberFormat="1" applyFont="1" applyFill="1" applyBorder="1" applyAlignment="1">
      <alignment horizontal="right" vertical="center"/>
    </xf>
    <xf numFmtId="3" fontId="75" fillId="63" borderId="10" xfId="0" applyNumberFormat="1" applyFont="1" applyFill="1" applyBorder="1" applyAlignment="1">
      <alignment horizontal="right" vertical="center"/>
    </xf>
    <xf numFmtId="1" fontId="75" fillId="0" borderId="10" xfId="0" applyNumberFormat="1" applyFont="1" applyFill="1" applyBorder="1" applyAlignment="1">
      <alignment horizontal="right" wrapText="1"/>
    </xf>
    <xf numFmtId="0" fontId="70" fillId="79" borderId="13" xfId="40" applyFont="1" applyFill="1" applyBorder="1" applyAlignment="1">
      <alignment horizontal="left" vertical="center" wrapText="1"/>
    </xf>
    <xf numFmtId="0" fontId="70" fillId="79" borderId="22" xfId="45" applyFont="1" applyFill="1" applyBorder="1" applyAlignment="1">
      <alignment horizontal="left" vertical="center" wrapText="1"/>
    </xf>
    <xf numFmtId="0" fontId="73" fillId="79" borderId="10" xfId="0" applyFont="1" applyFill="1" applyBorder="1" applyAlignment="1">
      <alignment horizontal="right"/>
    </xf>
    <xf numFmtId="166" fontId="75" fillId="79" borderId="10" xfId="40" applyNumberFormat="1" applyFont="1" applyFill="1" applyBorder="1" applyAlignment="1">
      <alignment horizontal="right" vertical="center" wrapText="1"/>
    </xf>
    <xf numFmtId="0" fontId="54" fillId="79" borderId="10" xfId="0" applyFont="1" applyFill="1" applyBorder="1"/>
    <xf numFmtId="0" fontId="73" fillId="0" borderId="18" xfId="0" applyFont="1" applyBorder="1" applyAlignment="1">
      <alignment horizontal="right"/>
    </xf>
    <xf numFmtId="3" fontId="75" fillId="56" borderId="10" xfId="45" applyNumberFormat="1" applyFont="1" applyFill="1" applyBorder="1" applyAlignment="1">
      <alignment horizontal="right" vertical="center" wrapText="1"/>
    </xf>
    <xf numFmtId="3" fontId="75" fillId="56" borderId="11" xfId="45" applyNumberFormat="1" applyFont="1" applyFill="1" applyBorder="1" applyAlignment="1">
      <alignment horizontal="right" vertical="top" wrapText="1"/>
    </xf>
    <xf numFmtId="0" fontId="75" fillId="56" borderId="10" xfId="45" applyFont="1" applyFill="1" applyBorder="1" applyAlignment="1">
      <alignment horizontal="right" vertical="top" wrapText="1"/>
    </xf>
    <xf numFmtId="3" fontId="75" fillId="56" borderId="10" xfId="45" applyNumberFormat="1" applyFont="1" applyFill="1" applyBorder="1" applyAlignment="1">
      <alignment horizontal="right" vertical="top" wrapText="1"/>
    </xf>
    <xf numFmtId="0" fontId="75" fillId="59" borderId="10" xfId="45" applyFont="1" applyFill="1" applyBorder="1" applyAlignment="1">
      <alignment horizontal="right"/>
    </xf>
    <xf numFmtId="0" fontId="0" fillId="56" borderId="0" xfId="0" applyFill="1" applyBorder="1"/>
    <xf numFmtId="0" fontId="5" fillId="56" borderId="0" xfId="40" applyFont="1" applyFill="1" applyBorder="1" applyAlignment="1">
      <alignment horizontal="center" vertical="center" textRotation="90" wrapText="1"/>
    </xf>
    <xf numFmtId="0" fontId="51" fillId="56" borderId="0" xfId="0" applyFont="1" applyFill="1" applyBorder="1" applyAlignment="1">
      <alignment textRotation="90"/>
    </xf>
    <xf numFmtId="0" fontId="5" fillId="56" borderId="0" xfId="0" applyFont="1" applyFill="1" applyBorder="1" applyAlignment="1">
      <alignment horizontal="center" vertical="center" textRotation="90" wrapText="1"/>
    </xf>
    <xf numFmtId="0" fontId="55" fillId="56" borderId="0" xfId="40" applyFont="1" applyFill="1" applyBorder="1" applyAlignment="1">
      <alignment horizontal="left" vertical="center" wrapText="1" indent="1"/>
    </xf>
    <xf numFmtId="0" fontId="55" fillId="56" borderId="0" xfId="40" applyFont="1" applyFill="1" applyBorder="1"/>
    <xf numFmtId="0" fontId="73" fillId="59" borderId="10" xfId="0" applyFont="1" applyFill="1" applyBorder="1" applyAlignment="1">
      <alignment horizontal="right" vertical="center"/>
    </xf>
    <xf numFmtId="0" fontId="75" fillId="0" borderId="57" xfId="0" applyFont="1" applyFill="1" applyBorder="1" applyAlignment="1">
      <alignment horizontal="right" vertical="center" wrapText="1"/>
    </xf>
    <xf numFmtId="0" fontId="75" fillId="0" borderId="18" xfId="40" applyFont="1" applyFill="1" applyBorder="1" applyAlignment="1">
      <alignment horizontal="right" vertical="center" wrapText="1"/>
    </xf>
    <xf numFmtId="1" fontId="73" fillId="56" borderId="10" xfId="0" applyNumberFormat="1" applyFont="1" applyFill="1" applyBorder="1" applyAlignment="1">
      <alignment horizontal="right"/>
    </xf>
    <xf numFmtId="0" fontId="73" fillId="56" borderId="14" xfId="0" applyFont="1" applyFill="1" applyBorder="1" applyAlignment="1">
      <alignment horizontal="right" vertical="center"/>
    </xf>
    <xf numFmtId="0" fontId="11" fillId="76" borderId="10" xfId="0" applyFont="1" applyFill="1" applyBorder="1" applyAlignment="1">
      <alignment horizontal="center" vertical="center" wrapText="1"/>
    </xf>
    <xf numFmtId="0" fontId="11" fillId="76" borderId="10" xfId="0" applyFont="1" applyFill="1" applyBorder="1" applyAlignment="1">
      <alignment horizontal="left" vertical="center" wrapText="1"/>
    </xf>
    <xf numFmtId="166" fontId="53" fillId="76" borderId="10" xfId="0" applyNumberFormat="1" applyFont="1" applyFill="1" applyBorder="1" applyAlignment="1">
      <alignment horizontal="center" vertical="center"/>
    </xf>
    <xf numFmtId="0" fontId="51" fillId="76" borderId="10" xfId="0" applyFont="1" applyFill="1" applyBorder="1" applyAlignment="1">
      <alignment horizontal="center" vertical="center"/>
    </xf>
    <xf numFmtId="3" fontId="75" fillId="76" borderId="10" xfId="40" applyNumberFormat="1" applyFont="1" applyFill="1" applyBorder="1" applyAlignment="1">
      <alignment horizontal="right" vertical="center" wrapText="1"/>
    </xf>
    <xf numFmtId="0" fontId="51" fillId="76" borderId="10" xfId="0" applyFont="1" applyFill="1" applyBorder="1"/>
    <xf numFmtId="3" fontId="53" fillId="76" borderId="10" xfId="0" applyNumberFormat="1" applyFont="1" applyFill="1" applyBorder="1" applyAlignment="1">
      <alignment horizontal="center" vertical="center"/>
    </xf>
    <xf numFmtId="166" fontId="2" fillId="76" borderId="10" xfId="40" applyNumberFormat="1" applyFont="1" applyFill="1" applyBorder="1" applyAlignment="1">
      <alignment horizontal="center" vertical="center" wrapText="1"/>
    </xf>
    <xf numFmtId="3" fontId="73" fillId="76" borderId="10" xfId="0" applyNumberFormat="1" applyFont="1" applyFill="1" applyBorder="1" applyAlignment="1">
      <alignment horizontal="right" vertical="center"/>
    </xf>
    <xf numFmtId="9" fontId="51" fillId="76" borderId="10" xfId="4135" applyFont="1" applyFill="1" applyBorder="1"/>
    <xf numFmtId="0" fontId="11" fillId="73" borderId="10" xfId="0" applyFont="1" applyFill="1" applyBorder="1" applyAlignment="1">
      <alignment horizontal="center" vertical="center" wrapText="1"/>
    </xf>
    <xf numFmtId="0" fontId="11" fillId="73" borderId="10" xfId="0" applyFont="1" applyFill="1" applyBorder="1" applyAlignment="1">
      <alignment horizontal="left" vertical="center" wrapText="1"/>
    </xf>
    <xf numFmtId="0" fontId="53" fillId="73" borderId="10" xfId="0" applyFont="1" applyFill="1" applyBorder="1" applyAlignment="1">
      <alignment horizontal="center" vertical="center"/>
    </xf>
    <xf numFmtId="166" fontId="53" fillId="73" borderId="10" xfId="0" applyNumberFormat="1" applyFont="1" applyFill="1" applyBorder="1" applyAlignment="1">
      <alignment horizontal="center" vertical="center"/>
    </xf>
    <xf numFmtId="0" fontId="2" fillId="73" borderId="10" xfId="40" applyFont="1" applyFill="1" applyBorder="1" applyAlignment="1">
      <alignment horizontal="center" vertical="center" wrapText="1"/>
    </xf>
    <xf numFmtId="0" fontId="51" fillId="73" borderId="10" xfId="0" applyFont="1" applyFill="1" applyBorder="1" applyAlignment="1">
      <alignment horizontal="center" vertical="center"/>
    </xf>
    <xf numFmtId="0" fontId="73" fillId="73" borderId="10" xfId="0" applyFont="1" applyFill="1" applyBorder="1" applyAlignment="1">
      <alignment horizontal="right" vertical="center"/>
    </xf>
    <xf numFmtId="1" fontId="73" fillId="73" borderId="10" xfId="0" applyNumberFormat="1" applyFont="1" applyFill="1" applyBorder="1" applyAlignment="1">
      <alignment horizontal="right" vertical="center"/>
    </xf>
    <xf numFmtId="3" fontId="75" fillId="73" borderId="10" xfId="40" applyNumberFormat="1" applyFont="1" applyFill="1" applyBorder="1" applyAlignment="1">
      <alignment horizontal="right" vertical="center" wrapText="1"/>
    </xf>
    <xf numFmtId="0" fontId="51" fillId="73" borderId="10" xfId="0" applyFont="1" applyFill="1" applyBorder="1"/>
    <xf numFmtId="0" fontId="50" fillId="59" borderId="10" xfId="45" applyFont="1" applyFill="1" applyBorder="1" applyAlignment="1">
      <alignment horizontal="left" vertical="center" wrapText="1"/>
    </xf>
    <xf numFmtId="0" fontId="5" fillId="59" borderId="10" xfId="45" applyFont="1" applyFill="1" applyBorder="1" applyAlignment="1">
      <alignment horizontal="left" vertical="center" wrapText="1"/>
    </xf>
    <xf numFmtId="166" fontId="32" fillId="59" borderId="10" xfId="40" applyNumberFormat="1" applyFont="1" applyFill="1" applyBorder="1" applyAlignment="1">
      <alignment horizontal="center" vertical="center" wrapText="1"/>
    </xf>
    <xf numFmtId="0" fontId="3" fillId="59" borderId="10" xfId="40" applyFont="1" applyFill="1" applyBorder="1" applyAlignment="1">
      <alignment horizontal="left" vertical="center" wrapText="1"/>
    </xf>
    <xf numFmtId="0" fontId="3" fillId="59" borderId="13" xfId="40" applyFont="1" applyFill="1" applyBorder="1" applyAlignment="1">
      <alignment horizontal="left" vertical="center" wrapText="1"/>
    </xf>
    <xf numFmtId="37" fontId="3" fillId="59" borderId="10" xfId="40" applyNumberFormat="1" applyFont="1" applyFill="1" applyBorder="1" applyAlignment="1">
      <alignment horizontal="center" vertical="center" wrapText="1"/>
    </xf>
    <xf numFmtId="0" fontId="72" fillId="56" borderId="10" xfId="0" applyFont="1" applyFill="1" applyBorder="1" applyAlignment="1">
      <alignment horizontal="center"/>
    </xf>
    <xf numFmtId="0" fontId="73" fillId="56" borderId="13" xfId="0" applyFont="1" applyFill="1" applyBorder="1" applyAlignment="1">
      <alignment horizontal="right" vertical="center"/>
    </xf>
    <xf numFmtId="0" fontId="75" fillId="56" borderId="10" xfId="40" applyFont="1" applyFill="1" applyBorder="1" applyAlignment="1">
      <alignment horizontal="right" wrapText="1"/>
    </xf>
    <xf numFmtId="0" fontId="75" fillId="0" borderId="10" xfId="40" applyFont="1" applyBorder="1" applyAlignment="1">
      <alignment horizontal="right" wrapText="1"/>
    </xf>
    <xf numFmtId="0" fontId="75" fillId="56" borderId="17" xfId="45" applyFont="1" applyFill="1" applyBorder="1" applyAlignment="1">
      <alignment horizontal="right" vertical="center" wrapText="1"/>
    </xf>
    <xf numFmtId="0" fontId="75" fillId="56" borderId="17" xfId="45" applyFont="1" applyFill="1" applyBorder="1" applyAlignment="1">
      <alignment horizontal="right" vertical="center"/>
    </xf>
    <xf numFmtId="37" fontId="75" fillId="56" borderId="17" xfId="40" applyNumberFormat="1" applyFont="1" applyFill="1" applyBorder="1" applyAlignment="1">
      <alignment horizontal="right" vertical="center" wrapText="1"/>
    </xf>
    <xf numFmtId="0" fontId="73" fillId="56" borderId="17" xfId="0" applyFont="1" applyFill="1" applyBorder="1" applyAlignment="1">
      <alignment horizontal="right" vertical="center"/>
    </xf>
    <xf numFmtId="166" fontId="75" fillId="56" borderId="17" xfId="40" applyNumberFormat="1" applyFont="1" applyFill="1" applyBorder="1" applyAlignment="1">
      <alignment horizontal="right" vertical="center" wrapText="1"/>
    </xf>
    <xf numFmtId="0" fontId="75" fillId="56" borderId="17" xfId="40" applyFont="1" applyFill="1" applyBorder="1" applyAlignment="1">
      <alignment horizontal="right" vertical="center" wrapText="1"/>
    </xf>
    <xf numFmtId="0" fontId="5" fillId="0" borderId="11" xfId="45" applyFont="1" applyFill="1" applyBorder="1" applyAlignment="1">
      <alignment horizontal="left" vertical="center" wrapText="1"/>
    </xf>
    <xf numFmtId="37" fontId="3" fillId="0" borderId="11" xfId="40" applyNumberFormat="1" applyFont="1" applyFill="1" applyBorder="1" applyAlignment="1">
      <alignment wrapText="1"/>
    </xf>
    <xf numFmtId="0" fontId="3" fillId="0" borderId="11" xfId="40" applyFont="1" applyFill="1" applyBorder="1" applyAlignment="1">
      <alignment wrapText="1"/>
    </xf>
    <xf numFmtId="3" fontId="3" fillId="0" borderId="11" xfId="40" applyNumberFormat="1" applyFont="1" applyFill="1" applyBorder="1" applyAlignment="1">
      <alignment wrapText="1"/>
    </xf>
    <xf numFmtId="166" fontId="3" fillId="0" borderId="11" xfId="40" applyNumberFormat="1" applyFont="1" applyFill="1" applyBorder="1" applyAlignment="1">
      <alignment wrapText="1"/>
    </xf>
    <xf numFmtId="0" fontId="3" fillId="0" borderId="11" xfId="45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66" fontId="3" fillId="0" borderId="11" xfId="40" applyNumberFormat="1" applyFont="1" applyFill="1" applyBorder="1" applyAlignment="1">
      <alignment horizontal="center" vertical="center" wrapText="1"/>
    </xf>
    <xf numFmtId="3" fontId="3" fillId="0" borderId="11" xfId="45" applyNumberFormat="1" applyFont="1" applyFill="1" applyBorder="1" applyAlignment="1">
      <alignment horizontal="center" vertical="top" wrapText="1"/>
    </xf>
    <xf numFmtId="0" fontId="3" fillId="0" borderId="11" xfId="4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8" fillId="56" borderId="27" xfId="45" applyFont="1" applyFill="1" applyBorder="1" applyAlignment="1">
      <alignment vertical="center" wrapText="1"/>
    </xf>
    <xf numFmtId="0" fontId="8" fillId="56" borderId="11" xfId="45" applyFont="1" applyFill="1" applyBorder="1" applyAlignment="1">
      <alignment horizontal="center" vertical="center" wrapText="1"/>
    </xf>
    <xf numFmtId="166" fontId="32" fillId="61" borderId="11" xfId="40" applyNumberFormat="1" applyFont="1" applyFill="1" applyBorder="1" applyAlignment="1">
      <alignment horizontal="center" vertical="center" wrapText="1"/>
    </xf>
    <xf numFmtId="0" fontId="3" fillId="64" borderId="11" xfId="40" applyFont="1" applyFill="1" applyBorder="1" applyAlignment="1">
      <alignment horizontal="left" vertical="center" wrapText="1"/>
    </xf>
    <xf numFmtId="0" fontId="3" fillId="64" borderId="20" xfId="40" applyFont="1" applyFill="1" applyBorder="1" applyAlignment="1">
      <alignment horizontal="left" vertical="center" wrapText="1"/>
    </xf>
    <xf numFmtId="166" fontId="73" fillId="56" borderId="11" xfId="0" applyNumberFormat="1" applyFont="1" applyFill="1" applyBorder="1" applyAlignment="1">
      <alignment horizontal="right" vertical="center"/>
    </xf>
    <xf numFmtId="166" fontId="76" fillId="77" borderId="11" xfId="40" applyNumberFormat="1" applyFont="1" applyFill="1" applyBorder="1" applyAlignment="1">
      <alignment horizontal="right" vertical="center" wrapText="1"/>
    </xf>
    <xf numFmtId="0" fontId="73" fillId="56" borderId="19" xfId="0" applyFont="1" applyFill="1" applyBorder="1" applyAlignment="1">
      <alignment horizontal="right" vertical="center"/>
    </xf>
    <xf numFmtId="0" fontId="76" fillId="75" borderId="58" xfId="40" applyFont="1" applyFill="1" applyBorder="1" applyAlignment="1">
      <alignment horizontal="right" vertical="center" wrapText="1"/>
    </xf>
    <xf numFmtId="37" fontId="75" fillId="0" borderId="11" xfId="40" applyNumberFormat="1" applyFont="1" applyFill="1" applyBorder="1" applyAlignment="1">
      <alignment horizontal="right" vertical="center" wrapText="1"/>
    </xf>
    <xf numFmtId="166" fontId="73" fillId="56" borderId="11" xfId="40" applyNumberFormat="1" applyFont="1" applyFill="1" applyBorder="1" applyAlignment="1">
      <alignment horizontal="right" vertical="center" wrapText="1"/>
    </xf>
    <xf numFmtId="3" fontId="75" fillId="56" borderId="11" xfId="45" applyNumberFormat="1" applyFont="1" applyFill="1" applyBorder="1" applyAlignment="1">
      <alignment horizontal="right" vertical="center" wrapText="1"/>
    </xf>
    <xf numFmtId="3" fontId="73" fillId="0" borderId="11" xfId="0" applyNumberFormat="1" applyFont="1" applyBorder="1" applyAlignment="1">
      <alignment horizontal="right"/>
    </xf>
    <xf numFmtId="166" fontId="75" fillId="0" borderId="11" xfId="40" applyNumberFormat="1" applyFont="1" applyFill="1" applyBorder="1" applyAlignment="1">
      <alignment horizontal="right" wrapText="1"/>
    </xf>
    <xf numFmtId="0" fontId="75" fillId="56" borderId="11" xfId="45" applyFont="1" applyFill="1" applyBorder="1" applyAlignment="1">
      <alignment horizontal="right" vertical="center" wrapText="1"/>
    </xf>
    <xf numFmtId="0" fontId="75" fillId="56" borderId="59" xfId="45" applyFont="1" applyFill="1" applyBorder="1" applyAlignment="1">
      <alignment horizontal="right" vertical="center" wrapText="1"/>
    </xf>
    <xf numFmtId="3" fontId="73" fillId="0" borderId="15" xfId="0" applyNumberFormat="1" applyFont="1" applyBorder="1" applyAlignment="1">
      <alignment horizontal="right" vertical="center"/>
    </xf>
    <xf numFmtId="0" fontId="75" fillId="0" borderId="11" xfId="45" applyFont="1" applyFill="1" applyBorder="1" applyAlignment="1">
      <alignment horizontal="right" vertical="center" wrapText="1"/>
    </xf>
    <xf numFmtId="0" fontId="75" fillId="0" borderId="11" xfId="40" applyFont="1" applyFill="1" applyBorder="1" applyAlignment="1">
      <alignment horizontal="right" vertical="center" wrapText="1"/>
    </xf>
    <xf numFmtId="166" fontId="75" fillId="56" borderId="11" xfId="40" applyNumberFormat="1" applyFont="1" applyFill="1" applyBorder="1" applyAlignment="1">
      <alignment horizontal="right" vertical="center" wrapText="1"/>
    </xf>
    <xf numFmtId="166" fontId="73" fillId="61" borderId="11" xfId="40" applyNumberFormat="1" applyFont="1" applyFill="1" applyBorder="1" applyAlignment="1">
      <alignment horizontal="right" vertical="center" wrapText="1"/>
    </xf>
    <xf numFmtId="0" fontId="2" fillId="57" borderId="60" xfId="40" applyFont="1" applyFill="1" applyBorder="1" applyAlignment="1">
      <alignment horizontal="left" vertical="center" wrapText="1"/>
    </xf>
    <xf numFmtId="0" fontId="5" fillId="57" borderId="55" xfId="40" applyFont="1" applyFill="1" applyBorder="1" applyAlignment="1">
      <alignment horizontal="left" vertical="center" wrapText="1"/>
    </xf>
    <xf numFmtId="0" fontId="5" fillId="57" borderId="55" xfId="40" applyFont="1" applyFill="1" applyBorder="1" applyAlignment="1">
      <alignment vertical="center" textRotation="90" wrapText="1"/>
    </xf>
    <xf numFmtId="0" fontId="4" fillId="57" borderId="55" xfId="0" applyFont="1" applyFill="1" applyBorder="1" applyAlignment="1">
      <alignment vertical="center" textRotation="90" wrapText="1"/>
    </xf>
    <xf numFmtId="0" fontId="5" fillId="61" borderId="55" xfId="40" applyFont="1" applyFill="1" applyBorder="1" applyAlignment="1">
      <alignment vertical="center" textRotation="90" wrapText="1"/>
    </xf>
    <xf numFmtId="0" fontId="5" fillId="64" borderId="55" xfId="40" applyFont="1" applyFill="1" applyBorder="1" applyAlignment="1">
      <alignment vertical="center" wrapText="1"/>
    </xf>
    <xf numFmtId="0" fontId="4" fillId="64" borderId="55" xfId="40" applyFont="1" applyFill="1" applyBorder="1" applyAlignment="1">
      <alignment horizontal="left" vertical="center" wrapText="1"/>
    </xf>
    <xf numFmtId="0" fontId="5" fillId="59" borderId="55" xfId="40" applyFont="1" applyFill="1" applyBorder="1" applyAlignment="1">
      <alignment vertical="center" textRotation="90" wrapText="1"/>
    </xf>
    <xf numFmtId="0" fontId="51" fillId="57" borderId="55" xfId="0" applyFont="1" applyFill="1" applyBorder="1" applyAlignment="1">
      <alignment textRotation="90"/>
    </xf>
    <xf numFmtId="0" fontId="5" fillId="73" borderId="55" xfId="40" applyFont="1" applyFill="1" applyBorder="1" applyAlignment="1">
      <alignment vertical="center" textRotation="90" wrapText="1"/>
    </xf>
    <xf numFmtId="0" fontId="5" fillId="58" borderId="55" xfId="40" applyFont="1" applyFill="1" applyBorder="1" applyAlignment="1">
      <alignment vertical="center" textRotation="90" wrapText="1"/>
    </xf>
    <xf numFmtId="0" fontId="4" fillId="73" borderId="55" xfId="0" applyFont="1" applyFill="1" applyBorder="1" applyAlignment="1">
      <alignment vertical="center" textRotation="90" wrapText="1"/>
    </xf>
    <xf numFmtId="0" fontId="5" fillId="69" borderId="55" xfId="40" applyFont="1" applyFill="1" applyBorder="1" applyAlignment="1">
      <alignment vertical="center" textRotation="90" wrapText="1"/>
    </xf>
    <xf numFmtId="0" fontId="5" fillId="66" borderId="55" xfId="40" applyFont="1" applyFill="1" applyBorder="1" applyAlignment="1">
      <alignment vertical="center" textRotation="90" wrapText="1"/>
    </xf>
    <xf numFmtId="0" fontId="51" fillId="57" borderId="61" xfId="0" applyFont="1" applyFill="1" applyBorder="1"/>
    <xf numFmtId="0" fontId="51" fillId="56" borderId="0" xfId="0" applyFont="1" applyFill="1" applyBorder="1"/>
    <xf numFmtId="0" fontId="51" fillId="59" borderId="11" xfId="0" applyFont="1" applyFill="1" applyBorder="1"/>
    <xf numFmtId="0" fontId="73" fillId="76" borderId="14" xfId="0" applyFont="1" applyFill="1" applyBorder="1" applyAlignment="1">
      <alignment horizontal="right" vertical="center"/>
    </xf>
    <xf numFmtId="0" fontId="73" fillId="76" borderId="14" xfId="0" applyFont="1" applyFill="1" applyBorder="1" applyAlignment="1">
      <alignment horizontal="right"/>
    </xf>
    <xf numFmtId="168" fontId="75" fillId="59" borderId="10" xfId="28" applyNumberFormat="1" applyFont="1" applyFill="1" applyBorder="1" applyAlignment="1">
      <alignment horizontal="right" vertical="center" wrapText="1"/>
    </xf>
    <xf numFmtId="9" fontId="56" fillId="79" borderId="10" xfId="4135" applyFont="1" applyFill="1" applyBorder="1" applyAlignment="1">
      <alignment horizontal="left" vertical="center" wrapText="1"/>
    </xf>
    <xf numFmtId="166" fontId="51" fillId="56" borderId="0" xfId="0" applyNumberFormat="1" applyFont="1" applyFill="1"/>
    <xf numFmtId="0" fontId="50" fillId="56" borderId="10" xfId="45" applyFont="1" applyFill="1" applyBorder="1" applyAlignment="1">
      <alignment horizontal="left" vertical="center" wrapText="1"/>
    </xf>
    <xf numFmtId="37" fontId="3" fillId="56" borderId="10" xfId="40" applyNumberFormat="1" applyFont="1" applyFill="1" applyBorder="1" applyAlignment="1">
      <alignment horizontal="center" vertical="center" wrapText="1"/>
    </xf>
    <xf numFmtId="3" fontId="3" fillId="56" borderId="10" xfId="0" applyNumberFormat="1" applyFont="1" applyFill="1" applyBorder="1" applyAlignment="1">
      <alignment horizontal="left" vertical="center" wrapText="1"/>
    </xf>
    <xf numFmtId="166" fontId="32" fillId="56" borderId="10" xfId="40" applyNumberFormat="1" applyFont="1" applyFill="1" applyBorder="1" applyAlignment="1">
      <alignment horizontal="center" vertical="center" wrapText="1"/>
    </xf>
    <xf numFmtId="0" fontId="3" fillId="56" borderId="13" xfId="40" applyFont="1" applyFill="1" applyBorder="1" applyAlignment="1">
      <alignment horizontal="left" vertical="center" wrapText="1"/>
    </xf>
    <xf numFmtId="3" fontId="73" fillId="56" borderId="10" xfId="0" applyNumberFormat="1" applyFont="1" applyFill="1" applyBorder="1" applyAlignment="1">
      <alignment horizontal="right"/>
    </xf>
    <xf numFmtId="3" fontId="3" fillId="56" borderId="10" xfId="40" applyNumberFormat="1" applyFont="1" applyFill="1" applyBorder="1" applyAlignment="1">
      <alignment horizontal="center" vertical="center" wrapText="1"/>
    </xf>
    <xf numFmtId="0" fontId="3" fillId="56" borderId="10" xfId="45" applyFont="1" applyFill="1" applyBorder="1" applyAlignment="1">
      <alignment horizontal="center" wrapText="1"/>
    </xf>
    <xf numFmtId="0" fontId="3" fillId="56" borderId="10" xfId="45" applyFont="1" applyFill="1" applyBorder="1" applyAlignment="1">
      <alignment horizontal="center" vertical="top" wrapText="1"/>
    </xf>
    <xf numFmtId="0" fontId="3" fillId="56" borderId="10" xfId="0" applyFont="1" applyFill="1" applyBorder="1" applyAlignment="1">
      <alignment horizontal="center" wrapText="1"/>
    </xf>
    <xf numFmtId="0" fontId="50" fillId="71" borderId="10" xfId="45" applyFont="1" applyFill="1" applyBorder="1" applyAlignment="1">
      <alignment horizontal="left" vertical="center" wrapText="1"/>
    </xf>
    <xf numFmtId="0" fontId="5" fillId="71" borderId="10" xfId="45" applyFont="1" applyFill="1" applyBorder="1" applyAlignment="1">
      <alignment horizontal="left" vertical="center" wrapText="1"/>
    </xf>
    <xf numFmtId="0" fontId="3" fillId="71" borderId="10" xfId="40" applyFont="1" applyFill="1" applyBorder="1" applyAlignment="1">
      <alignment horizontal="center" vertical="center" wrapText="1"/>
    </xf>
    <xf numFmtId="3" fontId="3" fillId="71" borderId="10" xfId="0" applyNumberFormat="1" applyFont="1" applyFill="1" applyBorder="1" applyAlignment="1">
      <alignment horizontal="left" vertical="center" wrapText="1"/>
    </xf>
    <xf numFmtId="166" fontId="32" fillId="71" borderId="10" xfId="40" applyNumberFormat="1" applyFont="1" applyFill="1" applyBorder="1" applyAlignment="1">
      <alignment horizontal="center" vertical="center" wrapText="1"/>
    </xf>
    <xf numFmtId="0" fontId="3" fillId="71" borderId="10" xfId="40" applyFont="1" applyFill="1" applyBorder="1" applyAlignment="1">
      <alignment horizontal="left" vertical="center" wrapText="1"/>
    </xf>
    <xf numFmtId="0" fontId="3" fillId="71" borderId="13" xfId="40" applyFont="1" applyFill="1" applyBorder="1" applyAlignment="1">
      <alignment horizontal="left" vertical="center" wrapText="1"/>
    </xf>
    <xf numFmtId="0" fontId="75" fillId="71" borderId="10" xfId="40" applyFont="1" applyFill="1" applyBorder="1" applyAlignment="1">
      <alignment horizontal="right" vertical="center" wrapText="1"/>
    </xf>
    <xf numFmtId="1" fontId="75" fillId="71" borderId="10" xfId="40" applyNumberFormat="1" applyFont="1" applyFill="1" applyBorder="1" applyAlignment="1">
      <alignment horizontal="right" vertical="center" wrapText="1"/>
    </xf>
    <xf numFmtId="166" fontId="73" fillId="71" borderId="10" xfId="40" applyNumberFormat="1" applyFont="1" applyFill="1" applyBorder="1" applyAlignment="1">
      <alignment horizontal="right" vertical="center" wrapText="1"/>
    </xf>
    <xf numFmtId="0" fontId="51" fillId="71" borderId="0" xfId="0" applyFont="1" applyFill="1"/>
    <xf numFmtId="1" fontId="75" fillId="56" borderId="10" xfId="45" applyNumberFormat="1" applyFont="1" applyFill="1" applyBorder="1" applyAlignment="1">
      <alignment horizontal="right" vertical="center" wrapText="1"/>
    </xf>
    <xf numFmtId="1" fontId="76" fillId="75" borderId="10" xfId="40" applyNumberFormat="1" applyFont="1" applyFill="1" applyBorder="1" applyAlignment="1">
      <alignment horizontal="right" vertical="center" wrapText="1"/>
    </xf>
    <xf numFmtId="1" fontId="73" fillId="56" borderId="18" xfId="0" applyNumberFormat="1" applyFont="1" applyFill="1" applyBorder="1" applyAlignment="1">
      <alignment horizontal="right" vertical="center"/>
    </xf>
    <xf numFmtId="1" fontId="75" fillId="56" borderId="26" xfId="45" applyNumberFormat="1" applyFont="1" applyFill="1" applyBorder="1" applyAlignment="1">
      <alignment horizontal="right" vertical="center" wrapText="1"/>
    </xf>
    <xf numFmtId="1" fontId="73" fillId="56" borderId="10" xfId="0" applyNumberFormat="1" applyFont="1" applyFill="1" applyBorder="1" applyAlignment="1">
      <alignment horizontal="right" vertical="center"/>
    </xf>
    <xf numFmtId="1" fontId="75" fillId="56" borderId="23" xfId="45" applyNumberFormat="1" applyFont="1" applyFill="1" applyBorder="1" applyAlignment="1">
      <alignment horizontal="right" vertical="center" wrapText="1"/>
    </xf>
    <xf numFmtId="1" fontId="76" fillId="0" borderId="0" xfId="40" applyNumberFormat="1" applyFont="1" applyAlignment="1">
      <alignment horizontal="right" vertical="center"/>
    </xf>
    <xf numFmtId="37" fontId="51" fillId="56" borderId="0" xfId="0" applyNumberFormat="1" applyFont="1" applyFill="1"/>
    <xf numFmtId="0" fontId="51" fillId="56" borderId="61" xfId="0" applyFont="1" applyFill="1" applyBorder="1"/>
  </cellXfs>
  <cellStyles count="4136">
    <cellStyle name="_TB_Calc_number" xfId="53"/>
    <cellStyle name="_TB_Calc_number 2" xfId="54"/>
    <cellStyle name="_TB_def_number" xfId="55"/>
    <cellStyle name="_TB_results1" xfId="56"/>
    <cellStyle name="_TB_results1 2" xfId="57"/>
    <cellStyle name="_TB_subtitle2" xfId="58"/>
    <cellStyle name="20% - Accent1" xfId="1" builtinId="30" customBuiltin="1"/>
    <cellStyle name="20% - Accent1 10" xfId="59"/>
    <cellStyle name="20% - Accent1 10 2" xfId="60"/>
    <cellStyle name="20% - Accent1 10 2 2" xfId="61"/>
    <cellStyle name="20% - Accent1 10 3" xfId="62"/>
    <cellStyle name="20% - Accent1 11" xfId="63"/>
    <cellStyle name="20% - Accent1 11 2" xfId="64"/>
    <cellStyle name="20% - Accent1 11 2 2" xfId="65"/>
    <cellStyle name="20% - Accent1 11 3" xfId="66"/>
    <cellStyle name="20% - Accent1 12" xfId="67"/>
    <cellStyle name="20% - Accent1 12 2" xfId="68"/>
    <cellStyle name="20% - Accent1 12 2 2" xfId="69"/>
    <cellStyle name="20% - Accent1 12 3" xfId="70"/>
    <cellStyle name="20% - Accent1 13" xfId="71"/>
    <cellStyle name="20% - Accent1 13 2" xfId="72"/>
    <cellStyle name="20% - Accent1 13 2 2" xfId="73"/>
    <cellStyle name="20% - Accent1 13 3" xfId="74"/>
    <cellStyle name="20% - Accent1 14" xfId="75"/>
    <cellStyle name="20% - Accent1 14 2" xfId="76"/>
    <cellStyle name="20% - Accent1 14 2 2" xfId="77"/>
    <cellStyle name="20% - Accent1 14 3" xfId="78"/>
    <cellStyle name="20% - Accent1 15" xfId="79"/>
    <cellStyle name="20% - Accent1 15 2" xfId="80"/>
    <cellStyle name="20% - Accent1 15 2 2" xfId="81"/>
    <cellStyle name="20% - Accent1 15 3" xfId="82"/>
    <cellStyle name="20% - Accent1 16" xfId="83"/>
    <cellStyle name="20% - Accent1 16 2" xfId="84"/>
    <cellStyle name="20% - Accent1 16 2 2" xfId="85"/>
    <cellStyle name="20% - Accent1 16 3" xfId="86"/>
    <cellStyle name="20% - Accent1 17" xfId="87"/>
    <cellStyle name="20% - Accent1 17 2" xfId="88"/>
    <cellStyle name="20% - Accent1 17 2 2" xfId="89"/>
    <cellStyle name="20% - Accent1 17 3" xfId="90"/>
    <cellStyle name="20% - Accent1 18" xfId="91"/>
    <cellStyle name="20% - Accent1 18 2" xfId="92"/>
    <cellStyle name="20% - Accent1 18 2 2" xfId="93"/>
    <cellStyle name="20% - Accent1 18 3" xfId="94"/>
    <cellStyle name="20% - Accent1 19" xfId="95"/>
    <cellStyle name="20% - Accent1 19 2" xfId="96"/>
    <cellStyle name="20% - Accent1 19 2 2" xfId="97"/>
    <cellStyle name="20% - Accent1 19 3" xfId="98"/>
    <cellStyle name="20% - Accent1 2" xfId="99"/>
    <cellStyle name="20% - Accent1 2 2" xfId="100"/>
    <cellStyle name="20% - Accent1 2 2 2" xfId="101"/>
    <cellStyle name="20% - Accent1 2 2 2 2" xfId="102"/>
    <cellStyle name="20% - Accent1 2 2 3" xfId="103"/>
    <cellStyle name="20% - Accent1 2 3" xfId="104"/>
    <cellStyle name="20% - Accent1 2 3 2" xfId="105"/>
    <cellStyle name="20% - Accent1 2 4" xfId="106"/>
    <cellStyle name="20% - Accent1 2 4 2" xfId="107"/>
    <cellStyle name="20% - Accent1 2 5" xfId="108"/>
    <cellStyle name="20% - Accent1 20" xfId="109"/>
    <cellStyle name="20% - Accent1 20 2" xfId="110"/>
    <cellStyle name="20% - Accent1 20 2 2" xfId="111"/>
    <cellStyle name="20% - Accent1 20 3" xfId="112"/>
    <cellStyle name="20% - Accent1 21" xfId="113"/>
    <cellStyle name="20% - Accent1 21 2" xfId="114"/>
    <cellStyle name="20% - Accent1 21 2 2" xfId="115"/>
    <cellStyle name="20% - Accent1 21 3" xfId="116"/>
    <cellStyle name="20% - Accent1 22" xfId="117"/>
    <cellStyle name="20% - Accent1 22 2" xfId="118"/>
    <cellStyle name="20% - Accent1 22 2 2" xfId="119"/>
    <cellStyle name="20% - Accent1 22 3" xfId="120"/>
    <cellStyle name="20% - Accent1 23" xfId="121"/>
    <cellStyle name="20% - Accent1 23 2" xfId="122"/>
    <cellStyle name="20% - Accent1 23 2 2" xfId="123"/>
    <cellStyle name="20% - Accent1 23 3" xfId="124"/>
    <cellStyle name="20% - Accent1 24" xfId="125"/>
    <cellStyle name="20% - Accent1 24 2" xfId="126"/>
    <cellStyle name="20% - Accent1 24 2 2" xfId="127"/>
    <cellStyle name="20% - Accent1 24 3" xfId="128"/>
    <cellStyle name="20% - Accent1 25" xfId="129"/>
    <cellStyle name="20% - Accent1 25 2" xfId="130"/>
    <cellStyle name="20% - Accent1 25 2 2" xfId="131"/>
    <cellStyle name="20% - Accent1 25 3" xfId="132"/>
    <cellStyle name="20% - Accent1 26" xfId="133"/>
    <cellStyle name="20% - Accent1 26 2" xfId="134"/>
    <cellStyle name="20% - Accent1 26 2 2" xfId="135"/>
    <cellStyle name="20% - Accent1 26 3" xfId="136"/>
    <cellStyle name="20% - Accent1 27" xfId="137"/>
    <cellStyle name="20% - Accent1 27 2" xfId="138"/>
    <cellStyle name="20% - Accent1 27 2 2" xfId="139"/>
    <cellStyle name="20% - Accent1 27 3" xfId="140"/>
    <cellStyle name="20% - Accent1 28" xfId="141"/>
    <cellStyle name="20% - Accent1 28 2" xfId="142"/>
    <cellStyle name="20% - Accent1 28 2 2" xfId="143"/>
    <cellStyle name="20% - Accent1 28 3" xfId="144"/>
    <cellStyle name="20% - Accent1 29" xfId="145"/>
    <cellStyle name="20% - Accent1 29 2" xfId="146"/>
    <cellStyle name="20% - Accent1 29 2 2" xfId="147"/>
    <cellStyle name="20% - Accent1 29 3" xfId="148"/>
    <cellStyle name="20% - Accent1 3" xfId="149"/>
    <cellStyle name="20% - Accent1 3 2" xfId="150"/>
    <cellStyle name="20% - Accent1 3 2 2" xfId="151"/>
    <cellStyle name="20% - Accent1 3 2 2 2" xfId="152"/>
    <cellStyle name="20% - Accent1 3 2 3" xfId="153"/>
    <cellStyle name="20% - Accent1 3 3" xfId="154"/>
    <cellStyle name="20% - Accent1 3 3 2" xfId="155"/>
    <cellStyle name="20% - Accent1 3 4" xfId="156"/>
    <cellStyle name="20% - Accent1 30" xfId="157"/>
    <cellStyle name="20% - Accent1 30 2" xfId="158"/>
    <cellStyle name="20% - Accent1 30 2 2" xfId="159"/>
    <cellStyle name="20% - Accent1 30 3" xfId="160"/>
    <cellStyle name="20% - Accent1 31" xfId="161"/>
    <cellStyle name="20% - Accent1 31 2" xfId="162"/>
    <cellStyle name="20% - Accent1 31 2 2" xfId="163"/>
    <cellStyle name="20% - Accent1 31 3" xfId="164"/>
    <cellStyle name="20% - Accent1 32" xfId="165"/>
    <cellStyle name="20% - Accent1 32 2" xfId="166"/>
    <cellStyle name="20% - Accent1 32 2 2" xfId="167"/>
    <cellStyle name="20% - Accent1 32 3" xfId="168"/>
    <cellStyle name="20% - Accent1 33" xfId="4034"/>
    <cellStyle name="20% - Accent1 4" xfId="169"/>
    <cellStyle name="20% - Accent1 4 2" xfId="170"/>
    <cellStyle name="20% - Accent1 4 2 2" xfId="171"/>
    <cellStyle name="20% - Accent1 4 2 2 2" xfId="172"/>
    <cellStyle name="20% - Accent1 4 2 3" xfId="173"/>
    <cellStyle name="20% - Accent1 4 3" xfId="174"/>
    <cellStyle name="20% - Accent1 4 3 2" xfId="175"/>
    <cellStyle name="20% - Accent1 4 4" xfId="176"/>
    <cellStyle name="20% - Accent1 5" xfId="177"/>
    <cellStyle name="20% - Accent1 5 2" xfId="178"/>
    <cellStyle name="20% - Accent1 5 2 2" xfId="179"/>
    <cellStyle name="20% - Accent1 5 2 2 2" xfId="180"/>
    <cellStyle name="20% - Accent1 5 2 3" xfId="181"/>
    <cellStyle name="20% - Accent1 5 3" xfId="182"/>
    <cellStyle name="20% - Accent1 5 3 2" xfId="183"/>
    <cellStyle name="20% - Accent1 5 4" xfId="184"/>
    <cellStyle name="20% - Accent1 6" xfId="185"/>
    <cellStyle name="20% - Accent1 6 2" xfId="186"/>
    <cellStyle name="20% - Accent1 6 2 2" xfId="187"/>
    <cellStyle name="20% - Accent1 6 3" xfId="188"/>
    <cellStyle name="20% - Accent1 7" xfId="189"/>
    <cellStyle name="20% - Accent1 7 2" xfId="190"/>
    <cellStyle name="20% - Accent1 7 2 2" xfId="191"/>
    <cellStyle name="20% - Accent1 7 3" xfId="192"/>
    <cellStyle name="20% - Accent1 8" xfId="193"/>
    <cellStyle name="20% - Accent1 8 2" xfId="194"/>
    <cellStyle name="20% - Accent1 8 2 2" xfId="195"/>
    <cellStyle name="20% - Accent1 8 3" xfId="196"/>
    <cellStyle name="20% - Accent1 9" xfId="197"/>
    <cellStyle name="20% - Accent1 9 2" xfId="198"/>
    <cellStyle name="20% - Accent1 9 2 2" xfId="199"/>
    <cellStyle name="20% - Accent1 9 3" xfId="200"/>
    <cellStyle name="20% - Accent2" xfId="2" builtinId="34" customBuiltin="1"/>
    <cellStyle name="20% - Accent2 10" xfId="201"/>
    <cellStyle name="20% - Accent2 10 2" xfId="202"/>
    <cellStyle name="20% - Accent2 10 2 2" xfId="203"/>
    <cellStyle name="20% - Accent2 10 3" xfId="204"/>
    <cellStyle name="20% - Accent2 11" xfId="205"/>
    <cellStyle name="20% - Accent2 11 2" xfId="206"/>
    <cellStyle name="20% - Accent2 11 2 2" xfId="207"/>
    <cellStyle name="20% - Accent2 11 3" xfId="208"/>
    <cellStyle name="20% - Accent2 12" xfId="209"/>
    <cellStyle name="20% - Accent2 12 2" xfId="210"/>
    <cellStyle name="20% - Accent2 12 2 2" xfId="211"/>
    <cellStyle name="20% - Accent2 12 3" xfId="212"/>
    <cellStyle name="20% - Accent2 13" xfId="213"/>
    <cellStyle name="20% - Accent2 13 2" xfId="214"/>
    <cellStyle name="20% - Accent2 13 2 2" xfId="215"/>
    <cellStyle name="20% - Accent2 13 3" xfId="216"/>
    <cellStyle name="20% - Accent2 14" xfId="217"/>
    <cellStyle name="20% - Accent2 14 2" xfId="218"/>
    <cellStyle name="20% - Accent2 14 2 2" xfId="219"/>
    <cellStyle name="20% - Accent2 14 3" xfId="220"/>
    <cellStyle name="20% - Accent2 15" xfId="221"/>
    <cellStyle name="20% - Accent2 15 2" xfId="222"/>
    <cellStyle name="20% - Accent2 15 2 2" xfId="223"/>
    <cellStyle name="20% - Accent2 15 3" xfId="224"/>
    <cellStyle name="20% - Accent2 16" xfId="225"/>
    <cellStyle name="20% - Accent2 16 2" xfId="226"/>
    <cellStyle name="20% - Accent2 16 2 2" xfId="227"/>
    <cellStyle name="20% - Accent2 16 3" xfId="228"/>
    <cellStyle name="20% - Accent2 17" xfId="229"/>
    <cellStyle name="20% - Accent2 17 2" xfId="230"/>
    <cellStyle name="20% - Accent2 17 2 2" xfId="231"/>
    <cellStyle name="20% - Accent2 17 3" xfId="232"/>
    <cellStyle name="20% - Accent2 18" xfId="233"/>
    <cellStyle name="20% - Accent2 18 2" xfId="234"/>
    <cellStyle name="20% - Accent2 18 2 2" xfId="235"/>
    <cellStyle name="20% - Accent2 18 3" xfId="236"/>
    <cellStyle name="20% - Accent2 19" xfId="237"/>
    <cellStyle name="20% - Accent2 19 2" xfId="238"/>
    <cellStyle name="20% - Accent2 19 2 2" xfId="239"/>
    <cellStyle name="20% - Accent2 19 3" xfId="240"/>
    <cellStyle name="20% - Accent2 2" xfId="241"/>
    <cellStyle name="20% - Accent2 2 2" xfId="242"/>
    <cellStyle name="20% - Accent2 2 2 2" xfId="243"/>
    <cellStyle name="20% - Accent2 2 2 2 2" xfId="244"/>
    <cellStyle name="20% - Accent2 2 2 3" xfId="245"/>
    <cellStyle name="20% - Accent2 2 3" xfId="246"/>
    <cellStyle name="20% - Accent2 2 3 2" xfId="247"/>
    <cellStyle name="20% - Accent2 2 4" xfId="248"/>
    <cellStyle name="20% - Accent2 2 4 2" xfId="249"/>
    <cellStyle name="20% - Accent2 2 5" xfId="250"/>
    <cellStyle name="20% - Accent2 20" xfId="251"/>
    <cellStyle name="20% - Accent2 20 2" xfId="252"/>
    <cellStyle name="20% - Accent2 20 2 2" xfId="253"/>
    <cellStyle name="20% - Accent2 20 3" xfId="254"/>
    <cellStyle name="20% - Accent2 21" xfId="255"/>
    <cellStyle name="20% - Accent2 21 2" xfId="256"/>
    <cellStyle name="20% - Accent2 21 2 2" xfId="257"/>
    <cellStyle name="20% - Accent2 21 3" xfId="258"/>
    <cellStyle name="20% - Accent2 22" xfId="259"/>
    <cellStyle name="20% - Accent2 22 2" xfId="260"/>
    <cellStyle name="20% - Accent2 22 2 2" xfId="261"/>
    <cellStyle name="20% - Accent2 22 3" xfId="262"/>
    <cellStyle name="20% - Accent2 23" xfId="263"/>
    <cellStyle name="20% - Accent2 23 2" xfId="264"/>
    <cellStyle name="20% - Accent2 23 2 2" xfId="265"/>
    <cellStyle name="20% - Accent2 23 3" xfId="266"/>
    <cellStyle name="20% - Accent2 24" xfId="267"/>
    <cellStyle name="20% - Accent2 24 2" xfId="268"/>
    <cellStyle name="20% - Accent2 24 2 2" xfId="269"/>
    <cellStyle name="20% - Accent2 24 3" xfId="270"/>
    <cellStyle name="20% - Accent2 25" xfId="271"/>
    <cellStyle name="20% - Accent2 25 2" xfId="272"/>
    <cellStyle name="20% - Accent2 25 2 2" xfId="273"/>
    <cellStyle name="20% - Accent2 25 3" xfId="274"/>
    <cellStyle name="20% - Accent2 26" xfId="275"/>
    <cellStyle name="20% - Accent2 26 2" xfId="276"/>
    <cellStyle name="20% - Accent2 26 2 2" xfId="277"/>
    <cellStyle name="20% - Accent2 26 3" xfId="278"/>
    <cellStyle name="20% - Accent2 27" xfId="279"/>
    <cellStyle name="20% - Accent2 27 2" xfId="280"/>
    <cellStyle name="20% - Accent2 27 2 2" xfId="281"/>
    <cellStyle name="20% - Accent2 27 3" xfId="282"/>
    <cellStyle name="20% - Accent2 28" xfId="283"/>
    <cellStyle name="20% - Accent2 28 2" xfId="284"/>
    <cellStyle name="20% - Accent2 28 2 2" xfId="285"/>
    <cellStyle name="20% - Accent2 28 3" xfId="286"/>
    <cellStyle name="20% - Accent2 29" xfId="287"/>
    <cellStyle name="20% - Accent2 29 2" xfId="288"/>
    <cellStyle name="20% - Accent2 29 2 2" xfId="289"/>
    <cellStyle name="20% - Accent2 29 3" xfId="290"/>
    <cellStyle name="20% - Accent2 3" xfId="291"/>
    <cellStyle name="20% - Accent2 3 2" xfId="292"/>
    <cellStyle name="20% - Accent2 3 2 2" xfId="293"/>
    <cellStyle name="20% - Accent2 3 2 2 2" xfId="294"/>
    <cellStyle name="20% - Accent2 3 2 3" xfId="295"/>
    <cellStyle name="20% - Accent2 3 3" xfId="296"/>
    <cellStyle name="20% - Accent2 3 3 2" xfId="297"/>
    <cellStyle name="20% - Accent2 3 4" xfId="298"/>
    <cellStyle name="20% - Accent2 30" xfId="299"/>
    <cellStyle name="20% - Accent2 30 2" xfId="300"/>
    <cellStyle name="20% - Accent2 30 2 2" xfId="301"/>
    <cellStyle name="20% - Accent2 30 3" xfId="302"/>
    <cellStyle name="20% - Accent2 31" xfId="303"/>
    <cellStyle name="20% - Accent2 31 2" xfId="304"/>
    <cellStyle name="20% - Accent2 31 2 2" xfId="305"/>
    <cellStyle name="20% - Accent2 31 3" xfId="306"/>
    <cellStyle name="20% - Accent2 32" xfId="307"/>
    <cellStyle name="20% - Accent2 32 2" xfId="308"/>
    <cellStyle name="20% - Accent2 32 2 2" xfId="309"/>
    <cellStyle name="20% - Accent2 32 3" xfId="310"/>
    <cellStyle name="20% - Accent2 33" xfId="4036"/>
    <cellStyle name="20% - Accent2 4" xfId="311"/>
    <cellStyle name="20% - Accent2 4 2" xfId="312"/>
    <cellStyle name="20% - Accent2 4 2 2" xfId="313"/>
    <cellStyle name="20% - Accent2 4 2 2 2" xfId="314"/>
    <cellStyle name="20% - Accent2 4 2 3" xfId="315"/>
    <cellStyle name="20% - Accent2 4 3" xfId="316"/>
    <cellStyle name="20% - Accent2 4 3 2" xfId="317"/>
    <cellStyle name="20% - Accent2 4 4" xfId="318"/>
    <cellStyle name="20% - Accent2 5" xfId="319"/>
    <cellStyle name="20% - Accent2 5 2" xfId="320"/>
    <cellStyle name="20% - Accent2 5 2 2" xfId="321"/>
    <cellStyle name="20% - Accent2 5 2 2 2" xfId="322"/>
    <cellStyle name="20% - Accent2 5 2 3" xfId="323"/>
    <cellStyle name="20% - Accent2 5 3" xfId="324"/>
    <cellStyle name="20% - Accent2 5 3 2" xfId="325"/>
    <cellStyle name="20% - Accent2 5 4" xfId="326"/>
    <cellStyle name="20% - Accent2 6" xfId="327"/>
    <cellStyle name="20% - Accent2 6 2" xfId="328"/>
    <cellStyle name="20% - Accent2 6 2 2" xfId="329"/>
    <cellStyle name="20% - Accent2 6 3" xfId="330"/>
    <cellStyle name="20% - Accent2 7" xfId="331"/>
    <cellStyle name="20% - Accent2 7 2" xfId="332"/>
    <cellStyle name="20% - Accent2 7 2 2" xfId="333"/>
    <cellStyle name="20% - Accent2 7 3" xfId="334"/>
    <cellStyle name="20% - Accent2 8" xfId="335"/>
    <cellStyle name="20% - Accent2 8 2" xfId="336"/>
    <cellStyle name="20% - Accent2 8 2 2" xfId="337"/>
    <cellStyle name="20% - Accent2 8 3" xfId="338"/>
    <cellStyle name="20% - Accent2 9" xfId="339"/>
    <cellStyle name="20% - Accent2 9 2" xfId="340"/>
    <cellStyle name="20% - Accent2 9 2 2" xfId="341"/>
    <cellStyle name="20% - Accent2 9 3" xfId="342"/>
    <cellStyle name="20% - Accent3" xfId="3" builtinId="38" customBuiltin="1"/>
    <cellStyle name="20% - Accent3 10" xfId="343"/>
    <cellStyle name="20% - Accent3 10 2" xfId="344"/>
    <cellStyle name="20% - Accent3 10 2 2" xfId="345"/>
    <cellStyle name="20% - Accent3 10 3" xfId="346"/>
    <cellStyle name="20% - Accent3 11" xfId="347"/>
    <cellStyle name="20% - Accent3 11 2" xfId="348"/>
    <cellStyle name="20% - Accent3 11 2 2" xfId="349"/>
    <cellStyle name="20% - Accent3 11 3" xfId="350"/>
    <cellStyle name="20% - Accent3 12" xfId="351"/>
    <cellStyle name="20% - Accent3 12 2" xfId="352"/>
    <cellStyle name="20% - Accent3 12 2 2" xfId="353"/>
    <cellStyle name="20% - Accent3 12 3" xfId="354"/>
    <cellStyle name="20% - Accent3 13" xfId="355"/>
    <cellStyle name="20% - Accent3 13 2" xfId="356"/>
    <cellStyle name="20% - Accent3 13 2 2" xfId="357"/>
    <cellStyle name="20% - Accent3 13 3" xfId="358"/>
    <cellStyle name="20% - Accent3 14" xfId="359"/>
    <cellStyle name="20% - Accent3 14 2" xfId="360"/>
    <cellStyle name="20% - Accent3 14 2 2" xfId="361"/>
    <cellStyle name="20% - Accent3 14 3" xfId="362"/>
    <cellStyle name="20% - Accent3 15" xfId="363"/>
    <cellStyle name="20% - Accent3 15 2" xfId="364"/>
    <cellStyle name="20% - Accent3 15 2 2" xfId="365"/>
    <cellStyle name="20% - Accent3 15 3" xfId="366"/>
    <cellStyle name="20% - Accent3 16" xfId="367"/>
    <cellStyle name="20% - Accent3 16 2" xfId="368"/>
    <cellStyle name="20% - Accent3 16 2 2" xfId="369"/>
    <cellStyle name="20% - Accent3 16 3" xfId="370"/>
    <cellStyle name="20% - Accent3 17" xfId="371"/>
    <cellStyle name="20% - Accent3 17 2" xfId="372"/>
    <cellStyle name="20% - Accent3 17 2 2" xfId="373"/>
    <cellStyle name="20% - Accent3 17 3" xfId="374"/>
    <cellStyle name="20% - Accent3 18" xfId="375"/>
    <cellStyle name="20% - Accent3 18 2" xfId="376"/>
    <cellStyle name="20% - Accent3 18 2 2" xfId="377"/>
    <cellStyle name="20% - Accent3 18 3" xfId="378"/>
    <cellStyle name="20% - Accent3 19" xfId="379"/>
    <cellStyle name="20% - Accent3 19 2" xfId="380"/>
    <cellStyle name="20% - Accent3 19 2 2" xfId="381"/>
    <cellStyle name="20% - Accent3 19 3" xfId="382"/>
    <cellStyle name="20% - Accent3 2" xfId="383"/>
    <cellStyle name="20% - Accent3 2 2" xfId="384"/>
    <cellStyle name="20% - Accent3 2 2 2" xfId="385"/>
    <cellStyle name="20% - Accent3 2 2 2 2" xfId="386"/>
    <cellStyle name="20% - Accent3 2 2 3" xfId="387"/>
    <cellStyle name="20% - Accent3 2 3" xfId="388"/>
    <cellStyle name="20% - Accent3 2 3 2" xfId="389"/>
    <cellStyle name="20% - Accent3 2 4" xfId="390"/>
    <cellStyle name="20% - Accent3 2 4 2" xfId="391"/>
    <cellStyle name="20% - Accent3 2 5" xfId="392"/>
    <cellStyle name="20% - Accent3 20" xfId="393"/>
    <cellStyle name="20% - Accent3 20 2" xfId="394"/>
    <cellStyle name="20% - Accent3 20 2 2" xfId="395"/>
    <cellStyle name="20% - Accent3 20 3" xfId="396"/>
    <cellStyle name="20% - Accent3 21" xfId="397"/>
    <cellStyle name="20% - Accent3 21 2" xfId="398"/>
    <cellStyle name="20% - Accent3 21 2 2" xfId="399"/>
    <cellStyle name="20% - Accent3 21 3" xfId="400"/>
    <cellStyle name="20% - Accent3 22" xfId="401"/>
    <cellStyle name="20% - Accent3 22 2" xfId="402"/>
    <cellStyle name="20% - Accent3 22 2 2" xfId="403"/>
    <cellStyle name="20% - Accent3 22 3" xfId="404"/>
    <cellStyle name="20% - Accent3 23" xfId="405"/>
    <cellStyle name="20% - Accent3 23 2" xfId="406"/>
    <cellStyle name="20% - Accent3 23 2 2" xfId="407"/>
    <cellStyle name="20% - Accent3 23 3" xfId="408"/>
    <cellStyle name="20% - Accent3 24" xfId="409"/>
    <cellStyle name="20% - Accent3 24 2" xfId="410"/>
    <cellStyle name="20% - Accent3 24 2 2" xfId="411"/>
    <cellStyle name="20% - Accent3 24 3" xfId="412"/>
    <cellStyle name="20% - Accent3 25" xfId="413"/>
    <cellStyle name="20% - Accent3 25 2" xfId="414"/>
    <cellStyle name="20% - Accent3 25 2 2" xfId="415"/>
    <cellStyle name="20% - Accent3 25 3" xfId="416"/>
    <cellStyle name="20% - Accent3 26" xfId="417"/>
    <cellStyle name="20% - Accent3 26 2" xfId="418"/>
    <cellStyle name="20% - Accent3 26 2 2" xfId="419"/>
    <cellStyle name="20% - Accent3 26 3" xfId="420"/>
    <cellStyle name="20% - Accent3 27" xfId="421"/>
    <cellStyle name="20% - Accent3 27 2" xfId="422"/>
    <cellStyle name="20% - Accent3 27 2 2" xfId="423"/>
    <cellStyle name="20% - Accent3 27 3" xfId="424"/>
    <cellStyle name="20% - Accent3 28" xfId="425"/>
    <cellStyle name="20% - Accent3 28 2" xfId="426"/>
    <cellStyle name="20% - Accent3 28 2 2" xfId="427"/>
    <cellStyle name="20% - Accent3 28 3" xfId="428"/>
    <cellStyle name="20% - Accent3 29" xfId="429"/>
    <cellStyle name="20% - Accent3 29 2" xfId="430"/>
    <cellStyle name="20% - Accent3 29 2 2" xfId="431"/>
    <cellStyle name="20% - Accent3 29 3" xfId="432"/>
    <cellStyle name="20% - Accent3 3" xfId="433"/>
    <cellStyle name="20% - Accent3 3 2" xfId="434"/>
    <cellStyle name="20% - Accent3 3 2 2" xfId="435"/>
    <cellStyle name="20% - Accent3 3 2 2 2" xfId="436"/>
    <cellStyle name="20% - Accent3 3 2 3" xfId="437"/>
    <cellStyle name="20% - Accent3 3 3" xfId="438"/>
    <cellStyle name="20% - Accent3 3 3 2" xfId="439"/>
    <cellStyle name="20% - Accent3 3 4" xfId="440"/>
    <cellStyle name="20% - Accent3 30" xfId="441"/>
    <cellStyle name="20% - Accent3 30 2" xfId="442"/>
    <cellStyle name="20% - Accent3 30 2 2" xfId="443"/>
    <cellStyle name="20% - Accent3 30 3" xfId="444"/>
    <cellStyle name="20% - Accent3 31" xfId="445"/>
    <cellStyle name="20% - Accent3 31 2" xfId="446"/>
    <cellStyle name="20% - Accent3 31 2 2" xfId="447"/>
    <cellStyle name="20% - Accent3 31 3" xfId="448"/>
    <cellStyle name="20% - Accent3 32" xfId="449"/>
    <cellStyle name="20% - Accent3 32 2" xfId="450"/>
    <cellStyle name="20% - Accent3 32 2 2" xfId="451"/>
    <cellStyle name="20% - Accent3 32 3" xfId="452"/>
    <cellStyle name="20% - Accent3 33" xfId="4038"/>
    <cellStyle name="20% - Accent3 34" xfId="4090"/>
    <cellStyle name="20% - Accent3 4" xfId="453"/>
    <cellStyle name="20% - Accent3 4 2" xfId="454"/>
    <cellStyle name="20% - Accent3 4 2 2" xfId="455"/>
    <cellStyle name="20% - Accent3 4 2 2 2" xfId="456"/>
    <cellStyle name="20% - Accent3 4 2 3" xfId="457"/>
    <cellStyle name="20% - Accent3 4 3" xfId="458"/>
    <cellStyle name="20% - Accent3 4 3 2" xfId="459"/>
    <cellStyle name="20% - Accent3 4 4" xfId="460"/>
    <cellStyle name="20% - Accent3 5" xfId="461"/>
    <cellStyle name="20% - Accent3 5 2" xfId="462"/>
    <cellStyle name="20% - Accent3 5 2 2" xfId="463"/>
    <cellStyle name="20% - Accent3 5 2 2 2" xfId="464"/>
    <cellStyle name="20% - Accent3 5 2 3" xfId="465"/>
    <cellStyle name="20% - Accent3 5 3" xfId="466"/>
    <cellStyle name="20% - Accent3 5 3 2" xfId="467"/>
    <cellStyle name="20% - Accent3 5 4" xfId="468"/>
    <cellStyle name="20% - Accent3 6" xfId="469"/>
    <cellStyle name="20% - Accent3 6 2" xfId="470"/>
    <cellStyle name="20% - Accent3 6 2 2" xfId="471"/>
    <cellStyle name="20% - Accent3 6 3" xfId="472"/>
    <cellStyle name="20% - Accent3 7" xfId="473"/>
    <cellStyle name="20% - Accent3 7 2" xfId="474"/>
    <cellStyle name="20% - Accent3 7 2 2" xfId="475"/>
    <cellStyle name="20% - Accent3 7 3" xfId="476"/>
    <cellStyle name="20% - Accent3 8" xfId="477"/>
    <cellStyle name="20% - Accent3 8 2" xfId="478"/>
    <cellStyle name="20% - Accent3 8 2 2" xfId="479"/>
    <cellStyle name="20% - Accent3 8 3" xfId="480"/>
    <cellStyle name="20% - Accent3 9" xfId="481"/>
    <cellStyle name="20% - Accent3 9 2" xfId="482"/>
    <cellStyle name="20% - Accent3 9 2 2" xfId="483"/>
    <cellStyle name="20% - Accent3 9 3" xfId="484"/>
    <cellStyle name="20% - Accent4" xfId="4" builtinId="42" customBuiltin="1"/>
    <cellStyle name="20% - Accent4 10" xfId="485"/>
    <cellStyle name="20% - Accent4 10 2" xfId="486"/>
    <cellStyle name="20% - Accent4 10 2 2" xfId="487"/>
    <cellStyle name="20% - Accent4 10 3" xfId="488"/>
    <cellStyle name="20% - Accent4 11" xfId="489"/>
    <cellStyle name="20% - Accent4 11 2" xfId="490"/>
    <cellStyle name="20% - Accent4 11 2 2" xfId="491"/>
    <cellStyle name="20% - Accent4 11 3" xfId="492"/>
    <cellStyle name="20% - Accent4 12" xfId="493"/>
    <cellStyle name="20% - Accent4 12 2" xfId="494"/>
    <cellStyle name="20% - Accent4 12 2 2" xfId="495"/>
    <cellStyle name="20% - Accent4 12 3" xfId="496"/>
    <cellStyle name="20% - Accent4 13" xfId="497"/>
    <cellStyle name="20% - Accent4 13 2" xfId="498"/>
    <cellStyle name="20% - Accent4 13 2 2" xfId="499"/>
    <cellStyle name="20% - Accent4 13 3" xfId="500"/>
    <cellStyle name="20% - Accent4 14" xfId="501"/>
    <cellStyle name="20% - Accent4 14 2" xfId="502"/>
    <cellStyle name="20% - Accent4 14 2 2" xfId="503"/>
    <cellStyle name="20% - Accent4 14 3" xfId="504"/>
    <cellStyle name="20% - Accent4 15" xfId="505"/>
    <cellStyle name="20% - Accent4 15 2" xfId="506"/>
    <cellStyle name="20% - Accent4 15 2 2" xfId="507"/>
    <cellStyle name="20% - Accent4 15 3" xfId="508"/>
    <cellStyle name="20% - Accent4 16" xfId="509"/>
    <cellStyle name="20% - Accent4 16 2" xfId="510"/>
    <cellStyle name="20% - Accent4 16 2 2" xfId="511"/>
    <cellStyle name="20% - Accent4 16 3" xfId="512"/>
    <cellStyle name="20% - Accent4 17" xfId="513"/>
    <cellStyle name="20% - Accent4 17 2" xfId="514"/>
    <cellStyle name="20% - Accent4 17 2 2" xfId="515"/>
    <cellStyle name="20% - Accent4 17 3" xfId="516"/>
    <cellStyle name="20% - Accent4 18" xfId="517"/>
    <cellStyle name="20% - Accent4 18 2" xfId="518"/>
    <cellStyle name="20% - Accent4 18 2 2" xfId="519"/>
    <cellStyle name="20% - Accent4 18 3" xfId="520"/>
    <cellStyle name="20% - Accent4 19" xfId="521"/>
    <cellStyle name="20% - Accent4 19 2" xfId="522"/>
    <cellStyle name="20% - Accent4 19 2 2" xfId="523"/>
    <cellStyle name="20% - Accent4 19 3" xfId="524"/>
    <cellStyle name="20% - Accent4 2" xfId="525"/>
    <cellStyle name="20% - Accent4 2 2" xfId="526"/>
    <cellStyle name="20% - Accent4 2 2 2" xfId="527"/>
    <cellStyle name="20% - Accent4 2 2 2 2" xfId="528"/>
    <cellStyle name="20% - Accent4 2 2 3" xfId="529"/>
    <cellStyle name="20% - Accent4 2 3" xfId="530"/>
    <cellStyle name="20% - Accent4 2 3 2" xfId="531"/>
    <cellStyle name="20% - Accent4 2 4" xfId="532"/>
    <cellStyle name="20% - Accent4 2 4 2" xfId="533"/>
    <cellStyle name="20% - Accent4 2 5" xfId="534"/>
    <cellStyle name="20% - Accent4 20" xfId="535"/>
    <cellStyle name="20% - Accent4 20 2" xfId="536"/>
    <cellStyle name="20% - Accent4 20 2 2" xfId="537"/>
    <cellStyle name="20% - Accent4 20 3" xfId="538"/>
    <cellStyle name="20% - Accent4 21" xfId="539"/>
    <cellStyle name="20% - Accent4 21 2" xfId="540"/>
    <cellStyle name="20% - Accent4 21 2 2" xfId="541"/>
    <cellStyle name="20% - Accent4 21 3" xfId="542"/>
    <cellStyle name="20% - Accent4 22" xfId="543"/>
    <cellStyle name="20% - Accent4 22 2" xfId="544"/>
    <cellStyle name="20% - Accent4 22 2 2" xfId="545"/>
    <cellStyle name="20% - Accent4 22 3" xfId="546"/>
    <cellStyle name="20% - Accent4 23" xfId="547"/>
    <cellStyle name="20% - Accent4 23 2" xfId="548"/>
    <cellStyle name="20% - Accent4 23 2 2" xfId="549"/>
    <cellStyle name="20% - Accent4 23 3" xfId="550"/>
    <cellStyle name="20% - Accent4 24" xfId="551"/>
    <cellStyle name="20% - Accent4 24 2" xfId="552"/>
    <cellStyle name="20% - Accent4 24 2 2" xfId="553"/>
    <cellStyle name="20% - Accent4 24 3" xfId="554"/>
    <cellStyle name="20% - Accent4 25" xfId="555"/>
    <cellStyle name="20% - Accent4 25 2" xfId="556"/>
    <cellStyle name="20% - Accent4 25 2 2" xfId="557"/>
    <cellStyle name="20% - Accent4 25 3" xfId="558"/>
    <cellStyle name="20% - Accent4 26" xfId="559"/>
    <cellStyle name="20% - Accent4 26 2" xfId="560"/>
    <cellStyle name="20% - Accent4 26 2 2" xfId="561"/>
    <cellStyle name="20% - Accent4 26 3" xfId="562"/>
    <cellStyle name="20% - Accent4 27" xfId="563"/>
    <cellStyle name="20% - Accent4 27 2" xfId="564"/>
    <cellStyle name="20% - Accent4 27 2 2" xfId="565"/>
    <cellStyle name="20% - Accent4 27 3" xfId="566"/>
    <cellStyle name="20% - Accent4 28" xfId="567"/>
    <cellStyle name="20% - Accent4 28 2" xfId="568"/>
    <cellStyle name="20% - Accent4 28 2 2" xfId="569"/>
    <cellStyle name="20% - Accent4 28 3" xfId="570"/>
    <cellStyle name="20% - Accent4 29" xfId="571"/>
    <cellStyle name="20% - Accent4 29 2" xfId="572"/>
    <cellStyle name="20% - Accent4 29 2 2" xfId="573"/>
    <cellStyle name="20% - Accent4 29 3" xfId="574"/>
    <cellStyle name="20% - Accent4 3" xfId="575"/>
    <cellStyle name="20% - Accent4 3 2" xfId="576"/>
    <cellStyle name="20% - Accent4 3 2 2" xfId="577"/>
    <cellStyle name="20% - Accent4 3 2 2 2" xfId="578"/>
    <cellStyle name="20% - Accent4 3 2 3" xfId="579"/>
    <cellStyle name="20% - Accent4 3 3" xfId="580"/>
    <cellStyle name="20% - Accent4 3 3 2" xfId="581"/>
    <cellStyle name="20% - Accent4 3 4" xfId="582"/>
    <cellStyle name="20% - Accent4 30" xfId="583"/>
    <cellStyle name="20% - Accent4 30 2" xfId="584"/>
    <cellStyle name="20% - Accent4 30 2 2" xfId="585"/>
    <cellStyle name="20% - Accent4 30 3" xfId="586"/>
    <cellStyle name="20% - Accent4 31" xfId="587"/>
    <cellStyle name="20% - Accent4 31 2" xfId="588"/>
    <cellStyle name="20% - Accent4 31 2 2" xfId="589"/>
    <cellStyle name="20% - Accent4 31 3" xfId="590"/>
    <cellStyle name="20% - Accent4 32" xfId="591"/>
    <cellStyle name="20% - Accent4 32 2" xfId="592"/>
    <cellStyle name="20% - Accent4 32 2 2" xfId="593"/>
    <cellStyle name="20% - Accent4 32 3" xfId="594"/>
    <cellStyle name="20% - Accent4 33" xfId="4040"/>
    <cellStyle name="20% - Accent4 34" xfId="4091"/>
    <cellStyle name="20% - Accent4 4" xfId="595"/>
    <cellStyle name="20% - Accent4 4 2" xfId="596"/>
    <cellStyle name="20% - Accent4 4 2 2" xfId="597"/>
    <cellStyle name="20% - Accent4 4 2 2 2" xfId="598"/>
    <cellStyle name="20% - Accent4 4 2 3" xfId="599"/>
    <cellStyle name="20% - Accent4 4 3" xfId="600"/>
    <cellStyle name="20% - Accent4 4 3 2" xfId="601"/>
    <cellStyle name="20% - Accent4 4 4" xfId="602"/>
    <cellStyle name="20% - Accent4 5" xfId="603"/>
    <cellStyle name="20% - Accent4 5 2" xfId="604"/>
    <cellStyle name="20% - Accent4 5 2 2" xfId="605"/>
    <cellStyle name="20% - Accent4 5 2 2 2" xfId="606"/>
    <cellStyle name="20% - Accent4 5 2 3" xfId="607"/>
    <cellStyle name="20% - Accent4 5 3" xfId="608"/>
    <cellStyle name="20% - Accent4 5 3 2" xfId="609"/>
    <cellStyle name="20% - Accent4 5 4" xfId="610"/>
    <cellStyle name="20% - Accent4 6" xfId="611"/>
    <cellStyle name="20% - Accent4 6 2" xfId="612"/>
    <cellStyle name="20% - Accent4 6 2 2" xfId="613"/>
    <cellStyle name="20% - Accent4 6 3" xfId="614"/>
    <cellStyle name="20% - Accent4 7" xfId="615"/>
    <cellStyle name="20% - Accent4 7 2" xfId="616"/>
    <cellStyle name="20% - Accent4 7 2 2" xfId="617"/>
    <cellStyle name="20% - Accent4 7 3" xfId="618"/>
    <cellStyle name="20% - Accent4 8" xfId="619"/>
    <cellStyle name="20% - Accent4 8 2" xfId="620"/>
    <cellStyle name="20% - Accent4 8 2 2" xfId="621"/>
    <cellStyle name="20% - Accent4 8 3" xfId="622"/>
    <cellStyle name="20% - Accent4 9" xfId="623"/>
    <cellStyle name="20% - Accent4 9 2" xfId="624"/>
    <cellStyle name="20% - Accent4 9 2 2" xfId="625"/>
    <cellStyle name="20% - Accent4 9 3" xfId="626"/>
    <cellStyle name="20% - Accent5" xfId="5" builtinId="46" customBuiltin="1"/>
    <cellStyle name="20% - Accent5 10" xfId="627"/>
    <cellStyle name="20% - Accent5 10 2" xfId="628"/>
    <cellStyle name="20% - Accent5 10 2 2" xfId="629"/>
    <cellStyle name="20% - Accent5 10 3" xfId="630"/>
    <cellStyle name="20% - Accent5 11" xfId="631"/>
    <cellStyle name="20% - Accent5 11 2" xfId="632"/>
    <cellStyle name="20% - Accent5 11 2 2" xfId="633"/>
    <cellStyle name="20% - Accent5 11 3" xfId="634"/>
    <cellStyle name="20% - Accent5 12" xfId="635"/>
    <cellStyle name="20% - Accent5 12 2" xfId="636"/>
    <cellStyle name="20% - Accent5 12 2 2" xfId="637"/>
    <cellStyle name="20% - Accent5 12 3" xfId="638"/>
    <cellStyle name="20% - Accent5 13" xfId="639"/>
    <cellStyle name="20% - Accent5 13 2" xfId="640"/>
    <cellStyle name="20% - Accent5 13 2 2" xfId="641"/>
    <cellStyle name="20% - Accent5 13 3" xfId="642"/>
    <cellStyle name="20% - Accent5 14" xfId="643"/>
    <cellStyle name="20% - Accent5 14 2" xfId="644"/>
    <cellStyle name="20% - Accent5 14 2 2" xfId="645"/>
    <cellStyle name="20% - Accent5 14 3" xfId="646"/>
    <cellStyle name="20% - Accent5 15" xfId="647"/>
    <cellStyle name="20% - Accent5 15 2" xfId="648"/>
    <cellStyle name="20% - Accent5 15 2 2" xfId="649"/>
    <cellStyle name="20% - Accent5 15 3" xfId="650"/>
    <cellStyle name="20% - Accent5 16" xfId="651"/>
    <cellStyle name="20% - Accent5 16 2" xfId="652"/>
    <cellStyle name="20% - Accent5 16 2 2" xfId="653"/>
    <cellStyle name="20% - Accent5 16 3" xfId="654"/>
    <cellStyle name="20% - Accent5 17" xfId="655"/>
    <cellStyle name="20% - Accent5 17 2" xfId="656"/>
    <cellStyle name="20% - Accent5 17 2 2" xfId="657"/>
    <cellStyle name="20% - Accent5 17 3" xfId="658"/>
    <cellStyle name="20% - Accent5 18" xfId="659"/>
    <cellStyle name="20% - Accent5 18 2" xfId="660"/>
    <cellStyle name="20% - Accent5 18 2 2" xfId="661"/>
    <cellStyle name="20% - Accent5 18 3" xfId="662"/>
    <cellStyle name="20% - Accent5 19" xfId="663"/>
    <cellStyle name="20% - Accent5 19 2" xfId="664"/>
    <cellStyle name="20% - Accent5 19 2 2" xfId="665"/>
    <cellStyle name="20% - Accent5 19 3" xfId="666"/>
    <cellStyle name="20% - Accent5 2" xfId="667"/>
    <cellStyle name="20% - Accent5 2 2" xfId="668"/>
    <cellStyle name="20% - Accent5 2 2 2" xfId="669"/>
    <cellStyle name="20% - Accent5 2 2 2 2" xfId="670"/>
    <cellStyle name="20% - Accent5 2 2 3" xfId="671"/>
    <cellStyle name="20% - Accent5 2 3" xfId="672"/>
    <cellStyle name="20% - Accent5 2 3 2" xfId="673"/>
    <cellStyle name="20% - Accent5 2 4" xfId="674"/>
    <cellStyle name="20% - Accent5 20" xfId="675"/>
    <cellStyle name="20% - Accent5 20 2" xfId="676"/>
    <cellStyle name="20% - Accent5 20 2 2" xfId="677"/>
    <cellStyle name="20% - Accent5 20 3" xfId="678"/>
    <cellStyle name="20% - Accent5 21" xfId="679"/>
    <cellStyle name="20% - Accent5 21 2" xfId="680"/>
    <cellStyle name="20% - Accent5 21 2 2" xfId="681"/>
    <cellStyle name="20% - Accent5 21 3" xfId="682"/>
    <cellStyle name="20% - Accent5 22" xfId="683"/>
    <cellStyle name="20% - Accent5 22 2" xfId="684"/>
    <cellStyle name="20% - Accent5 22 2 2" xfId="685"/>
    <cellStyle name="20% - Accent5 22 3" xfId="686"/>
    <cellStyle name="20% - Accent5 23" xfId="687"/>
    <cellStyle name="20% - Accent5 23 2" xfId="688"/>
    <cellStyle name="20% - Accent5 23 2 2" xfId="689"/>
    <cellStyle name="20% - Accent5 23 3" xfId="690"/>
    <cellStyle name="20% - Accent5 24" xfId="691"/>
    <cellStyle name="20% - Accent5 24 2" xfId="692"/>
    <cellStyle name="20% - Accent5 24 2 2" xfId="693"/>
    <cellStyle name="20% - Accent5 24 3" xfId="694"/>
    <cellStyle name="20% - Accent5 25" xfId="695"/>
    <cellStyle name="20% - Accent5 25 2" xfId="696"/>
    <cellStyle name="20% - Accent5 25 2 2" xfId="697"/>
    <cellStyle name="20% - Accent5 25 3" xfId="698"/>
    <cellStyle name="20% - Accent5 26" xfId="699"/>
    <cellStyle name="20% - Accent5 26 2" xfId="700"/>
    <cellStyle name="20% - Accent5 26 2 2" xfId="701"/>
    <cellStyle name="20% - Accent5 26 3" xfId="702"/>
    <cellStyle name="20% - Accent5 27" xfId="703"/>
    <cellStyle name="20% - Accent5 27 2" xfId="704"/>
    <cellStyle name="20% - Accent5 27 2 2" xfId="705"/>
    <cellStyle name="20% - Accent5 27 3" xfId="706"/>
    <cellStyle name="20% - Accent5 28" xfId="707"/>
    <cellStyle name="20% - Accent5 28 2" xfId="708"/>
    <cellStyle name="20% - Accent5 28 2 2" xfId="709"/>
    <cellStyle name="20% - Accent5 28 3" xfId="710"/>
    <cellStyle name="20% - Accent5 29" xfId="711"/>
    <cellStyle name="20% - Accent5 29 2" xfId="712"/>
    <cellStyle name="20% - Accent5 29 2 2" xfId="713"/>
    <cellStyle name="20% - Accent5 29 3" xfId="714"/>
    <cellStyle name="20% - Accent5 3" xfId="715"/>
    <cellStyle name="20% - Accent5 3 2" xfId="716"/>
    <cellStyle name="20% - Accent5 3 2 2" xfId="717"/>
    <cellStyle name="20% - Accent5 3 2 2 2" xfId="718"/>
    <cellStyle name="20% - Accent5 3 2 3" xfId="719"/>
    <cellStyle name="20% - Accent5 3 3" xfId="720"/>
    <cellStyle name="20% - Accent5 3 3 2" xfId="721"/>
    <cellStyle name="20% - Accent5 3 4" xfId="722"/>
    <cellStyle name="20% - Accent5 30" xfId="723"/>
    <cellStyle name="20% - Accent5 30 2" xfId="724"/>
    <cellStyle name="20% - Accent5 30 2 2" xfId="725"/>
    <cellStyle name="20% - Accent5 30 3" xfId="726"/>
    <cellStyle name="20% - Accent5 31" xfId="727"/>
    <cellStyle name="20% - Accent5 31 2" xfId="728"/>
    <cellStyle name="20% - Accent5 31 2 2" xfId="729"/>
    <cellStyle name="20% - Accent5 31 3" xfId="730"/>
    <cellStyle name="20% - Accent5 32" xfId="731"/>
    <cellStyle name="20% - Accent5 32 2" xfId="732"/>
    <cellStyle name="20% - Accent5 32 2 2" xfId="733"/>
    <cellStyle name="20% - Accent5 32 3" xfId="734"/>
    <cellStyle name="20% - Accent5 33" xfId="4042"/>
    <cellStyle name="20% - Accent5 34" xfId="4092"/>
    <cellStyle name="20% - Accent5 4" xfId="735"/>
    <cellStyle name="20% - Accent5 4 2" xfId="736"/>
    <cellStyle name="20% - Accent5 4 2 2" xfId="737"/>
    <cellStyle name="20% - Accent5 4 2 2 2" xfId="738"/>
    <cellStyle name="20% - Accent5 4 2 3" xfId="739"/>
    <cellStyle name="20% - Accent5 4 3" xfId="740"/>
    <cellStyle name="20% - Accent5 4 3 2" xfId="741"/>
    <cellStyle name="20% - Accent5 4 4" xfId="742"/>
    <cellStyle name="20% - Accent5 5" xfId="743"/>
    <cellStyle name="20% - Accent5 5 2" xfId="744"/>
    <cellStyle name="20% - Accent5 5 2 2" xfId="745"/>
    <cellStyle name="20% - Accent5 5 2 2 2" xfId="746"/>
    <cellStyle name="20% - Accent5 5 2 3" xfId="747"/>
    <cellStyle name="20% - Accent5 5 3" xfId="748"/>
    <cellStyle name="20% - Accent5 5 3 2" xfId="749"/>
    <cellStyle name="20% - Accent5 5 4" xfId="750"/>
    <cellStyle name="20% - Accent5 6" xfId="751"/>
    <cellStyle name="20% - Accent5 6 2" xfId="752"/>
    <cellStyle name="20% - Accent5 6 2 2" xfId="753"/>
    <cellStyle name="20% - Accent5 6 3" xfId="754"/>
    <cellStyle name="20% - Accent5 7" xfId="755"/>
    <cellStyle name="20% - Accent5 7 2" xfId="756"/>
    <cellStyle name="20% - Accent5 7 2 2" xfId="757"/>
    <cellStyle name="20% - Accent5 7 3" xfId="758"/>
    <cellStyle name="20% - Accent5 8" xfId="759"/>
    <cellStyle name="20% - Accent5 8 2" xfId="760"/>
    <cellStyle name="20% - Accent5 8 2 2" xfId="761"/>
    <cellStyle name="20% - Accent5 8 3" xfId="762"/>
    <cellStyle name="20% - Accent5 9" xfId="763"/>
    <cellStyle name="20% - Accent5 9 2" xfId="764"/>
    <cellStyle name="20% - Accent5 9 2 2" xfId="765"/>
    <cellStyle name="20% - Accent5 9 3" xfId="766"/>
    <cellStyle name="20% - Accent6" xfId="6" builtinId="50" customBuiltin="1"/>
    <cellStyle name="20% - Accent6 10" xfId="767"/>
    <cellStyle name="20% - Accent6 10 2" xfId="768"/>
    <cellStyle name="20% - Accent6 10 2 2" xfId="769"/>
    <cellStyle name="20% - Accent6 10 3" xfId="770"/>
    <cellStyle name="20% - Accent6 11" xfId="771"/>
    <cellStyle name="20% - Accent6 11 2" xfId="772"/>
    <cellStyle name="20% - Accent6 11 2 2" xfId="773"/>
    <cellStyle name="20% - Accent6 11 3" xfId="774"/>
    <cellStyle name="20% - Accent6 12" xfId="775"/>
    <cellStyle name="20% - Accent6 12 2" xfId="776"/>
    <cellStyle name="20% - Accent6 12 2 2" xfId="777"/>
    <cellStyle name="20% - Accent6 12 3" xfId="778"/>
    <cellStyle name="20% - Accent6 13" xfId="779"/>
    <cellStyle name="20% - Accent6 13 2" xfId="780"/>
    <cellStyle name="20% - Accent6 13 2 2" xfId="781"/>
    <cellStyle name="20% - Accent6 13 3" xfId="782"/>
    <cellStyle name="20% - Accent6 14" xfId="783"/>
    <cellStyle name="20% - Accent6 14 2" xfId="784"/>
    <cellStyle name="20% - Accent6 14 2 2" xfId="785"/>
    <cellStyle name="20% - Accent6 14 3" xfId="786"/>
    <cellStyle name="20% - Accent6 15" xfId="787"/>
    <cellStyle name="20% - Accent6 15 2" xfId="788"/>
    <cellStyle name="20% - Accent6 15 2 2" xfId="789"/>
    <cellStyle name="20% - Accent6 15 3" xfId="790"/>
    <cellStyle name="20% - Accent6 16" xfId="791"/>
    <cellStyle name="20% - Accent6 16 2" xfId="792"/>
    <cellStyle name="20% - Accent6 16 2 2" xfId="793"/>
    <cellStyle name="20% - Accent6 16 3" xfId="794"/>
    <cellStyle name="20% - Accent6 17" xfId="795"/>
    <cellStyle name="20% - Accent6 17 2" xfId="796"/>
    <cellStyle name="20% - Accent6 17 2 2" xfId="797"/>
    <cellStyle name="20% - Accent6 17 3" xfId="798"/>
    <cellStyle name="20% - Accent6 18" xfId="799"/>
    <cellStyle name="20% - Accent6 18 2" xfId="800"/>
    <cellStyle name="20% - Accent6 18 2 2" xfId="801"/>
    <cellStyle name="20% - Accent6 18 3" xfId="802"/>
    <cellStyle name="20% - Accent6 19" xfId="803"/>
    <cellStyle name="20% - Accent6 19 2" xfId="804"/>
    <cellStyle name="20% - Accent6 19 2 2" xfId="805"/>
    <cellStyle name="20% - Accent6 19 3" xfId="806"/>
    <cellStyle name="20% - Accent6 2" xfId="807"/>
    <cellStyle name="20% - Accent6 2 2" xfId="808"/>
    <cellStyle name="20% - Accent6 2 2 2" xfId="809"/>
    <cellStyle name="20% - Accent6 2 2 2 2" xfId="810"/>
    <cellStyle name="20% - Accent6 2 2 3" xfId="811"/>
    <cellStyle name="20% - Accent6 2 3" xfId="812"/>
    <cellStyle name="20% - Accent6 2 3 2" xfId="813"/>
    <cellStyle name="20% - Accent6 2 4" xfId="814"/>
    <cellStyle name="20% - Accent6 20" xfId="815"/>
    <cellStyle name="20% - Accent6 20 2" xfId="816"/>
    <cellStyle name="20% - Accent6 20 2 2" xfId="817"/>
    <cellStyle name="20% - Accent6 20 3" xfId="818"/>
    <cellStyle name="20% - Accent6 21" xfId="819"/>
    <cellStyle name="20% - Accent6 21 2" xfId="820"/>
    <cellStyle name="20% - Accent6 21 2 2" xfId="821"/>
    <cellStyle name="20% - Accent6 21 3" xfId="822"/>
    <cellStyle name="20% - Accent6 22" xfId="823"/>
    <cellStyle name="20% - Accent6 22 2" xfId="824"/>
    <cellStyle name="20% - Accent6 22 2 2" xfId="825"/>
    <cellStyle name="20% - Accent6 22 3" xfId="826"/>
    <cellStyle name="20% - Accent6 23" xfId="827"/>
    <cellStyle name="20% - Accent6 23 2" xfId="828"/>
    <cellStyle name="20% - Accent6 23 2 2" xfId="829"/>
    <cellStyle name="20% - Accent6 23 3" xfId="830"/>
    <cellStyle name="20% - Accent6 24" xfId="831"/>
    <cellStyle name="20% - Accent6 24 2" xfId="832"/>
    <cellStyle name="20% - Accent6 24 2 2" xfId="833"/>
    <cellStyle name="20% - Accent6 24 3" xfId="834"/>
    <cellStyle name="20% - Accent6 25" xfId="835"/>
    <cellStyle name="20% - Accent6 25 2" xfId="836"/>
    <cellStyle name="20% - Accent6 25 2 2" xfId="837"/>
    <cellStyle name="20% - Accent6 25 3" xfId="838"/>
    <cellStyle name="20% - Accent6 26" xfId="839"/>
    <cellStyle name="20% - Accent6 26 2" xfId="840"/>
    <cellStyle name="20% - Accent6 26 2 2" xfId="841"/>
    <cellStyle name="20% - Accent6 26 3" xfId="842"/>
    <cellStyle name="20% - Accent6 27" xfId="843"/>
    <cellStyle name="20% - Accent6 27 2" xfId="844"/>
    <cellStyle name="20% - Accent6 27 2 2" xfId="845"/>
    <cellStyle name="20% - Accent6 27 3" xfId="846"/>
    <cellStyle name="20% - Accent6 28" xfId="847"/>
    <cellStyle name="20% - Accent6 28 2" xfId="848"/>
    <cellStyle name="20% - Accent6 28 2 2" xfId="849"/>
    <cellStyle name="20% - Accent6 28 3" xfId="850"/>
    <cellStyle name="20% - Accent6 29" xfId="851"/>
    <cellStyle name="20% - Accent6 29 2" xfId="852"/>
    <cellStyle name="20% - Accent6 29 2 2" xfId="853"/>
    <cellStyle name="20% - Accent6 29 3" xfId="854"/>
    <cellStyle name="20% - Accent6 3" xfId="855"/>
    <cellStyle name="20% - Accent6 3 2" xfId="856"/>
    <cellStyle name="20% - Accent6 3 2 2" xfId="857"/>
    <cellStyle name="20% - Accent6 3 2 2 2" xfId="858"/>
    <cellStyle name="20% - Accent6 3 2 3" xfId="859"/>
    <cellStyle name="20% - Accent6 3 3" xfId="860"/>
    <cellStyle name="20% - Accent6 3 3 2" xfId="861"/>
    <cellStyle name="20% - Accent6 3 4" xfId="862"/>
    <cellStyle name="20% - Accent6 30" xfId="863"/>
    <cellStyle name="20% - Accent6 30 2" xfId="864"/>
    <cellStyle name="20% - Accent6 30 2 2" xfId="865"/>
    <cellStyle name="20% - Accent6 30 3" xfId="866"/>
    <cellStyle name="20% - Accent6 31" xfId="867"/>
    <cellStyle name="20% - Accent6 31 2" xfId="868"/>
    <cellStyle name="20% - Accent6 31 2 2" xfId="869"/>
    <cellStyle name="20% - Accent6 31 3" xfId="870"/>
    <cellStyle name="20% - Accent6 32" xfId="871"/>
    <cellStyle name="20% - Accent6 32 2" xfId="872"/>
    <cellStyle name="20% - Accent6 32 2 2" xfId="873"/>
    <cellStyle name="20% - Accent6 32 3" xfId="874"/>
    <cellStyle name="20% - Accent6 33" xfId="4044"/>
    <cellStyle name="20% - Accent6 34" xfId="4093"/>
    <cellStyle name="20% - Accent6 4" xfId="875"/>
    <cellStyle name="20% - Accent6 4 2" xfId="876"/>
    <cellStyle name="20% - Accent6 4 2 2" xfId="877"/>
    <cellStyle name="20% - Accent6 4 2 2 2" xfId="878"/>
    <cellStyle name="20% - Accent6 4 2 3" xfId="879"/>
    <cellStyle name="20% - Accent6 4 3" xfId="880"/>
    <cellStyle name="20% - Accent6 4 3 2" xfId="881"/>
    <cellStyle name="20% - Accent6 4 4" xfId="882"/>
    <cellStyle name="20% - Accent6 5" xfId="883"/>
    <cellStyle name="20% - Accent6 5 2" xfId="884"/>
    <cellStyle name="20% - Accent6 5 2 2" xfId="885"/>
    <cellStyle name="20% - Accent6 5 2 2 2" xfId="886"/>
    <cellStyle name="20% - Accent6 5 2 3" xfId="887"/>
    <cellStyle name="20% - Accent6 5 3" xfId="888"/>
    <cellStyle name="20% - Accent6 5 3 2" xfId="889"/>
    <cellStyle name="20% - Accent6 5 4" xfId="890"/>
    <cellStyle name="20% - Accent6 6" xfId="891"/>
    <cellStyle name="20% - Accent6 6 2" xfId="892"/>
    <cellStyle name="20% - Accent6 6 2 2" xfId="893"/>
    <cellStyle name="20% - Accent6 6 3" xfId="894"/>
    <cellStyle name="20% - Accent6 7" xfId="895"/>
    <cellStyle name="20% - Accent6 7 2" xfId="896"/>
    <cellStyle name="20% - Accent6 7 2 2" xfId="897"/>
    <cellStyle name="20% - Accent6 7 3" xfId="898"/>
    <cellStyle name="20% - Accent6 8" xfId="899"/>
    <cellStyle name="20% - Accent6 8 2" xfId="900"/>
    <cellStyle name="20% - Accent6 8 2 2" xfId="901"/>
    <cellStyle name="20% - Accent6 8 3" xfId="902"/>
    <cellStyle name="20% - Accent6 9" xfId="903"/>
    <cellStyle name="20% - Accent6 9 2" xfId="904"/>
    <cellStyle name="20% - Accent6 9 2 2" xfId="905"/>
    <cellStyle name="20% - Accent6 9 3" xfId="906"/>
    <cellStyle name="40% - Accent1" xfId="7" builtinId="31" customBuiltin="1"/>
    <cellStyle name="40% - Accent1 10" xfId="907"/>
    <cellStyle name="40% - Accent1 10 2" xfId="908"/>
    <cellStyle name="40% - Accent1 10 2 2" xfId="909"/>
    <cellStyle name="40% - Accent1 10 3" xfId="910"/>
    <cellStyle name="40% - Accent1 11" xfId="911"/>
    <cellStyle name="40% - Accent1 11 2" xfId="912"/>
    <cellStyle name="40% - Accent1 11 2 2" xfId="913"/>
    <cellStyle name="40% - Accent1 11 3" xfId="914"/>
    <cellStyle name="40% - Accent1 12" xfId="915"/>
    <cellStyle name="40% - Accent1 12 2" xfId="916"/>
    <cellStyle name="40% - Accent1 12 2 2" xfId="917"/>
    <cellStyle name="40% - Accent1 12 3" xfId="918"/>
    <cellStyle name="40% - Accent1 13" xfId="919"/>
    <cellStyle name="40% - Accent1 13 2" xfId="920"/>
    <cellStyle name="40% - Accent1 13 2 2" xfId="921"/>
    <cellStyle name="40% - Accent1 13 3" xfId="922"/>
    <cellStyle name="40% - Accent1 14" xfId="923"/>
    <cellStyle name="40% - Accent1 14 2" xfId="924"/>
    <cellStyle name="40% - Accent1 14 2 2" xfId="925"/>
    <cellStyle name="40% - Accent1 14 3" xfId="926"/>
    <cellStyle name="40% - Accent1 15" xfId="927"/>
    <cellStyle name="40% - Accent1 15 2" xfId="928"/>
    <cellStyle name="40% - Accent1 15 2 2" xfId="929"/>
    <cellStyle name="40% - Accent1 15 3" xfId="930"/>
    <cellStyle name="40% - Accent1 16" xfId="931"/>
    <cellStyle name="40% - Accent1 16 2" xfId="932"/>
    <cellStyle name="40% - Accent1 16 2 2" xfId="933"/>
    <cellStyle name="40% - Accent1 16 3" xfId="934"/>
    <cellStyle name="40% - Accent1 17" xfId="935"/>
    <cellStyle name="40% - Accent1 17 2" xfId="936"/>
    <cellStyle name="40% - Accent1 17 2 2" xfId="937"/>
    <cellStyle name="40% - Accent1 17 3" xfId="938"/>
    <cellStyle name="40% - Accent1 18" xfId="939"/>
    <cellStyle name="40% - Accent1 18 2" xfId="940"/>
    <cellStyle name="40% - Accent1 18 2 2" xfId="941"/>
    <cellStyle name="40% - Accent1 18 3" xfId="942"/>
    <cellStyle name="40% - Accent1 19" xfId="943"/>
    <cellStyle name="40% - Accent1 19 2" xfId="944"/>
    <cellStyle name="40% - Accent1 19 2 2" xfId="945"/>
    <cellStyle name="40% - Accent1 19 3" xfId="946"/>
    <cellStyle name="40% - Accent1 2" xfId="947"/>
    <cellStyle name="40% - Accent1 2 2" xfId="948"/>
    <cellStyle name="40% - Accent1 2 2 2" xfId="949"/>
    <cellStyle name="40% - Accent1 2 2 2 2" xfId="950"/>
    <cellStyle name="40% - Accent1 2 2 3" xfId="951"/>
    <cellStyle name="40% - Accent1 2 3" xfId="952"/>
    <cellStyle name="40% - Accent1 2 3 2" xfId="953"/>
    <cellStyle name="40% - Accent1 2 4" xfId="954"/>
    <cellStyle name="40% - Accent1 2 4 2" xfId="955"/>
    <cellStyle name="40% - Accent1 2 5" xfId="956"/>
    <cellStyle name="40% - Accent1 20" xfId="957"/>
    <cellStyle name="40% - Accent1 20 2" xfId="958"/>
    <cellStyle name="40% - Accent1 20 2 2" xfId="959"/>
    <cellStyle name="40% - Accent1 20 3" xfId="960"/>
    <cellStyle name="40% - Accent1 21" xfId="961"/>
    <cellStyle name="40% - Accent1 21 2" xfId="962"/>
    <cellStyle name="40% - Accent1 21 2 2" xfId="963"/>
    <cellStyle name="40% - Accent1 21 3" xfId="964"/>
    <cellStyle name="40% - Accent1 22" xfId="965"/>
    <cellStyle name="40% - Accent1 22 2" xfId="966"/>
    <cellStyle name="40% - Accent1 22 2 2" xfId="967"/>
    <cellStyle name="40% - Accent1 22 3" xfId="968"/>
    <cellStyle name="40% - Accent1 23" xfId="969"/>
    <cellStyle name="40% - Accent1 23 2" xfId="970"/>
    <cellStyle name="40% - Accent1 23 2 2" xfId="971"/>
    <cellStyle name="40% - Accent1 23 3" xfId="972"/>
    <cellStyle name="40% - Accent1 24" xfId="973"/>
    <cellStyle name="40% - Accent1 24 2" xfId="974"/>
    <cellStyle name="40% - Accent1 24 2 2" xfId="975"/>
    <cellStyle name="40% - Accent1 24 3" xfId="976"/>
    <cellStyle name="40% - Accent1 25" xfId="977"/>
    <cellStyle name="40% - Accent1 25 2" xfId="978"/>
    <cellStyle name="40% - Accent1 25 2 2" xfId="979"/>
    <cellStyle name="40% - Accent1 25 3" xfId="980"/>
    <cellStyle name="40% - Accent1 26" xfId="981"/>
    <cellStyle name="40% - Accent1 26 2" xfId="982"/>
    <cellStyle name="40% - Accent1 26 2 2" xfId="983"/>
    <cellStyle name="40% - Accent1 26 3" xfId="984"/>
    <cellStyle name="40% - Accent1 27" xfId="985"/>
    <cellStyle name="40% - Accent1 27 2" xfId="986"/>
    <cellStyle name="40% - Accent1 27 2 2" xfId="987"/>
    <cellStyle name="40% - Accent1 27 3" xfId="988"/>
    <cellStyle name="40% - Accent1 28" xfId="989"/>
    <cellStyle name="40% - Accent1 28 2" xfId="990"/>
    <cellStyle name="40% - Accent1 28 2 2" xfId="991"/>
    <cellStyle name="40% - Accent1 28 3" xfId="992"/>
    <cellStyle name="40% - Accent1 29" xfId="993"/>
    <cellStyle name="40% - Accent1 29 2" xfId="994"/>
    <cellStyle name="40% - Accent1 29 2 2" xfId="995"/>
    <cellStyle name="40% - Accent1 29 3" xfId="996"/>
    <cellStyle name="40% - Accent1 3" xfId="997"/>
    <cellStyle name="40% - Accent1 3 2" xfId="998"/>
    <cellStyle name="40% - Accent1 3 2 2" xfId="999"/>
    <cellStyle name="40% - Accent1 3 2 2 2" xfId="1000"/>
    <cellStyle name="40% - Accent1 3 2 3" xfId="1001"/>
    <cellStyle name="40% - Accent1 3 3" xfId="1002"/>
    <cellStyle name="40% - Accent1 3 3 2" xfId="1003"/>
    <cellStyle name="40% - Accent1 3 4" xfId="1004"/>
    <cellStyle name="40% - Accent1 30" xfId="1005"/>
    <cellStyle name="40% - Accent1 30 2" xfId="1006"/>
    <cellStyle name="40% - Accent1 30 2 2" xfId="1007"/>
    <cellStyle name="40% - Accent1 30 3" xfId="1008"/>
    <cellStyle name="40% - Accent1 31" xfId="1009"/>
    <cellStyle name="40% - Accent1 31 2" xfId="1010"/>
    <cellStyle name="40% - Accent1 31 2 2" xfId="1011"/>
    <cellStyle name="40% - Accent1 31 3" xfId="1012"/>
    <cellStyle name="40% - Accent1 32" xfId="1013"/>
    <cellStyle name="40% - Accent1 32 2" xfId="1014"/>
    <cellStyle name="40% - Accent1 32 2 2" xfId="1015"/>
    <cellStyle name="40% - Accent1 32 3" xfId="1016"/>
    <cellStyle name="40% - Accent1 33" xfId="4035"/>
    <cellStyle name="40% - Accent1 4" xfId="1017"/>
    <cellStyle name="40% - Accent1 4 2" xfId="1018"/>
    <cellStyle name="40% - Accent1 4 2 2" xfId="1019"/>
    <cellStyle name="40% - Accent1 4 2 2 2" xfId="1020"/>
    <cellStyle name="40% - Accent1 4 2 3" xfId="1021"/>
    <cellStyle name="40% - Accent1 4 3" xfId="1022"/>
    <cellStyle name="40% - Accent1 4 3 2" xfId="1023"/>
    <cellStyle name="40% - Accent1 4 4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3" xfId="1030"/>
    <cellStyle name="40% - Accent1 5 3 2" xfId="1031"/>
    <cellStyle name="40% - Accent1 5 4" xfId="1032"/>
    <cellStyle name="40% - Accent1 6" xfId="1033"/>
    <cellStyle name="40% - Accent1 6 2" xfId="1034"/>
    <cellStyle name="40% - Accent1 6 2 2" xfId="1035"/>
    <cellStyle name="40% - Accent1 6 3" xfId="1036"/>
    <cellStyle name="40% - Accent1 7" xfId="1037"/>
    <cellStyle name="40% - Accent1 7 2" xfId="1038"/>
    <cellStyle name="40% - Accent1 7 2 2" xfId="1039"/>
    <cellStyle name="40% - Accent1 7 3" xfId="1040"/>
    <cellStyle name="40% - Accent1 8" xfId="1041"/>
    <cellStyle name="40% - Accent1 8 2" xfId="1042"/>
    <cellStyle name="40% - Accent1 8 2 2" xfId="1043"/>
    <cellStyle name="40% - Accent1 8 3" xfId="1044"/>
    <cellStyle name="40% - Accent1 9" xfId="1045"/>
    <cellStyle name="40% - Accent1 9 2" xfId="1046"/>
    <cellStyle name="40% - Accent1 9 2 2" xfId="1047"/>
    <cellStyle name="40% - Accent1 9 3" xfId="1048"/>
    <cellStyle name="40% - Accent2" xfId="8" builtinId="35" customBuiltin="1"/>
    <cellStyle name="40% - Accent2 10" xfId="1049"/>
    <cellStyle name="40% - Accent2 10 2" xfId="1050"/>
    <cellStyle name="40% - Accent2 10 2 2" xfId="1051"/>
    <cellStyle name="40% - Accent2 10 3" xfId="1052"/>
    <cellStyle name="40% - Accent2 11" xfId="1053"/>
    <cellStyle name="40% - Accent2 11 2" xfId="1054"/>
    <cellStyle name="40% - Accent2 11 2 2" xfId="1055"/>
    <cellStyle name="40% - Accent2 11 3" xfId="1056"/>
    <cellStyle name="40% - Accent2 12" xfId="1057"/>
    <cellStyle name="40% - Accent2 12 2" xfId="1058"/>
    <cellStyle name="40% - Accent2 12 2 2" xfId="1059"/>
    <cellStyle name="40% - Accent2 12 3" xfId="1060"/>
    <cellStyle name="40% - Accent2 13" xfId="1061"/>
    <cellStyle name="40% - Accent2 13 2" xfId="1062"/>
    <cellStyle name="40% - Accent2 13 2 2" xfId="1063"/>
    <cellStyle name="40% - Accent2 13 3" xfId="1064"/>
    <cellStyle name="40% - Accent2 14" xfId="1065"/>
    <cellStyle name="40% - Accent2 14 2" xfId="1066"/>
    <cellStyle name="40% - Accent2 14 2 2" xfId="1067"/>
    <cellStyle name="40% - Accent2 14 3" xfId="1068"/>
    <cellStyle name="40% - Accent2 15" xfId="1069"/>
    <cellStyle name="40% - Accent2 15 2" xfId="1070"/>
    <cellStyle name="40% - Accent2 15 2 2" xfId="1071"/>
    <cellStyle name="40% - Accent2 15 3" xfId="1072"/>
    <cellStyle name="40% - Accent2 16" xfId="1073"/>
    <cellStyle name="40% - Accent2 16 2" xfId="1074"/>
    <cellStyle name="40% - Accent2 16 2 2" xfId="1075"/>
    <cellStyle name="40% - Accent2 16 3" xfId="1076"/>
    <cellStyle name="40% - Accent2 17" xfId="1077"/>
    <cellStyle name="40% - Accent2 17 2" xfId="1078"/>
    <cellStyle name="40% - Accent2 17 2 2" xfId="1079"/>
    <cellStyle name="40% - Accent2 17 3" xfId="1080"/>
    <cellStyle name="40% - Accent2 18" xfId="1081"/>
    <cellStyle name="40% - Accent2 18 2" xfId="1082"/>
    <cellStyle name="40% - Accent2 18 2 2" xfId="1083"/>
    <cellStyle name="40% - Accent2 18 3" xfId="1084"/>
    <cellStyle name="40% - Accent2 19" xfId="1085"/>
    <cellStyle name="40% - Accent2 19 2" xfId="1086"/>
    <cellStyle name="40% - Accent2 19 2 2" xfId="1087"/>
    <cellStyle name="40% - Accent2 19 3" xfId="1088"/>
    <cellStyle name="40% - Accent2 2" xfId="1089"/>
    <cellStyle name="40% - Accent2 2 2" xfId="1090"/>
    <cellStyle name="40% - Accent2 2 2 2" xfId="1091"/>
    <cellStyle name="40% - Accent2 2 2 2 2" xfId="1092"/>
    <cellStyle name="40% - Accent2 2 2 3" xfId="1093"/>
    <cellStyle name="40% - Accent2 2 3" xfId="1094"/>
    <cellStyle name="40% - Accent2 2 3 2" xfId="1095"/>
    <cellStyle name="40% - Accent2 2 4" xfId="1096"/>
    <cellStyle name="40% - Accent2 20" xfId="1097"/>
    <cellStyle name="40% - Accent2 20 2" xfId="1098"/>
    <cellStyle name="40% - Accent2 20 2 2" xfId="1099"/>
    <cellStyle name="40% - Accent2 20 3" xfId="1100"/>
    <cellStyle name="40% - Accent2 21" xfId="1101"/>
    <cellStyle name="40% - Accent2 21 2" xfId="1102"/>
    <cellStyle name="40% - Accent2 21 2 2" xfId="1103"/>
    <cellStyle name="40% - Accent2 21 3" xfId="1104"/>
    <cellStyle name="40% - Accent2 22" xfId="1105"/>
    <cellStyle name="40% - Accent2 22 2" xfId="1106"/>
    <cellStyle name="40% - Accent2 22 2 2" xfId="1107"/>
    <cellStyle name="40% - Accent2 22 3" xfId="1108"/>
    <cellStyle name="40% - Accent2 23" xfId="1109"/>
    <cellStyle name="40% - Accent2 23 2" xfId="1110"/>
    <cellStyle name="40% - Accent2 23 2 2" xfId="1111"/>
    <cellStyle name="40% - Accent2 23 3" xfId="1112"/>
    <cellStyle name="40% - Accent2 24" xfId="1113"/>
    <cellStyle name="40% - Accent2 24 2" xfId="1114"/>
    <cellStyle name="40% - Accent2 24 2 2" xfId="1115"/>
    <cellStyle name="40% - Accent2 24 3" xfId="1116"/>
    <cellStyle name="40% - Accent2 25" xfId="1117"/>
    <cellStyle name="40% - Accent2 25 2" xfId="1118"/>
    <cellStyle name="40% - Accent2 25 2 2" xfId="1119"/>
    <cellStyle name="40% - Accent2 25 3" xfId="1120"/>
    <cellStyle name="40% - Accent2 26" xfId="1121"/>
    <cellStyle name="40% - Accent2 26 2" xfId="1122"/>
    <cellStyle name="40% - Accent2 26 2 2" xfId="1123"/>
    <cellStyle name="40% - Accent2 26 3" xfId="1124"/>
    <cellStyle name="40% - Accent2 27" xfId="1125"/>
    <cellStyle name="40% - Accent2 27 2" xfId="1126"/>
    <cellStyle name="40% - Accent2 27 2 2" xfId="1127"/>
    <cellStyle name="40% - Accent2 27 3" xfId="1128"/>
    <cellStyle name="40% - Accent2 28" xfId="1129"/>
    <cellStyle name="40% - Accent2 28 2" xfId="1130"/>
    <cellStyle name="40% - Accent2 28 2 2" xfId="1131"/>
    <cellStyle name="40% - Accent2 28 3" xfId="1132"/>
    <cellStyle name="40% - Accent2 29" xfId="1133"/>
    <cellStyle name="40% - Accent2 29 2" xfId="1134"/>
    <cellStyle name="40% - Accent2 29 2 2" xfId="1135"/>
    <cellStyle name="40% - Accent2 29 3" xfId="1136"/>
    <cellStyle name="40% - Accent2 3" xfId="1137"/>
    <cellStyle name="40% - Accent2 3 2" xfId="1138"/>
    <cellStyle name="40% - Accent2 3 2 2" xfId="1139"/>
    <cellStyle name="40% - Accent2 3 2 2 2" xfId="1140"/>
    <cellStyle name="40% - Accent2 3 2 3" xfId="1141"/>
    <cellStyle name="40% - Accent2 3 3" xfId="1142"/>
    <cellStyle name="40% - Accent2 3 3 2" xfId="1143"/>
    <cellStyle name="40% - Accent2 3 4" xfId="1144"/>
    <cellStyle name="40% - Accent2 30" xfId="1145"/>
    <cellStyle name="40% - Accent2 30 2" xfId="1146"/>
    <cellStyle name="40% - Accent2 30 2 2" xfId="1147"/>
    <cellStyle name="40% - Accent2 30 3" xfId="1148"/>
    <cellStyle name="40% - Accent2 31" xfId="1149"/>
    <cellStyle name="40% - Accent2 31 2" xfId="1150"/>
    <cellStyle name="40% - Accent2 31 2 2" xfId="1151"/>
    <cellStyle name="40% - Accent2 31 3" xfId="1152"/>
    <cellStyle name="40% - Accent2 32" xfId="1153"/>
    <cellStyle name="40% - Accent2 32 2" xfId="1154"/>
    <cellStyle name="40% - Accent2 32 2 2" xfId="1155"/>
    <cellStyle name="40% - Accent2 32 3" xfId="1156"/>
    <cellStyle name="40% - Accent2 33" xfId="4037"/>
    <cellStyle name="40% - Accent2 34" xfId="4094"/>
    <cellStyle name="40% - Accent2 4" xfId="1157"/>
    <cellStyle name="40% - Accent2 4 2" xfId="1158"/>
    <cellStyle name="40% - Accent2 4 2 2" xfId="1159"/>
    <cellStyle name="40% - Accent2 4 2 2 2" xfId="1160"/>
    <cellStyle name="40% - Accent2 4 2 3" xfId="1161"/>
    <cellStyle name="40% - Accent2 4 3" xfId="1162"/>
    <cellStyle name="40% - Accent2 4 3 2" xfId="1163"/>
    <cellStyle name="40% - Accent2 4 4" xfId="1164"/>
    <cellStyle name="40% - Accent2 5" xfId="1165"/>
    <cellStyle name="40% - Accent2 5 2" xfId="1166"/>
    <cellStyle name="40% - Accent2 5 2 2" xfId="1167"/>
    <cellStyle name="40% - Accent2 5 2 2 2" xfId="1168"/>
    <cellStyle name="40% - Accent2 5 2 3" xfId="1169"/>
    <cellStyle name="40% - Accent2 5 3" xfId="1170"/>
    <cellStyle name="40% - Accent2 5 3 2" xfId="1171"/>
    <cellStyle name="40% - Accent2 5 4" xfId="1172"/>
    <cellStyle name="40% - Accent2 6" xfId="1173"/>
    <cellStyle name="40% - Accent2 6 2" xfId="1174"/>
    <cellStyle name="40% - Accent2 6 2 2" xfId="1175"/>
    <cellStyle name="40% - Accent2 6 3" xfId="1176"/>
    <cellStyle name="40% - Accent2 7" xfId="1177"/>
    <cellStyle name="40% - Accent2 7 2" xfId="1178"/>
    <cellStyle name="40% - Accent2 7 2 2" xfId="1179"/>
    <cellStyle name="40% - Accent2 7 3" xfId="1180"/>
    <cellStyle name="40% - Accent2 8" xfId="1181"/>
    <cellStyle name="40% - Accent2 8 2" xfId="1182"/>
    <cellStyle name="40% - Accent2 8 2 2" xfId="1183"/>
    <cellStyle name="40% - Accent2 8 3" xfId="1184"/>
    <cellStyle name="40% - Accent2 9" xfId="1185"/>
    <cellStyle name="40% - Accent2 9 2" xfId="1186"/>
    <cellStyle name="40% - Accent2 9 2 2" xfId="1187"/>
    <cellStyle name="40% - Accent2 9 3" xfId="1188"/>
    <cellStyle name="40% - Accent3" xfId="9" builtinId="39" customBuiltin="1"/>
    <cellStyle name="40% - Accent3 10" xfId="1189"/>
    <cellStyle name="40% - Accent3 10 2" xfId="1190"/>
    <cellStyle name="40% - Accent3 10 2 2" xfId="1191"/>
    <cellStyle name="40% - Accent3 10 3" xfId="1192"/>
    <cellStyle name="40% - Accent3 11" xfId="1193"/>
    <cellStyle name="40% - Accent3 11 2" xfId="1194"/>
    <cellStyle name="40% - Accent3 11 2 2" xfId="1195"/>
    <cellStyle name="40% - Accent3 11 3" xfId="1196"/>
    <cellStyle name="40% - Accent3 12" xfId="1197"/>
    <cellStyle name="40% - Accent3 12 2" xfId="1198"/>
    <cellStyle name="40% - Accent3 12 2 2" xfId="1199"/>
    <cellStyle name="40% - Accent3 12 3" xfId="1200"/>
    <cellStyle name="40% - Accent3 13" xfId="1201"/>
    <cellStyle name="40% - Accent3 13 2" xfId="1202"/>
    <cellStyle name="40% - Accent3 13 2 2" xfId="1203"/>
    <cellStyle name="40% - Accent3 13 3" xfId="1204"/>
    <cellStyle name="40% - Accent3 14" xfId="1205"/>
    <cellStyle name="40% - Accent3 14 2" xfId="1206"/>
    <cellStyle name="40% - Accent3 14 2 2" xfId="1207"/>
    <cellStyle name="40% - Accent3 14 3" xfId="1208"/>
    <cellStyle name="40% - Accent3 15" xfId="1209"/>
    <cellStyle name="40% - Accent3 15 2" xfId="1210"/>
    <cellStyle name="40% - Accent3 15 2 2" xfId="1211"/>
    <cellStyle name="40% - Accent3 15 3" xfId="1212"/>
    <cellStyle name="40% - Accent3 16" xfId="1213"/>
    <cellStyle name="40% - Accent3 16 2" xfId="1214"/>
    <cellStyle name="40% - Accent3 16 2 2" xfId="1215"/>
    <cellStyle name="40% - Accent3 16 3" xfId="1216"/>
    <cellStyle name="40% - Accent3 17" xfId="1217"/>
    <cellStyle name="40% - Accent3 17 2" xfId="1218"/>
    <cellStyle name="40% - Accent3 17 2 2" xfId="1219"/>
    <cellStyle name="40% - Accent3 17 3" xfId="1220"/>
    <cellStyle name="40% - Accent3 18" xfId="1221"/>
    <cellStyle name="40% - Accent3 18 2" xfId="1222"/>
    <cellStyle name="40% - Accent3 18 2 2" xfId="1223"/>
    <cellStyle name="40% - Accent3 18 3" xfId="1224"/>
    <cellStyle name="40% - Accent3 19" xfId="1225"/>
    <cellStyle name="40% - Accent3 19 2" xfId="1226"/>
    <cellStyle name="40% - Accent3 19 2 2" xfId="1227"/>
    <cellStyle name="40% - Accent3 19 3" xfId="1228"/>
    <cellStyle name="40% - Accent3 2" xfId="1229"/>
    <cellStyle name="40% - Accent3 2 2" xfId="1230"/>
    <cellStyle name="40% - Accent3 2 2 2" xfId="1231"/>
    <cellStyle name="40% - Accent3 2 2 2 2" xfId="1232"/>
    <cellStyle name="40% - Accent3 2 2 3" xfId="1233"/>
    <cellStyle name="40% - Accent3 2 3" xfId="1234"/>
    <cellStyle name="40% - Accent3 2 3 2" xfId="1235"/>
    <cellStyle name="40% - Accent3 2 4" xfId="1236"/>
    <cellStyle name="40% - Accent3 2 4 2" xfId="1237"/>
    <cellStyle name="40% - Accent3 2 5" xfId="1238"/>
    <cellStyle name="40% - Accent3 20" xfId="1239"/>
    <cellStyle name="40% - Accent3 20 2" xfId="1240"/>
    <cellStyle name="40% - Accent3 20 2 2" xfId="1241"/>
    <cellStyle name="40% - Accent3 20 3" xfId="1242"/>
    <cellStyle name="40% - Accent3 21" xfId="1243"/>
    <cellStyle name="40% - Accent3 21 2" xfId="1244"/>
    <cellStyle name="40% - Accent3 21 2 2" xfId="1245"/>
    <cellStyle name="40% - Accent3 21 3" xfId="1246"/>
    <cellStyle name="40% - Accent3 22" xfId="1247"/>
    <cellStyle name="40% - Accent3 22 2" xfId="1248"/>
    <cellStyle name="40% - Accent3 22 2 2" xfId="1249"/>
    <cellStyle name="40% - Accent3 22 3" xfId="1250"/>
    <cellStyle name="40% - Accent3 23" xfId="1251"/>
    <cellStyle name="40% - Accent3 23 2" xfId="1252"/>
    <cellStyle name="40% - Accent3 23 2 2" xfId="1253"/>
    <cellStyle name="40% - Accent3 23 3" xfId="1254"/>
    <cellStyle name="40% - Accent3 24" xfId="1255"/>
    <cellStyle name="40% - Accent3 24 2" xfId="1256"/>
    <cellStyle name="40% - Accent3 24 2 2" xfId="1257"/>
    <cellStyle name="40% - Accent3 24 3" xfId="1258"/>
    <cellStyle name="40% - Accent3 25" xfId="1259"/>
    <cellStyle name="40% - Accent3 25 2" xfId="1260"/>
    <cellStyle name="40% - Accent3 25 2 2" xfId="1261"/>
    <cellStyle name="40% - Accent3 25 3" xfId="1262"/>
    <cellStyle name="40% - Accent3 26" xfId="1263"/>
    <cellStyle name="40% - Accent3 26 2" xfId="1264"/>
    <cellStyle name="40% - Accent3 26 2 2" xfId="1265"/>
    <cellStyle name="40% - Accent3 26 3" xfId="1266"/>
    <cellStyle name="40% - Accent3 27" xfId="1267"/>
    <cellStyle name="40% - Accent3 27 2" xfId="1268"/>
    <cellStyle name="40% - Accent3 27 2 2" xfId="1269"/>
    <cellStyle name="40% - Accent3 27 3" xfId="1270"/>
    <cellStyle name="40% - Accent3 28" xfId="1271"/>
    <cellStyle name="40% - Accent3 28 2" xfId="1272"/>
    <cellStyle name="40% - Accent3 28 2 2" xfId="1273"/>
    <cellStyle name="40% - Accent3 28 3" xfId="1274"/>
    <cellStyle name="40% - Accent3 29" xfId="1275"/>
    <cellStyle name="40% - Accent3 29 2" xfId="1276"/>
    <cellStyle name="40% - Accent3 29 2 2" xfId="1277"/>
    <cellStyle name="40% - Accent3 29 3" xfId="1278"/>
    <cellStyle name="40% - Accent3 3" xfId="1279"/>
    <cellStyle name="40% - Accent3 3 2" xfId="1280"/>
    <cellStyle name="40% - Accent3 3 2 2" xfId="1281"/>
    <cellStyle name="40% - Accent3 3 2 2 2" xfId="1282"/>
    <cellStyle name="40% - Accent3 3 2 3" xfId="1283"/>
    <cellStyle name="40% - Accent3 3 3" xfId="1284"/>
    <cellStyle name="40% - Accent3 3 3 2" xfId="1285"/>
    <cellStyle name="40% - Accent3 3 4" xfId="1286"/>
    <cellStyle name="40% - Accent3 30" xfId="1287"/>
    <cellStyle name="40% - Accent3 30 2" xfId="1288"/>
    <cellStyle name="40% - Accent3 30 2 2" xfId="1289"/>
    <cellStyle name="40% - Accent3 30 3" xfId="1290"/>
    <cellStyle name="40% - Accent3 31" xfId="1291"/>
    <cellStyle name="40% - Accent3 31 2" xfId="1292"/>
    <cellStyle name="40% - Accent3 31 2 2" xfId="1293"/>
    <cellStyle name="40% - Accent3 31 3" xfId="1294"/>
    <cellStyle name="40% - Accent3 32" xfId="1295"/>
    <cellStyle name="40% - Accent3 32 2" xfId="1296"/>
    <cellStyle name="40% - Accent3 32 2 2" xfId="1297"/>
    <cellStyle name="40% - Accent3 32 3" xfId="1298"/>
    <cellStyle name="40% - Accent3 33" xfId="4039"/>
    <cellStyle name="40% - Accent3 34" xfId="4095"/>
    <cellStyle name="40% - Accent3 4" xfId="1299"/>
    <cellStyle name="40% - Accent3 4 2" xfId="1300"/>
    <cellStyle name="40% - Accent3 4 2 2" xfId="1301"/>
    <cellStyle name="40% - Accent3 4 2 2 2" xfId="1302"/>
    <cellStyle name="40% - Accent3 4 2 3" xfId="1303"/>
    <cellStyle name="40% - Accent3 4 3" xfId="1304"/>
    <cellStyle name="40% - Accent3 4 3 2" xfId="1305"/>
    <cellStyle name="40% - Accent3 4 4" xfId="1306"/>
    <cellStyle name="40% - Accent3 5" xfId="1307"/>
    <cellStyle name="40% - Accent3 5 2" xfId="1308"/>
    <cellStyle name="40% - Accent3 5 2 2" xfId="1309"/>
    <cellStyle name="40% - Accent3 5 2 2 2" xfId="1310"/>
    <cellStyle name="40% - Accent3 5 2 3" xfId="1311"/>
    <cellStyle name="40% - Accent3 5 3" xfId="1312"/>
    <cellStyle name="40% - Accent3 5 3 2" xfId="1313"/>
    <cellStyle name="40% - Accent3 5 4" xfId="1314"/>
    <cellStyle name="40% - Accent3 6" xfId="1315"/>
    <cellStyle name="40% - Accent3 6 2" xfId="1316"/>
    <cellStyle name="40% - Accent3 6 2 2" xfId="1317"/>
    <cellStyle name="40% - Accent3 6 3" xfId="1318"/>
    <cellStyle name="40% - Accent3 7" xfId="1319"/>
    <cellStyle name="40% - Accent3 7 2" xfId="1320"/>
    <cellStyle name="40% - Accent3 7 2 2" xfId="1321"/>
    <cellStyle name="40% - Accent3 7 3" xfId="1322"/>
    <cellStyle name="40% - Accent3 8" xfId="1323"/>
    <cellStyle name="40% - Accent3 8 2" xfId="1324"/>
    <cellStyle name="40% - Accent3 8 2 2" xfId="1325"/>
    <cellStyle name="40% - Accent3 8 3" xfId="1326"/>
    <cellStyle name="40% - Accent3 9" xfId="1327"/>
    <cellStyle name="40% - Accent3 9 2" xfId="1328"/>
    <cellStyle name="40% - Accent3 9 2 2" xfId="1329"/>
    <cellStyle name="40% - Accent3 9 3" xfId="1330"/>
    <cellStyle name="40% - Accent4" xfId="10" builtinId="43" customBuiltin="1"/>
    <cellStyle name="40% - Accent4 10" xfId="1331"/>
    <cellStyle name="40% - Accent4 10 2" xfId="1332"/>
    <cellStyle name="40% - Accent4 10 2 2" xfId="1333"/>
    <cellStyle name="40% - Accent4 10 3" xfId="1334"/>
    <cellStyle name="40% - Accent4 11" xfId="1335"/>
    <cellStyle name="40% - Accent4 11 2" xfId="1336"/>
    <cellStyle name="40% - Accent4 11 2 2" xfId="1337"/>
    <cellStyle name="40% - Accent4 11 3" xfId="1338"/>
    <cellStyle name="40% - Accent4 12" xfId="1339"/>
    <cellStyle name="40% - Accent4 12 2" xfId="1340"/>
    <cellStyle name="40% - Accent4 12 2 2" xfId="1341"/>
    <cellStyle name="40% - Accent4 12 3" xfId="1342"/>
    <cellStyle name="40% - Accent4 13" xfId="1343"/>
    <cellStyle name="40% - Accent4 13 2" xfId="1344"/>
    <cellStyle name="40% - Accent4 13 2 2" xfId="1345"/>
    <cellStyle name="40% - Accent4 13 3" xfId="1346"/>
    <cellStyle name="40% - Accent4 14" xfId="1347"/>
    <cellStyle name="40% - Accent4 14 2" xfId="1348"/>
    <cellStyle name="40% - Accent4 14 2 2" xfId="1349"/>
    <cellStyle name="40% - Accent4 14 3" xfId="1350"/>
    <cellStyle name="40% - Accent4 15" xfId="1351"/>
    <cellStyle name="40% - Accent4 15 2" xfId="1352"/>
    <cellStyle name="40% - Accent4 15 2 2" xfId="1353"/>
    <cellStyle name="40% - Accent4 15 3" xfId="1354"/>
    <cellStyle name="40% - Accent4 16" xfId="1355"/>
    <cellStyle name="40% - Accent4 16 2" xfId="1356"/>
    <cellStyle name="40% - Accent4 16 2 2" xfId="1357"/>
    <cellStyle name="40% - Accent4 16 3" xfId="1358"/>
    <cellStyle name="40% - Accent4 17" xfId="1359"/>
    <cellStyle name="40% - Accent4 17 2" xfId="1360"/>
    <cellStyle name="40% - Accent4 17 2 2" xfId="1361"/>
    <cellStyle name="40% - Accent4 17 3" xfId="1362"/>
    <cellStyle name="40% - Accent4 18" xfId="1363"/>
    <cellStyle name="40% - Accent4 18 2" xfId="1364"/>
    <cellStyle name="40% - Accent4 18 2 2" xfId="1365"/>
    <cellStyle name="40% - Accent4 18 3" xfId="1366"/>
    <cellStyle name="40% - Accent4 19" xfId="1367"/>
    <cellStyle name="40% - Accent4 19 2" xfId="1368"/>
    <cellStyle name="40% - Accent4 19 2 2" xfId="1369"/>
    <cellStyle name="40% - Accent4 19 3" xfId="1370"/>
    <cellStyle name="40% - Accent4 2" xfId="1371"/>
    <cellStyle name="40% - Accent4 2 2" xfId="1372"/>
    <cellStyle name="40% - Accent4 2 2 2" xfId="1373"/>
    <cellStyle name="40% - Accent4 2 2 2 2" xfId="1374"/>
    <cellStyle name="40% - Accent4 2 2 3" xfId="1375"/>
    <cellStyle name="40% - Accent4 2 3" xfId="1376"/>
    <cellStyle name="40% - Accent4 2 3 2" xfId="1377"/>
    <cellStyle name="40% - Accent4 2 3 2 2" xfId="1378"/>
    <cellStyle name="40% - Accent4 2 3 3" xfId="1379"/>
    <cellStyle name="40% - Accent4 2 4" xfId="1380"/>
    <cellStyle name="40% - Accent4 2 4 2" xfId="1381"/>
    <cellStyle name="40% - Accent4 2 5" xfId="1382"/>
    <cellStyle name="40% - Accent4 2 5 2" xfId="1383"/>
    <cellStyle name="40% - Accent4 2 5 3" xfId="1384"/>
    <cellStyle name="40% - Accent4 2 5 4" xfId="1385"/>
    <cellStyle name="40% - Accent4 2 6" xfId="1386"/>
    <cellStyle name="40% - Accent4 20" xfId="1387"/>
    <cellStyle name="40% - Accent4 20 2" xfId="1388"/>
    <cellStyle name="40% - Accent4 20 2 2" xfId="1389"/>
    <cellStyle name="40% - Accent4 20 3" xfId="1390"/>
    <cellStyle name="40% - Accent4 21" xfId="1391"/>
    <cellStyle name="40% - Accent4 21 2" xfId="1392"/>
    <cellStyle name="40% - Accent4 21 2 2" xfId="1393"/>
    <cellStyle name="40% - Accent4 21 3" xfId="1394"/>
    <cellStyle name="40% - Accent4 22" xfId="1395"/>
    <cellStyle name="40% - Accent4 22 2" xfId="1396"/>
    <cellStyle name="40% - Accent4 22 2 2" xfId="1397"/>
    <cellStyle name="40% - Accent4 22 3" xfId="1398"/>
    <cellStyle name="40% - Accent4 23" xfId="1399"/>
    <cellStyle name="40% - Accent4 23 2" xfId="1400"/>
    <cellStyle name="40% - Accent4 23 2 2" xfId="1401"/>
    <cellStyle name="40% - Accent4 23 3" xfId="1402"/>
    <cellStyle name="40% - Accent4 24" xfId="1403"/>
    <cellStyle name="40% - Accent4 24 2" xfId="1404"/>
    <cellStyle name="40% - Accent4 24 2 2" xfId="1405"/>
    <cellStyle name="40% - Accent4 24 3" xfId="1406"/>
    <cellStyle name="40% - Accent4 25" xfId="1407"/>
    <cellStyle name="40% - Accent4 25 2" xfId="1408"/>
    <cellStyle name="40% - Accent4 25 2 2" xfId="1409"/>
    <cellStyle name="40% - Accent4 25 3" xfId="1410"/>
    <cellStyle name="40% - Accent4 26" xfId="1411"/>
    <cellStyle name="40% - Accent4 26 2" xfId="1412"/>
    <cellStyle name="40% - Accent4 26 2 2" xfId="1413"/>
    <cellStyle name="40% - Accent4 26 3" xfId="1414"/>
    <cellStyle name="40% - Accent4 27" xfId="1415"/>
    <cellStyle name="40% - Accent4 27 2" xfId="1416"/>
    <cellStyle name="40% - Accent4 27 2 2" xfId="1417"/>
    <cellStyle name="40% - Accent4 27 3" xfId="1418"/>
    <cellStyle name="40% - Accent4 28" xfId="1419"/>
    <cellStyle name="40% - Accent4 28 2" xfId="1420"/>
    <cellStyle name="40% - Accent4 28 2 2" xfId="1421"/>
    <cellStyle name="40% - Accent4 28 3" xfId="1422"/>
    <cellStyle name="40% - Accent4 29" xfId="1423"/>
    <cellStyle name="40% - Accent4 29 2" xfId="1424"/>
    <cellStyle name="40% - Accent4 29 2 2" xfId="1425"/>
    <cellStyle name="40% - Accent4 29 3" xfId="1426"/>
    <cellStyle name="40% - Accent4 3" xfId="1427"/>
    <cellStyle name="40% - Accent4 3 2" xfId="1428"/>
    <cellStyle name="40% - Accent4 3 2 2" xfId="1429"/>
    <cellStyle name="40% - Accent4 3 2 2 2" xfId="1430"/>
    <cellStyle name="40% - Accent4 3 2 3" xfId="1431"/>
    <cellStyle name="40% - Accent4 3 3" xfId="1432"/>
    <cellStyle name="40% - Accent4 3 3 2" xfId="1433"/>
    <cellStyle name="40% - Accent4 3 4" xfId="1434"/>
    <cellStyle name="40% - Accent4 30" xfId="1435"/>
    <cellStyle name="40% - Accent4 30 2" xfId="1436"/>
    <cellStyle name="40% - Accent4 30 2 2" xfId="1437"/>
    <cellStyle name="40% - Accent4 30 3" xfId="1438"/>
    <cellStyle name="40% - Accent4 31" xfId="1439"/>
    <cellStyle name="40% - Accent4 31 2" xfId="1440"/>
    <cellStyle name="40% - Accent4 31 2 2" xfId="1441"/>
    <cellStyle name="40% - Accent4 31 3" xfId="1442"/>
    <cellStyle name="40% - Accent4 32" xfId="1443"/>
    <cellStyle name="40% - Accent4 32 2" xfId="1444"/>
    <cellStyle name="40% - Accent4 32 2 2" xfId="1445"/>
    <cellStyle name="40% - Accent4 32 3" xfId="1446"/>
    <cellStyle name="40% - Accent4 33" xfId="4041"/>
    <cellStyle name="40% - Accent4 34" xfId="4096"/>
    <cellStyle name="40% - Accent4 4" xfId="1447"/>
    <cellStyle name="40% - Accent4 4 2" xfId="1448"/>
    <cellStyle name="40% - Accent4 4 2 2" xfId="1449"/>
    <cellStyle name="40% - Accent4 4 2 2 2" xfId="1450"/>
    <cellStyle name="40% - Accent4 4 2 3" xfId="1451"/>
    <cellStyle name="40% - Accent4 4 3" xfId="1452"/>
    <cellStyle name="40% - Accent4 4 3 2" xfId="1453"/>
    <cellStyle name="40% - Accent4 4 4" xfId="1454"/>
    <cellStyle name="40% - Accent4 5" xfId="1455"/>
    <cellStyle name="40% - Accent4 5 2" xfId="1456"/>
    <cellStyle name="40% - Accent4 5 2 2" xfId="1457"/>
    <cellStyle name="40% - Accent4 5 2 2 2" xfId="1458"/>
    <cellStyle name="40% - Accent4 5 2 3" xfId="1459"/>
    <cellStyle name="40% - Accent4 5 3" xfId="1460"/>
    <cellStyle name="40% - Accent4 5 3 2" xfId="1461"/>
    <cellStyle name="40% - Accent4 5 4" xfId="1462"/>
    <cellStyle name="40% - Accent4 6" xfId="1463"/>
    <cellStyle name="40% - Accent4 6 2" xfId="1464"/>
    <cellStyle name="40% - Accent4 6 2 2" xfId="1465"/>
    <cellStyle name="40% - Accent4 6 3" xfId="1466"/>
    <cellStyle name="40% - Accent4 7" xfId="1467"/>
    <cellStyle name="40% - Accent4 7 2" xfId="1468"/>
    <cellStyle name="40% - Accent4 7 2 2" xfId="1469"/>
    <cellStyle name="40% - Accent4 7 3" xfId="1470"/>
    <cellStyle name="40% - Accent4 8" xfId="1471"/>
    <cellStyle name="40% - Accent4 8 2" xfId="1472"/>
    <cellStyle name="40% - Accent4 8 2 2" xfId="1473"/>
    <cellStyle name="40% - Accent4 8 3" xfId="1474"/>
    <cellStyle name="40% - Accent4 9" xfId="1475"/>
    <cellStyle name="40% - Accent4 9 2" xfId="1476"/>
    <cellStyle name="40% - Accent4 9 2 2" xfId="1477"/>
    <cellStyle name="40% - Accent4 9 3" xfId="1478"/>
    <cellStyle name="40% - Accent5" xfId="11" builtinId="47" customBuiltin="1"/>
    <cellStyle name="40% - Accent5 10" xfId="1479"/>
    <cellStyle name="40% - Accent5 10 2" xfId="1480"/>
    <cellStyle name="40% - Accent5 10 2 2" xfId="1481"/>
    <cellStyle name="40% - Accent5 10 3" xfId="1482"/>
    <cellStyle name="40% - Accent5 11" xfId="1483"/>
    <cellStyle name="40% - Accent5 11 2" xfId="1484"/>
    <cellStyle name="40% - Accent5 11 2 2" xfId="1485"/>
    <cellStyle name="40% - Accent5 11 3" xfId="1486"/>
    <cellStyle name="40% - Accent5 12" xfId="1487"/>
    <cellStyle name="40% - Accent5 12 2" xfId="1488"/>
    <cellStyle name="40% - Accent5 12 2 2" xfId="1489"/>
    <cellStyle name="40% - Accent5 12 3" xfId="1490"/>
    <cellStyle name="40% - Accent5 13" xfId="1491"/>
    <cellStyle name="40% - Accent5 13 2" xfId="1492"/>
    <cellStyle name="40% - Accent5 13 2 2" xfId="1493"/>
    <cellStyle name="40% - Accent5 13 3" xfId="1494"/>
    <cellStyle name="40% - Accent5 14" xfId="1495"/>
    <cellStyle name="40% - Accent5 14 2" xfId="1496"/>
    <cellStyle name="40% - Accent5 14 2 2" xfId="1497"/>
    <cellStyle name="40% - Accent5 14 3" xfId="1498"/>
    <cellStyle name="40% - Accent5 15" xfId="1499"/>
    <cellStyle name="40% - Accent5 15 2" xfId="1500"/>
    <cellStyle name="40% - Accent5 15 2 2" xfId="1501"/>
    <cellStyle name="40% - Accent5 15 3" xfId="1502"/>
    <cellStyle name="40% - Accent5 16" xfId="1503"/>
    <cellStyle name="40% - Accent5 16 2" xfId="1504"/>
    <cellStyle name="40% - Accent5 16 2 2" xfId="1505"/>
    <cellStyle name="40% - Accent5 16 3" xfId="1506"/>
    <cellStyle name="40% - Accent5 17" xfId="1507"/>
    <cellStyle name="40% - Accent5 17 2" xfId="1508"/>
    <cellStyle name="40% - Accent5 17 2 2" xfId="1509"/>
    <cellStyle name="40% - Accent5 17 3" xfId="1510"/>
    <cellStyle name="40% - Accent5 18" xfId="1511"/>
    <cellStyle name="40% - Accent5 18 2" xfId="1512"/>
    <cellStyle name="40% - Accent5 18 2 2" xfId="1513"/>
    <cellStyle name="40% - Accent5 18 3" xfId="1514"/>
    <cellStyle name="40% - Accent5 19" xfId="1515"/>
    <cellStyle name="40% - Accent5 19 2" xfId="1516"/>
    <cellStyle name="40% - Accent5 19 2 2" xfId="1517"/>
    <cellStyle name="40% - Accent5 19 3" xfId="1518"/>
    <cellStyle name="40% - Accent5 2" xfId="1519"/>
    <cellStyle name="40% - Accent5 2 2" xfId="1520"/>
    <cellStyle name="40% - Accent5 2 2 2" xfId="1521"/>
    <cellStyle name="40% - Accent5 2 2 2 2" xfId="1522"/>
    <cellStyle name="40% - Accent5 2 2 3" xfId="1523"/>
    <cellStyle name="40% - Accent5 2 3" xfId="1524"/>
    <cellStyle name="40% - Accent5 2 3 2" xfId="1525"/>
    <cellStyle name="40% - Accent5 2 4" xfId="1526"/>
    <cellStyle name="40% - Accent5 20" xfId="1527"/>
    <cellStyle name="40% - Accent5 20 2" xfId="1528"/>
    <cellStyle name="40% - Accent5 20 2 2" xfId="1529"/>
    <cellStyle name="40% - Accent5 20 3" xfId="1530"/>
    <cellStyle name="40% - Accent5 21" xfId="1531"/>
    <cellStyle name="40% - Accent5 21 2" xfId="1532"/>
    <cellStyle name="40% - Accent5 21 2 2" xfId="1533"/>
    <cellStyle name="40% - Accent5 21 3" xfId="1534"/>
    <cellStyle name="40% - Accent5 22" xfId="1535"/>
    <cellStyle name="40% - Accent5 22 2" xfId="1536"/>
    <cellStyle name="40% - Accent5 22 2 2" xfId="1537"/>
    <cellStyle name="40% - Accent5 22 3" xfId="1538"/>
    <cellStyle name="40% - Accent5 23" xfId="1539"/>
    <cellStyle name="40% - Accent5 23 2" xfId="1540"/>
    <cellStyle name="40% - Accent5 23 2 2" xfId="1541"/>
    <cellStyle name="40% - Accent5 23 3" xfId="1542"/>
    <cellStyle name="40% - Accent5 24" xfId="1543"/>
    <cellStyle name="40% - Accent5 24 2" xfId="1544"/>
    <cellStyle name="40% - Accent5 24 2 2" xfId="1545"/>
    <cellStyle name="40% - Accent5 24 3" xfId="1546"/>
    <cellStyle name="40% - Accent5 25" xfId="1547"/>
    <cellStyle name="40% - Accent5 25 2" xfId="1548"/>
    <cellStyle name="40% - Accent5 25 2 2" xfId="1549"/>
    <cellStyle name="40% - Accent5 25 3" xfId="1550"/>
    <cellStyle name="40% - Accent5 26" xfId="1551"/>
    <cellStyle name="40% - Accent5 26 2" xfId="1552"/>
    <cellStyle name="40% - Accent5 26 2 2" xfId="1553"/>
    <cellStyle name="40% - Accent5 26 3" xfId="1554"/>
    <cellStyle name="40% - Accent5 27" xfId="1555"/>
    <cellStyle name="40% - Accent5 27 2" xfId="1556"/>
    <cellStyle name="40% - Accent5 27 2 2" xfId="1557"/>
    <cellStyle name="40% - Accent5 27 3" xfId="1558"/>
    <cellStyle name="40% - Accent5 28" xfId="1559"/>
    <cellStyle name="40% - Accent5 28 2" xfId="1560"/>
    <cellStyle name="40% - Accent5 28 2 2" xfId="1561"/>
    <cellStyle name="40% - Accent5 28 3" xfId="1562"/>
    <cellStyle name="40% - Accent5 29" xfId="1563"/>
    <cellStyle name="40% - Accent5 29 2" xfId="1564"/>
    <cellStyle name="40% - Accent5 29 2 2" xfId="1565"/>
    <cellStyle name="40% - Accent5 29 3" xfId="1566"/>
    <cellStyle name="40% - Accent5 3" xfId="1567"/>
    <cellStyle name="40% - Accent5 3 2" xfId="1568"/>
    <cellStyle name="40% - Accent5 3 2 2" xfId="1569"/>
    <cellStyle name="40% - Accent5 3 2 2 2" xfId="1570"/>
    <cellStyle name="40% - Accent5 3 2 3" xfId="1571"/>
    <cellStyle name="40% - Accent5 3 3" xfId="1572"/>
    <cellStyle name="40% - Accent5 3 3 2" xfId="1573"/>
    <cellStyle name="40% - Accent5 3 4" xfId="1574"/>
    <cellStyle name="40% - Accent5 30" xfId="1575"/>
    <cellStyle name="40% - Accent5 30 2" xfId="1576"/>
    <cellStyle name="40% - Accent5 30 2 2" xfId="1577"/>
    <cellStyle name="40% - Accent5 30 3" xfId="1578"/>
    <cellStyle name="40% - Accent5 31" xfId="1579"/>
    <cellStyle name="40% - Accent5 31 2" xfId="1580"/>
    <cellStyle name="40% - Accent5 31 2 2" xfId="1581"/>
    <cellStyle name="40% - Accent5 31 3" xfId="1582"/>
    <cellStyle name="40% - Accent5 32" xfId="1583"/>
    <cellStyle name="40% - Accent5 32 2" xfId="1584"/>
    <cellStyle name="40% - Accent5 32 2 2" xfId="1585"/>
    <cellStyle name="40% - Accent5 32 3" xfId="1586"/>
    <cellStyle name="40% - Accent5 33" xfId="4043"/>
    <cellStyle name="40% - Accent5 34" xfId="4097"/>
    <cellStyle name="40% - Accent5 4" xfId="1587"/>
    <cellStyle name="40% - Accent5 4 2" xfId="1588"/>
    <cellStyle name="40% - Accent5 4 2 2" xfId="1589"/>
    <cellStyle name="40% - Accent5 4 2 2 2" xfId="1590"/>
    <cellStyle name="40% - Accent5 4 2 3" xfId="1591"/>
    <cellStyle name="40% - Accent5 4 3" xfId="1592"/>
    <cellStyle name="40% - Accent5 4 3 2" xfId="1593"/>
    <cellStyle name="40% - Accent5 4 4" xfId="1594"/>
    <cellStyle name="40% - Accent5 5" xfId="1595"/>
    <cellStyle name="40% - Accent5 5 2" xfId="1596"/>
    <cellStyle name="40% - Accent5 5 2 2" xfId="1597"/>
    <cellStyle name="40% - Accent5 5 2 2 2" xfId="1598"/>
    <cellStyle name="40% - Accent5 5 2 3" xfId="1599"/>
    <cellStyle name="40% - Accent5 5 3" xfId="1600"/>
    <cellStyle name="40% - Accent5 5 3 2" xfId="1601"/>
    <cellStyle name="40% - Accent5 5 4" xfId="1602"/>
    <cellStyle name="40% - Accent5 6" xfId="1603"/>
    <cellStyle name="40% - Accent5 6 2" xfId="1604"/>
    <cellStyle name="40% - Accent5 6 2 2" xfId="1605"/>
    <cellStyle name="40% - Accent5 6 3" xfId="1606"/>
    <cellStyle name="40% - Accent5 7" xfId="1607"/>
    <cellStyle name="40% - Accent5 7 2" xfId="1608"/>
    <cellStyle name="40% - Accent5 7 2 2" xfId="1609"/>
    <cellStyle name="40% - Accent5 7 3" xfId="1610"/>
    <cellStyle name="40% - Accent5 8" xfId="1611"/>
    <cellStyle name="40% - Accent5 8 2" xfId="1612"/>
    <cellStyle name="40% - Accent5 8 2 2" xfId="1613"/>
    <cellStyle name="40% - Accent5 8 3" xfId="1614"/>
    <cellStyle name="40% - Accent5 9" xfId="1615"/>
    <cellStyle name="40% - Accent5 9 2" xfId="1616"/>
    <cellStyle name="40% - Accent5 9 2 2" xfId="1617"/>
    <cellStyle name="40% - Accent5 9 3" xfId="1618"/>
    <cellStyle name="40% - Accent6" xfId="12" builtinId="51" customBuiltin="1"/>
    <cellStyle name="40% - Accent6 10" xfId="1619"/>
    <cellStyle name="40% - Accent6 10 2" xfId="1620"/>
    <cellStyle name="40% - Accent6 10 2 2" xfId="1621"/>
    <cellStyle name="40% - Accent6 10 3" xfId="1622"/>
    <cellStyle name="40% - Accent6 11" xfId="1623"/>
    <cellStyle name="40% - Accent6 11 2" xfId="1624"/>
    <cellStyle name="40% - Accent6 11 2 2" xfId="1625"/>
    <cellStyle name="40% - Accent6 11 3" xfId="1626"/>
    <cellStyle name="40% - Accent6 12" xfId="1627"/>
    <cellStyle name="40% - Accent6 12 2" xfId="1628"/>
    <cellStyle name="40% - Accent6 12 2 2" xfId="1629"/>
    <cellStyle name="40% - Accent6 12 3" xfId="1630"/>
    <cellStyle name="40% - Accent6 13" xfId="1631"/>
    <cellStyle name="40% - Accent6 13 2" xfId="1632"/>
    <cellStyle name="40% - Accent6 13 2 2" xfId="1633"/>
    <cellStyle name="40% - Accent6 13 3" xfId="1634"/>
    <cellStyle name="40% - Accent6 14" xfId="1635"/>
    <cellStyle name="40% - Accent6 14 2" xfId="1636"/>
    <cellStyle name="40% - Accent6 14 2 2" xfId="1637"/>
    <cellStyle name="40% - Accent6 14 3" xfId="1638"/>
    <cellStyle name="40% - Accent6 15" xfId="1639"/>
    <cellStyle name="40% - Accent6 15 2" xfId="1640"/>
    <cellStyle name="40% - Accent6 15 2 2" xfId="1641"/>
    <cellStyle name="40% - Accent6 15 3" xfId="1642"/>
    <cellStyle name="40% - Accent6 16" xfId="1643"/>
    <cellStyle name="40% - Accent6 16 2" xfId="1644"/>
    <cellStyle name="40% - Accent6 16 2 2" xfId="1645"/>
    <cellStyle name="40% - Accent6 16 3" xfId="1646"/>
    <cellStyle name="40% - Accent6 17" xfId="1647"/>
    <cellStyle name="40% - Accent6 17 2" xfId="1648"/>
    <cellStyle name="40% - Accent6 17 2 2" xfId="1649"/>
    <cellStyle name="40% - Accent6 17 3" xfId="1650"/>
    <cellStyle name="40% - Accent6 18" xfId="1651"/>
    <cellStyle name="40% - Accent6 18 2" xfId="1652"/>
    <cellStyle name="40% - Accent6 18 2 2" xfId="1653"/>
    <cellStyle name="40% - Accent6 18 3" xfId="1654"/>
    <cellStyle name="40% - Accent6 19" xfId="1655"/>
    <cellStyle name="40% - Accent6 19 2" xfId="1656"/>
    <cellStyle name="40% - Accent6 19 2 2" xfId="1657"/>
    <cellStyle name="40% - Accent6 19 3" xfId="1658"/>
    <cellStyle name="40% - Accent6 2" xfId="1659"/>
    <cellStyle name="40% - Accent6 2 2" xfId="1660"/>
    <cellStyle name="40% - Accent6 2 2 2" xfId="1661"/>
    <cellStyle name="40% - Accent6 2 2 2 2" xfId="1662"/>
    <cellStyle name="40% - Accent6 2 2 3" xfId="1663"/>
    <cellStyle name="40% - Accent6 2 3" xfId="1664"/>
    <cellStyle name="40% - Accent6 2 3 2" xfId="1665"/>
    <cellStyle name="40% - Accent6 2 4" xfId="1666"/>
    <cellStyle name="40% - Accent6 2 4 2" xfId="1667"/>
    <cellStyle name="40% - Accent6 2 5" xfId="1668"/>
    <cellStyle name="40% - Accent6 20" xfId="1669"/>
    <cellStyle name="40% - Accent6 20 2" xfId="1670"/>
    <cellStyle name="40% - Accent6 20 2 2" xfId="1671"/>
    <cellStyle name="40% - Accent6 20 3" xfId="1672"/>
    <cellStyle name="40% - Accent6 21" xfId="1673"/>
    <cellStyle name="40% - Accent6 21 2" xfId="1674"/>
    <cellStyle name="40% - Accent6 21 2 2" xfId="1675"/>
    <cellStyle name="40% - Accent6 21 3" xfId="1676"/>
    <cellStyle name="40% - Accent6 22" xfId="1677"/>
    <cellStyle name="40% - Accent6 22 2" xfId="1678"/>
    <cellStyle name="40% - Accent6 22 2 2" xfId="1679"/>
    <cellStyle name="40% - Accent6 22 3" xfId="1680"/>
    <cellStyle name="40% - Accent6 23" xfId="1681"/>
    <cellStyle name="40% - Accent6 23 2" xfId="1682"/>
    <cellStyle name="40% - Accent6 23 2 2" xfId="1683"/>
    <cellStyle name="40% - Accent6 23 3" xfId="1684"/>
    <cellStyle name="40% - Accent6 24" xfId="1685"/>
    <cellStyle name="40% - Accent6 24 2" xfId="1686"/>
    <cellStyle name="40% - Accent6 24 2 2" xfId="1687"/>
    <cellStyle name="40% - Accent6 24 3" xfId="1688"/>
    <cellStyle name="40% - Accent6 25" xfId="1689"/>
    <cellStyle name="40% - Accent6 25 2" xfId="1690"/>
    <cellStyle name="40% - Accent6 25 2 2" xfId="1691"/>
    <cellStyle name="40% - Accent6 25 3" xfId="1692"/>
    <cellStyle name="40% - Accent6 26" xfId="1693"/>
    <cellStyle name="40% - Accent6 26 2" xfId="1694"/>
    <cellStyle name="40% - Accent6 26 2 2" xfId="1695"/>
    <cellStyle name="40% - Accent6 26 3" xfId="1696"/>
    <cellStyle name="40% - Accent6 27" xfId="1697"/>
    <cellStyle name="40% - Accent6 27 2" xfId="1698"/>
    <cellStyle name="40% - Accent6 27 2 2" xfId="1699"/>
    <cellStyle name="40% - Accent6 27 3" xfId="1700"/>
    <cellStyle name="40% - Accent6 28" xfId="1701"/>
    <cellStyle name="40% - Accent6 28 2" xfId="1702"/>
    <cellStyle name="40% - Accent6 28 2 2" xfId="1703"/>
    <cellStyle name="40% - Accent6 28 3" xfId="1704"/>
    <cellStyle name="40% - Accent6 29" xfId="1705"/>
    <cellStyle name="40% - Accent6 29 2" xfId="1706"/>
    <cellStyle name="40% - Accent6 29 2 2" xfId="1707"/>
    <cellStyle name="40% - Accent6 29 3" xfId="1708"/>
    <cellStyle name="40% - Accent6 3" xfId="1709"/>
    <cellStyle name="40% - Accent6 3 2" xfId="1710"/>
    <cellStyle name="40% - Accent6 3 2 2" xfId="1711"/>
    <cellStyle name="40% - Accent6 3 2 2 2" xfId="1712"/>
    <cellStyle name="40% - Accent6 3 2 3" xfId="1713"/>
    <cellStyle name="40% - Accent6 3 3" xfId="1714"/>
    <cellStyle name="40% - Accent6 3 3 2" xfId="1715"/>
    <cellStyle name="40% - Accent6 3 4" xfId="1716"/>
    <cellStyle name="40% - Accent6 30" xfId="1717"/>
    <cellStyle name="40% - Accent6 30 2" xfId="1718"/>
    <cellStyle name="40% - Accent6 30 2 2" xfId="1719"/>
    <cellStyle name="40% - Accent6 30 3" xfId="1720"/>
    <cellStyle name="40% - Accent6 31" xfId="1721"/>
    <cellStyle name="40% - Accent6 31 2" xfId="1722"/>
    <cellStyle name="40% - Accent6 31 2 2" xfId="1723"/>
    <cellStyle name="40% - Accent6 31 3" xfId="1724"/>
    <cellStyle name="40% - Accent6 32" xfId="1725"/>
    <cellStyle name="40% - Accent6 32 2" xfId="1726"/>
    <cellStyle name="40% - Accent6 32 2 2" xfId="1727"/>
    <cellStyle name="40% - Accent6 32 3" xfId="1728"/>
    <cellStyle name="40% - Accent6 33" xfId="4045"/>
    <cellStyle name="40% - Accent6 34" xfId="4098"/>
    <cellStyle name="40% - Accent6 4" xfId="1729"/>
    <cellStyle name="40% - Accent6 4 2" xfId="1730"/>
    <cellStyle name="40% - Accent6 4 2 2" xfId="1731"/>
    <cellStyle name="40% - Accent6 4 2 2 2" xfId="1732"/>
    <cellStyle name="40% - Accent6 4 2 3" xfId="1733"/>
    <cellStyle name="40% - Accent6 4 3" xfId="1734"/>
    <cellStyle name="40% - Accent6 4 3 2" xfId="1735"/>
    <cellStyle name="40% - Accent6 4 4" xfId="1736"/>
    <cellStyle name="40% - Accent6 5" xfId="1737"/>
    <cellStyle name="40% - Accent6 5 2" xfId="1738"/>
    <cellStyle name="40% - Accent6 5 2 2" xfId="1739"/>
    <cellStyle name="40% - Accent6 5 2 2 2" xfId="1740"/>
    <cellStyle name="40% - Accent6 5 2 3" xfId="1741"/>
    <cellStyle name="40% - Accent6 5 3" xfId="1742"/>
    <cellStyle name="40% - Accent6 5 3 2" xfId="1743"/>
    <cellStyle name="40% - Accent6 5 4" xfId="1744"/>
    <cellStyle name="40% - Accent6 6" xfId="1745"/>
    <cellStyle name="40% - Accent6 6 2" xfId="1746"/>
    <cellStyle name="40% - Accent6 6 2 2" xfId="1747"/>
    <cellStyle name="40% - Accent6 6 3" xfId="1748"/>
    <cellStyle name="40% - Accent6 7" xfId="1749"/>
    <cellStyle name="40% - Accent6 7 2" xfId="1750"/>
    <cellStyle name="40% - Accent6 7 2 2" xfId="1751"/>
    <cellStyle name="40% - Accent6 7 3" xfId="1752"/>
    <cellStyle name="40% - Accent6 8" xfId="1753"/>
    <cellStyle name="40% - Accent6 8 2" xfId="1754"/>
    <cellStyle name="40% - Accent6 8 2 2" xfId="1755"/>
    <cellStyle name="40% - Accent6 8 3" xfId="1756"/>
    <cellStyle name="40% - Accent6 9" xfId="1757"/>
    <cellStyle name="40% - Accent6 9 2" xfId="1758"/>
    <cellStyle name="40% - Accent6 9 2 2" xfId="1759"/>
    <cellStyle name="40% - Accent6 9 3" xfId="1760"/>
    <cellStyle name="60% - Accent1" xfId="13" builtinId="32" customBuiltin="1"/>
    <cellStyle name="60% - Accent1 10" xfId="1761"/>
    <cellStyle name="60% - Accent1 10 2" xfId="1762"/>
    <cellStyle name="60% - Accent1 11" xfId="1763"/>
    <cellStyle name="60% - Accent1 11 2" xfId="1764"/>
    <cellStyle name="60% - Accent1 12" xfId="1765"/>
    <cellStyle name="60% - Accent1 12 2" xfId="1766"/>
    <cellStyle name="60% - Accent1 13" xfId="1767"/>
    <cellStyle name="60% - Accent1 13 2" xfId="1768"/>
    <cellStyle name="60% - Accent1 14" xfId="1769"/>
    <cellStyle name="60% - Accent1 14 2" xfId="1770"/>
    <cellStyle name="60% - Accent1 15" xfId="1771"/>
    <cellStyle name="60% - Accent1 15 2" xfId="1772"/>
    <cellStyle name="60% - Accent1 16" xfId="1773"/>
    <cellStyle name="60% - Accent1 16 2" xfId="1774"/>
    <cellStyle name="60% - Accent1 17" xfId="1775"/>
    <cellStyle name="60% - Accent1 17 2" xfId="1776"/>
    <cellStyle name="60% - Accent1 18" xfId="1777"/>
    <cellStyle name="60% - Accent1 18 2" xfId="1778"/>
    <cellStyle name="60% - Accent1 19" xfId="1779"/>
    <cellStyle name="60% - Accent1 19 2" xfId="1780"/>
    <cellStyle name="60% - Accent1 2" xfId="1781"/>
    <cellStyle name="60% - Accent1 2 2" xfId="1782"/>
    <cellStyle name="60% - Accent1 2 2 2" xfId="1783"/>
    <cellStyle name="60% - Accent1 2 3" xfId="1784"/>
    <cellStyle name="60% - Accent1 2 3 2" xfId="1785"/>
    <cellStyle name="60% - Accent1 2 4" xfId="1786"/>
    <cellStyle name="60% - Accent1 20" xfId="1787"/>
    <cellStyle name="60% - Accent1 20 2" xfId="1788"/>
    <cellStyle name="60% - Accent1 21" xfId="1789"/>
    <cellStyle name="60% - Accent1 21 2" xfId="1790"/>
    <cellStyle name="60% - Accent1 22" xfId="1791"/>
    <cellStyle name="60% - Accent1 22 2" xfId="1792"/>
    <cellStyle name="60% - Accent1 23" xfId="1793"/>
    <cellStyle name="60% - Accent1 23 2" xfId="1794"/>
    <cellStyle name="60% - Accent1 24" xfId="1795"/>
    <cellStyle name="60% - Accent1 24 2" xfId="1796"/>
    <cellStyle name="60% - Accent1 25" xfId="1797"/>
    <cellStyle name="60% - Accent1 25 2" xfId="1798"/>
    <cellStyle name="60% - Accent1 26" xfId="1799"/>
    <cellStyle name="60% - Accent1 26 2" xfId="1800"/>
    <cellStyle name="60% - Accent1 27" xfId="1801"/>
    <cellStyle name="60% - Accent1 27 2" xfId="1802"/>
    <cellStyle name="60% - Accent1 28" xfId="1803"/>
    <cellStyle name="60% - Accent1 28 2" xfId="1804"/>
    <cellStyle name="60% - Accent1 29" xfId="1805"/>
    <cellStyle name="60% - Accent1 29 2" xfId="1806"/>
    <cellStyle name="60% - Accent1 3" xfId="1807"/>
    <cellStyle name="60% - Accent1 3 2" xfId="1808"/>
    <cellStyle name="60% - Accent1 30" xfId="1809"/>
    <cellStyle name="60% - Accent1 30 2" xfId="1810"/>
    <cellStyle name="60% - Accent1 31" xfId="1811"/>
    <cellStyle name="60% - Accent1 31 2" xfId="1812"/>
    <cellStyle name="60% - Accent1 32" xfId="4099"/>
    <cellStyle name="60% - Accent1 4" xfId="1813"/>
    <cellStyle name="60% - Accent1 4 2" xfId="1814"/>
    <cellStyle name="60% - Accent1 5" xfId="1815"/>
    <cellStyle name="60% - Accent1 5 2" xfId="1816"/>
    <cellStyle name="60% - Accent1 6" xfId="1817"/>
    <cellStyle name="60% - Accent1 6 2" xfId="1818"/>
    <cellStyle name="60% - Accent1 7" xfId="1819"/>
    <cellStyle name="60% - Accent1 7 2" xfId="1820"/>
    <cellStyle name="60% - Accent1 8" xfId="1821"/>
    <cellStyle name="60% - Accent1 8 2" xfId="1822"/>
    <cellStyle name="60% - Accent1 9" xfId="1823"/>
    <cellStyle name="60% - Accent1 9 2" xfId="1824"/>
    <cellStyle name="60% - Accent2" xfId="14" builtinId="36" customBuiltin="1"/>
    <cellStyle name="60% - Accent2 10" xfId="1825"/>
    <cellStyle name="60% - Accent2 10 2" xfId="1826"/>
    <cellStyle name="60% - Accent2 11" xfId="1827"/>
    <cellStyle name="60% - Accent2 11 2" xfId="1828"/>
    <cellStyle name="60% - Accent2 12" xfId="1829"/>
    <cellStyle name="60% - Accent2 12 2" xfId="1830"/>
    <cellStyle name="60% - Accent2 13" xfId="1831"/>
    <cellStyle name="60% - Accent2 13 2" xfId="1832"/>
    <cellStyle name="60% - Accent2 14" xfId="1833"/>
    <cellStyle name="60% - Accent2 14 2" xfId="1834"/>
    <cellStyle name="60% - Accent2 15" xfId="1835"/>
    <cellStyle name="60% - Accent2 15 2" xfId="1836"/>
    <cellStyle name="60% - Accent2 16" xfId="1837"/>
    <cellStyle name="60% - Accent2 16 2" xfId="1838"/>
    <cellStyle name="60% - Accent2 17" xfId="1839"/>
    <cellStyle name="60% - Accent2 17 2" xfId="1840"/>
    <cellStyle name="60% - Accent2 18" xfId="1841"/>
    <cellStyle name="60% - Accent2 18 2" xfId="1842"/>
    <cellStyle name="60% - Accent2 19" xfId="1843"/>
    <cellStyle name="60% - Accent2 19 2" xfId="1844"/>
    <cellStyle name="60% - Accent2 2" xfId="1845"/>
    <cellStyle name="60% - Accent2 2 2" xfId="1846"/>
    <cellStyle name="60% - Accent2 20" xfId="1847"/>
    <cellStyle name="60% - Accent2 20 2" xfId="1848"/>
    <cellStyle name="60% - Accent2 21" xfId="1849"/>
    <cellStyle name="60% - Accent2 21 2" xfId="1850"/>
    <cellStyle name="60% - Accent2 22" xfId="1851"/>
    <cellStyle name="60% - Accent2 22 2" xfId="1852"/>
    <cellStyle name="60% - Accent2 23" xfId="1853"/>
    <cellStyle name="60% - Accent2 23 2" xfId="1854"/>
    <cellStyle name="60% - Accent2 24" xfId="1855"/>
    <cellStyle name="60% - Accent2 24 2" xfId="1856"/>
    <cellStyle name="60% - Accent2 25" xfId="1857"/>
    <cellStyle name="60% - Accent2 25 2" xfId="1858"/>
    <cellStyle name="60% - Accent2 26" xfId="1859"/>
    <cellStyle name="60% - Accent2 26 2" xfId="1860"/>
    <cellStyle name="60% - Accent2 27" xfId="1861"/>
    <cellStyle name="60% - Accent2 27 2" xfId="1862"/>
    <cellStyle name="60% - Accent2 28" xfId="1863"/>
    <cellStyle name="60% - Accent2 28 2" xfId="1864"/>
    <cellStyle name="60% - Accent2 29" xfId="1865"/>
    <cellStyle name="60% - Accent2 29 2" xfId="1866"/>
    <cellStyle name="60% - Accent2 3" xfId="1867"/>
    <cellStyle name="60% - Accent2 3 2" xfId="1868"/>
    <cellStyle name="60% - Accent2 30" xfId="1869"/>
    <cellStyle name="60% - Accent2 30 2" xfId="1870"/>
    <cellStyle name="60% - Accent2 31" xfId="1871"/>
    <cellStyle name="60% - Accent2 31 2" xfId="1872"/>
    <cellStyle name="60% - Accent2 32" xfId="4100"/>
    <cellStyle name="60% - Accent2 4" xfId="1873"/>
    <cellStyle name="60% - Accent2 4 2" xfId="1874"/>
    <cellStyle name="60% - Accent2 5" xfId="1875"/>
    <cellStyle name="60% - Accent2 5 2" xfId="1876"/>
    <cellStyle name="60% - Accent2 6" xfId="1877"/>
    <cellStyle name="60% - Accent2 6 2" xfId="1878"/>
    <cellStyle name="60% - Accent2 7" xfId="1879"/>
    <cellStyle name="60% - Accent2 7 2" xfId="1880"/>
    <cellStyle name="60% - Accent2 8" xfId="1881"/>
    <cellStyle name="60% - Accent2 8 2" xfId="1882"/>
    <cellStyle name="60% - Accent2 9" xfId="1883"/>
    <cellStyle name="60% - Accent2 9 2" xfId="1884"/>
    <cellStyle name="60% - Accent3" xfId="15" builtinId="40" customBuiltin="1"/>
    <cellStyle name="60% - Accent3 10" xfId="1885"/>
    <cellStyle name="60% - Accent3 10 2" xfId="1886"/>
    <cellStyle name="60% - Accent3 11" xfId="1887"/>
    <cellStyle name="60% - Accent3 11 2" xfId="1888"/>
    <cellStyle name="60% - Accent3 12" xfId="1889"/>
    <cellStyle name="60% - Accent3 12 2" xfId="1890"/>
    <cellStyle name="60% - Accent3 13" xfId="1891"/>
    <cellStyle name="60% - Accent3 13 2" xfId="1892"/>
    <cellStyle name="60% - Accent3 14" xfId="1893"/>
    <cellStyle name="60% - Accent3 14 2" xfId="1894"/>
    <cellStyle name="60% - Accent3 15" xfId="1895"/>
    <cellStyle name="60% - Accent3 15 2" xfId="1896"/>
    <cellStyle name="60% - Accent3 16" xfId="1897"/>
    <cellStyle name="60% - Accent3 16 2" xfId="1898"/>
    <cellStyle name="60% - Accent3 17" xfId="1899"/>
    <cellStyle name="60% - Accent3 17 2" xfId="1900"/>
    <cellStyle name="60% - Accent3 18" xfId="1901"/>
    <cellStyle name="60% - Accent3 18 2" xfId="1902"/>
    <cellStyle name="60% - Accent3 19" xfId="1903"/>
    <cellStyle name="60% - Accent3 19 2" xfId="1904"/>
    <cellStyle name="60% - Accent3 2" xfId="1905"/>
    <cellStyle name="60% - Accent3 2 2" xfId="1906"/>
    <cellStyle name="60% - Accent3 2 2 2" xfId="1907"/>
    <cellStyle name="60% - Accent3 2 3" xfId="1908"/>
    <cellStyle name="60% - Accent3 2 3 2" xfId="1909"/>
    <cellStyle name="60% - Accent3 2 4" xfId="1910"/>
    <cellStyle name="60% - Accent3 20" xfId="1911"/>
    <cellStyle name="60% - Accent3 20 2" xfId="1912"/>
    <cellStyle name="60% - Accent3 21" xfId="1913"/>
    <cellStyle name="60% - Accent3 21 2" xfId="1914"/>
    <cellStyle name="60% - Accent3 22" xfId="1915"/>
    <cellStyle name="60% - Accent3 22 2" xfId="1916"/>
    <cellStyle name="60% - Accent3 23" xfId="1917"/>
    <cellStyle name="60% - Accent3 23 2" xfId="1918"/>
    <cellStyle name="60% - Accent3 24" xfId="1919"/>
    <cellStyle name="60% - Accent3 24 2" xfId="1920"/>
    <cellStyle name="60% - Accent3 25" xfId="1921"/>
    <cellStyle name="60% - Accent3 25 2" xfId="1922"/>
    <cellStyle name="60% - Accent3 26" xfId="1923"/>
    <cellStyle name="60% - Accent3 26 2" xfId="1924"/>
    <cellStyle name="60% - Accent3 27" xfId="1925"/>
    <cellStyle name="60% - Accent3 27 2" xfId="1926"/>
    <cellStyle name="60% - Accent3 28" xfId="1927"/>
    <cellStyle name="60% - Accent3 28 2" xfId="1928"/>
    <cellStyle name="60% - Accent3 29" xfId="1929"/>
    <cellStyle name="60% - Accent3 29 2" xfId="1930"/>
    <cellStyle name="60% - Accent3 3" xfId="1931"/>
    <cellStyle name="60% - Accent3 3 2" xfId="1932"/>
    <cellStyle name="60% - Accent3 30" xfId="1933"/>
    <cellStyle name="60% - Accent3 30 2" xfId="1934"/>
    <cellStyle name="60% - Accent3 31" xfId="1935"/>
    <cellStyle name="60% - Accent3 31 2" xfId="1936"/>
    <cellStyle name="60% - Accent3 32" xfId="4101"/>
    <cellStyle name="60% - Accent3 4" xfId="1937"/>
    <cellStyle name="60% - Accent3 4 2" xfId="1938"/>
    <cellStyle name="60% - Accent3 5" xfId="1939"/>
    <cellStyle name="60% - Accent3 5 2" xfId="1940"/>
    <cellStyle name="60% - Accent3 6" xfId="1941"/>
    <cellStyle name="60% - Accent3 6 2" xfId="1942"/>
    <cellStyle name="60% - Accent3 7" xfId="1943"/>
    <cellStyle name="60% - Accent3 7 2" xfId="1944"/>
    <cellStyle name="60% - Accent3 8" xfId="1945"/>
    <cellStyle name="60% - Accent3 8 2" xfId="1946"/>
    <cellStyle name="60% - Accent3 9" xfId="1947"/>
    <cellStyle name="60% - Accent3 9 2" xfId="1948"/>
    <cellStyle name="60% - Accent4" xfId="16" builtinId="44" customBuiltin="1"/>
    <cellStyle name="60% - Accent4 10" xfId="1949"/>
    <cellStyle name="60% - Accent4 10 2" xfId="1950"/>
    <cellStyle name="60% - Accent4 11" xfId="1951"/>
    <cellStyle name="60% - Accent4 11 2" xfId="1952"/>
    <cellStyle name="60% - Accent4 12" xfId="1953"/>
    <cellStyle name="60% - Accent4 12 2" xfId="1954"/>
    <cellStyle name="60% - Accent4 13" xfId="1955"/>
    <cellStyle name="60% - Accent4 13 2" xfId="1956"/>
    <cellStyle name="60% - Accent4 14" xfId="1957"/>
    <cellStyle name="60% - Accent4 14 2" xfId="1958"/>
    <cellStyle name="60% - Accent4 15" xfId="1959"/>
    <cellStyle name="60% - Accent4 15 2" xfId="1960"/>
    <cellStyle name="60% - Accent4 16" xfId="1961"/>
    <cellStyle name="60% - Accent4 16 2" xfId="1962"/>
    <cellStyle name="60% - Accent4 17" xfId="1963"/>
    <cellStyle name="60% - Accent4 17 2" xfId="1964"/>
    <cellStyle name="60% - Accent4 18" xfId="1965"/>
    <cellStyle name="60% - Accent4 18 2" xfId="1966"/>
    <cellStyle name="60% - Accent4 19" xfId="1967"/>
    <cellStyle name="60% - Accent4 19 2" xfId="1968"/>
    <cellStyle name="60% - Accent4 2" xfId="1969"/>
    <cellStyle name="60% - Accent4 2 2" xfId="1970"/>
    <cellStyle name="60% - Accent4 2 2 2" xfId="1971"/>
    <cellStyle name="60% - Accent4 2 3" xfId="1972"/>
    <cellStyle name="60% - Accent4 2 3 2" xfId="1973"/>
    <cellStyle name="60% - Accent4 2 4" xfId="1974"/>
    <cellStyle name="60% - Accent4 20" xfId="1975"/>
    <cellStyle name="60% - Accent4 20 2" xfId="1976"/>
    <cellStyle name="60% - Accent4 21" xfId="1977"/>
    <cellStyle name="60% - Accent4 21 2" xfId="1978"/>
    <cellStyle name="60% - Accent4 22" xfId="1979"/>
    <cellStyle name="60% - Accent4 22 2" xfId="1980"/>
    <cellStyle name="60% - Accent4 23" xfId="1981"/>
    <cellStyle name="60% - Accent4 23 2" xfId="1982"/>
    <cellStyle name="60% - Accent4 24" xfId="1983"/>
    <cellStyle name="60% - Accent4 24 2" xfId="1984"/>
    <cellStyle name="60% - Accent4 25" xfId="1985"/>
    <cellStyle name="60% - Accent4 25 2" xfId="1986"/>
    <cellStyle name="60% - Accent4 26" xfId="1987"/>
    <cellStyle name="60% - Accent4 26 2" xfId="1988"/>
    <cellStyle name="60% - Accent4 27" xfId="1989"/>
    <cellStyle name="60% - Accent4 27 2" xfId="1990"/>
    <cellStyle name="60% - Accent4 28" xfId="1991"/>
    <cellStyle name="60% - Accent4 28 2" xfId="1992"/>
    <cellStyle name="60% - Accent4 29" xfId="1993"/>
    <cellStyle name="60% - Accent4 29 2" xfId="1994"/>
    <cellStyle name="60% - Accent4 3" xfId="1995"/>
    <cellStyle name="60% - Accent4 3 2" xfId="1996"/>
    <cellStyle name="60% - Accent4 30" xfId="1997"/>
    <cellStyle name="60% - Accent4 30 2" xfId="1998"/>
    <cellStyle name="60% - Accent4 31" xfId="1999"/>
    <cellStyle name="60% - Accent4 31 2" xfId="2000"/>
    <cellStyle name="60% - Accent4 32" xfId="4102"/>
    <cellStyle name="60% - Accent4 4" xfId="2001"/>
    <cellStyle name="60% - Accent4 4 2" xfId="2002"/>
    <cellStyle name="60% - Accent4 5" xfId="2003"/>
    <cellStyle name="60% - Accent4 5 2" xfId="2004"/>
    <cellStyle name="60% - Accent4 6" xfId="2005"/>
    <cellStyle name="60% - Accent4 6 2" xfId="2006"/>
    <cellStyle name="60% - Accent4 7" xfId="2007"/>
    <cellStyle name="60% - Accent4 7 2" xfId="2008"/>
    <cellStyle name="60% - Accent4 8" xfId="2009"/>
    <cellStyle name="60% - Accent4 8 2" xfId="2010"/>
    <cellStyle name="60% - Accent4 9" xfId="2011"/>
    <cellStyle name="60% - Accent4 9 2" xfId="2012"/>
    <cellStyle name="60% - Accent5" xfId="17" builtinId="48" customBuiltin="1"/>
    <cellStyle name="60% - Accent5 10" xfId="2013"/>
    <cellStyle name="60% - Accent5 10 2" xfId="2014"/>
    <cellStyle name="60% - Accent5 11" xfId="2015"/>
    <cellStyle name="60% - Accent5 11 2" xfId="2016"/>
    <cellStyle name="60% - Accent5 12" xfId="2017"/>
    <cellStyle name="60% - Accent5 12 2" xfId="2018"/>
    <cellStyle name="60% - Accent5 13" xfId="2019"/>
    <cellStyle name="60% - Accent5 13 2" xfId="2020"/>
    <cellStyle name="60% - Accent5 14" xfId="2021"/>
    <cellStyle name="60% - Accent5 14 2" xfId="2022"/>
    <cellStyle name="60% - Accent5 15" xfId="2023"/>
    <cellStyle name="60% - Accent5 15 2" xfId="2024"/>
    <cellStyle name="60% - Accent5 16" xfId="2025"/>
    <cellStyle name="60% - Accent5 16 2" xfId="2026"/>
    <cellStyle name="60% - Accent5 17" xfId="2027"/>
    <cellStyle name="60% - Accent5 17 2" xfId="2028"/>
    <cellStyle name="60% - Accent5 18" xfId="2029"/>
    <cellStyle name="60% - Accent5 18 2" xfId="2030"/>
    <cellStyle name="60% - Accent5 19" xfId="2031"/>
    <cellStyle name="60% - Accent5 19 2" xfId="2032"/>
    <cellStyle name="60% - Accent5 2" xfId="2033"/>
    <cellStyle name="60% - Accent5 2 2" xfId="2034"/>
    <cellStyle name="60% - Accent5 20" xfId="2035"/>
    <cellStyle name="60% - Accent5 20 2" xfId="2036"/>
    <cellStyle name="60% - Accent5 21" xfId="2037"/>
    <cellStyle name="60% - Accent5 21 2" xfId="2038"/>
    <cellStyle name="60% - Accent5 22" xfId="2039"/>
    <cellStyle name="60% - Accent5 22 2" xfId="2040"/>
    <cellStyle name="60% - Accent5 23" xfId="2041"/>
    <cellStyle name="60% - Accent5 23 2" xfId="2042"/>
    <cellStyle name="60% - Accent5 24" xfId="2043"/>
    <cellStyle name="60% - Accent5 24 2" xfId="2044"/>
    <cellStyle name="60% - Accent5 25" xfId="2045"/>
    <cellStyle name="60% - Accent5 25 2" xfId="2046"/>
    <cellStyle name="60% - Accent5 26" xfId="2047"/>
    <cellStyle name="60% - Accent5 26 2" xfId="2048"/>
    <cellStyle name="60% - Accent5 27" xfId="2049"/>
    <cellStyle name="60% - Accent5 27 2" xfId="2050"/>
    <cellStyle name="60% - Accent5 28" xfId="2051"/>
    <cellStyle name="60% - Accent5 28 2" xfId="2052"/>
    <cellStyle name="60% - Accent5 29" xfId="2053"/>
    <cellStyle name="60% - Accent5 29 2" xfId="2054"/>
    <cellStyle name="60% - Accent5 3" xfId="2055"/>
    <cellStyle name="60% - Accent5 3 2" xfId="2056"/>
    <cellStyle name="60% - Accent5 30" xfId="2057"/>
    <cellStyle name="60% - Accent5 30 2" xfId="2058"/>
    <cellStyle name="60% - Accent5 31" xfId="2059"/>
    <cellStyle name="60% - Accent5 31 2" xfId="2060"/>
    <cellStyle name="60% - Accent5 32" xfId="4103"/>
    <cellStyle name="60% - Accent5 4" xfId="2061"/>
    <cellStyle name="60% - Accent5 4 2" xfId="2062"/>
    <cellStyle name="60% - Accent5 5" xfId="2063"/>
    <cellStyle name="60% - Accent5 5 2" xfId="2064"/>
    <cellStyle name="60% - Accent5 6" xfId="2065"/>
    <cellStyle name="60% - Accent5 6 2" xfId="2066"/>
    <cellStyle name="60% - Accent5 7" xfId="2067"/>
    <cellStyle name="60% - Accent5 7 2" xfId="2068"/>
    <cellStyle name="60% - Accent5 8" xfId="2069"/>
    <cellStyle name="60% - Accent5 8 2" xfId="2070"/>
    <cellStyle name="60% - Accent5 9" xfId="2071"/>
    <cellStyle name="60% - Accent5 9 2" xfId="2072"/>
    <cellStyle name="60% - Accent6" xfId="18" builtinId="52" customBuiltin="1"/>
    <cellStyle name="60% - Accent6 10" xfId="2073"/>
    <cellStyle name="60% - Accent6 10 2" xfId="2074"/>
    <cellStyle name="60% - Accent6 11" xfId="2075"/>
    <cellStyle name="60% - Accent6 11 2" xfId="2076"/>
    <cellStyle name="60% - Accent6 12" xfId="2077"/>
    <cellStyle name="60% - Accent6 12 2" xfId="2078"/>
    <cellStyle name="60% - Accent6 13" xfId="2079"/>
    <cellStyle name="60% - Accent6 13 2" xfId="2080"/>
    <cellStyle name="60% - Accent6 14" xfId="2081"/>
    <cellStyle name="60% - Accent6 14 2" xfId="2082"/>
    <cellStyle name="60% - Accent6 15" xfId="2083"/>
    <cellStyle name="60% - Accent6 15 2" xfId="2084"/>
    <cellStyle name="60% - Accent6 16" xfId="2085"/>
    <cellStyle name="60% - Accent6 16 2" xfId="2086"/>
    <cellStyle name="60% - Accent6 17" xfId="2087"/>
    <cellStyle name="60% - Accent6 17 2" xfId="2088"/>
    <cellStyle name="60% - Accent6 18" xfId="2089"/>
    <cellStyle name="60% - Accent6 18 2" xfId="2090"/>
    <cellStyle name="60% - Accent6 19" xfId="2091"/>
    <cellStyle name="60% - Accent6 19 2" xfId="2092"/>
    <cellStyle name="60% - Accent6 2" xfId="2093"/>
    <cellStyle name="60% - Accent6 2 2" xfId="2094"/>
    <cellStyle name="60% - Accent6 2 2 2" xfId="2095"/>
    <cellStyle name="60% - Accent6 2 3" xfId="2096"/>
    <cellStyle name="60% - Accent6 2 3 2" xfId="2097"/>
    <cellStyle name="60% - Accent6 2 4" xfId="2098"/>
    <cellStyle name="60% - Accent6 20" xfId="2099"/>
    <cellStyle name="60% - Accent6 20 2" xfId="2100"/>
    <cellStyle name="60% - Accent6 21" xfId="2101"/>
    <cellStyle name="60% - Accent6 21 2" xfId="2102"/>
    <cellStyle name="60% - Accent6 22" xfId="2103"/>
    <cellStyle name="60% - Accent6 22 2" xfId="2104"/>
    <cellStyle name="60% - Accent6 23" xfId="2105"/>
    <cellStyle name="60% - Accent6 23 2" xfId="2106"/>
    <cellStyle name="60% - Accent6 24" xfId="2107"/>
    <cellStyle name="60% - Accent6 24 2" xfId="2108"/>
    <cellStyle name="60% - Accent6 25" xfId="2109"/>
    <cellStyle name="60% - Accent6 25 2" xfId="2110"/>
    <cellStyle name="60% - Accent6 26" xfId="2111"/>
    <cellStyle name="60% - Accent6 26 2" xfId="2112"/>
    <cellStyle name="60% - Accent6 27" xfId="2113"/>
    <cellStyle name="60% - Accent6 27 2" xfId="2114"/>
    <cellStyle name="60% - Accent6 28" xfId="2115"/>
    <cellStyle name="60% - Accent6 28 2" xfId="2116"/>
    <cellStyle name="60% - Accent6 29" xfId="2117"/>
    <cellStyle name="60% - Accent6 29 2" xfId="2118"/>
    <cellStyle name="60% - Accent6 3" xfId="2119"/>
    <cellStyle name="60% - Accent6 3 2" xfId="2120"/>
    <cellStyle name="60% - Accent6 30" xfId="2121"/>
    <cellStyle name="60% - Accent6 30 2" xfId="2122"/>
    <cellStyle name="60% - Accent6 31" xfId="2123"/>
    <cellStyle name="60% - Accent6 31 2" xfId="2124"/>
    <cellStyle name="60% - Accent6 32" xfId="4104"/>
    <cellStyle name="60% - Accent6 4" xfId="2125"/>
    <cellStyle name="60% - Accent6 4 2" xfId="2126"/>
    <cellStyle name="60% - Accent6 5" xfId="2127"/>
    <cellStyle name="60% - Accent6 5 2" xfId="2128"/>
    <cellStyle name="60% - Accent6 6" xfId="2129"/>
    <cellStyle name="60% - Accent6 6 2" xfId="2130"/>
    <cellStyle name="60% - Accent6 7" xfId="2131"/>
    <cellStyle name="60% - Accent6 7 2" xfId="2132"/>
    <cellStyle name="60% - Accent6 8" xfId="2133"/>
    <cellStyle name="60% - Accent6 8 2" xfId="2134"/>
    <cellStyle name="60% - Accent6 9" xfId="2135"/>
    <cellStyle name="60% - Accent6 9 2" xfId="2136"/>
    <cellStyle name="Accent1" xfId="19" builtinId="29" customBuiltin="1"/>
    <cellStyle name="Accent1 10" xfId="2137"/>
    <cellStyle name="Accent1 10 2" xfId="2138"/>
    <cellStyle name="Accent1 11" xfId="2139"/>
    <cellStyle name="Accent1 11 2" xfId="2140"/>
    <cellStyle name="Accent1 12" xfId="2141"/>
    <cellStyle name="Accent1 12 2" xfId="2142"/>
    <cellStyle name="Accent1 13" xfId="2143"/>
    <cellStyle name="Accent1 13 2" xfId="2144"/>
    <cellStyle name="Accent1 14" xfId="2145"/>
    <cellStyle name="Accent1 14 2" xfId="2146"/>
    <cellStyle name="Accent1 15" xfId="2147"/>
    <cellStyle name="Accent1 15 2" xfId="2148"/>
    <cellStyle name="Accent1 16" xfId="2149"/>
    <cellStyle name="Accent1 16 2" xfId="2150"/>
    <cellStyle name="Accent1 17" xfId="2151"/>
    <cellStyle name="Accent1 17 2" xfId="2152"/>
    <cellStyle name="Accent1 18" xfId="2153"/>
    <cellStyle name="Accent1 18 2" xfId="2154"/>
    <cellStyle name="Accent1 19" xfId="2155"/>
    <cellStyle name="Accent1 19 2" xfId="2156"/>
    <cellStyle name="Accent1 2" xfId="2157"/>
    <cellStyle name="Accent1 2 2" xfId="2158"/>
    <cellStyle name="Accent1 2 2 2" xfId="2159"/>
    <cellStyle name="Accent1 2 3" xfId="2160"/>
    <cellStyle name="Accent1 2 3 2" xfId="2161"/>
    <cellStyle name="Accent1 2 4" xfId="2162"/>
    <cellStyle name="Accent1 20" xfId="2163"/>
    <cellStyle name="Accent1 20 2" xfId="2164"/>
    <cellStyle name="Accent1 21" xfId="2165"/>
    <cellStyle name="Accent1 21 2" xfId="2166"/>
    <cellStyle name="Accent1 22" xfId="2167"/>
    <cellStyle name="Accent1 22 2" xfId="2168"/>
    <cellStyle name="Accent1 23" xfId="2169"/>
    <cellStyle name="Accent1 23 2" xfId="2170"/>
    <cellStyle name="Accent1 24" xfId="2171"/>
    <cellStyle name="Accent1 24 2" xfId="2172"/>
    <cellStyle name="Accent1 25" xfId="2173"/>
    <cellStyle name="Accent1 25 2" xfId="2174"/>
    <cellStyle name="Accent1 26" xfId="2175"/>
    <cellStyle name="Accent1 26 2" xfId="2176"/>
    <cellStyle name="Accent1 27" xfId="2177"/>
    <cellStyle name="Accent1 27 2" xfId="2178"/>
    <cellStyle name="Accent1 28" xfId="2179"/>
    <cellStyle name="Accent1 28 2" xfId="2180"/>
    <cellStyle name="Accent1 29" xfId="2181"/>
    <cellStyle name="Accent1 29 2" xfId="2182"/>
    <cellStyle name="Accent1 3" xfId="2183"/>
    <cellStyle name="Accent1 3 2" xfId="2184"/>
    <cellStyle name="Accent1 30" xfId="2185"/>
    <cellStyle name="Accent1 30 2" xfId="2186"/>
    <cellStyle name="Accent1 31" xfId="2187"/>
    <cellStyle name="Accent1 31 2" xfId="2188"/>
    <cellStyle name="Accent1 32" xfId="4105"/>
    <cellStyle name="Accent1 4" xfId="2189"/>
    <cellStyle name="Accent1 4 2" xfId="2190"/>
    <cellStyle name="Accent1 5" xfId="2191"/>
    <cellStyle name="Accent1 5 2" xfId="2192"/>
    <cellStyle name="Accent1 6" xfId="2193"/>
    <cellStyle name="Accent1 6 2" xfId="2194"/>
    <cellStyle name="Accent1 7" xfId="2195"/>
    <cellStyle name="Accent1 7 2" xfId="2196"/>
    <cellStyle name="Accent1 8" xfId="2197"/>
    <cellStyle name="Accent1 8 2" xfId="2198"/>
    <cellStyle name="Accent1 9" xfId="2199"/>
    <cellStyle name="Accent1 9 2" xfId="2200"/>
    <cellStyle name="Accent2" xfId="20" builtinId="33" customBuiltin="1"/>
    <cellStyle name="Accent2 10" xfId="2201"/>
    <cellStyle name="Accent2 10 2" xfId="2202"/>
    <cellStyle name="Accent2 11" xfId="2203"/>
    <cellStyle name="Accent2 11 2" xfId="2204"/>
    <cellStyle name="Accent2 12" xfId="2205"/>
    <cellStyle name="Accent2 12 2" xfId="2206"/>
    <cellStyle name="Accent2 13" xfId="2207"/>
    <cellStyle name="Accent2 13 2" xfId="2208"/>
    <cellStyle name="Accent2 14" xfId="2209"/>
    <cellStyle name="Accent2 14 2" xfId="2210"/>
    <cellStyle name="Accent2 15" xfId="2211"/>
    <cellStyle name="Accent2 15 2" xfId="2212"/>
    <cellStyle name="Accent2 16" xfId="2213"/>
    <cellStyle name="Accent2 16 2" xfId="2214"/>
    <cellStyle name="Accent2 17" xfId="2215"/>
    <cellStyle name="Accent2 17 2" xfId="2216"/>
    <cellStyle name="Accent2 18" xfId="2217"/>
    <cellStyle name="Accent2 18 2" xfId="2218"/>
    <cellStyle name="Accent2 19" xfId="2219"/>
    <cellStyle name="Accent2 19 2" xfId="2220"/>
    <cellStyle name="Accent2 2" xfId="2221"/>
    <cellStyle name="Accent2 2 2" xfId="2222"/>
    <cellStyle name="Accent2 20" xfId="2223"/>
    <cellStyle name="Accent2 20 2" xfId="2224"/>
    <cellStyle name="Accent2 21" xfId="2225"/>
    <cellStyle name="Accent2 21 2" xfId="2226"/>
    <cellStyle name="Accent2 22" xfId="2227"/>
    <cellStyle name="Accent2 22 2" xfId="2228"/>
    <cellStyle name="Accent2 23" xfId="2229"/>
    <cellStyle name="Accent2 23 2" xfId="2230"/>
    <cellStyle name="Accent2 24" xfId="2231"/>
    <cellStyle name="Accent2 24 2" xfId="2232"/>
    <cellStyle name="Accent2 25" xfId="2233"/>
    <cellStyle name="Accent2 25 2" xfId="2234"/>
    <cellStyle name="Accent2 26" xfId="2235"/>
    <cellStyle name="Accent2 26 2" xfId="2236"/>
    <cellStyle name="Accent2 27" xfId="2237"/>
    <cellStyle name="Accent2 27 2" xfId="2238"/>
    <cellStyle name="Accent2 28" xfId="2239"/>
    <cellStyle name="Accent2 28 2" xfId="2240"/>
    <cellStyle name="Accent2 29" xfId="2241"/>
    <cellStyle name="Accent2 29 2" xfId="2242"/>
    <cellStyle name="Accent2 3" xfId="2243"/>
    <cellStyle name="Accent2 3 2" xfId="2244"/>
    <cellStyle name="Accent2 30" xfId="2245"/>
    <cellStyle name="Accent2 30 2" xfId="2246"/>
    <cellStyle name="Accent2 31" xfId="2247"/>
    <cellStyle name="Accent2 31 2" xfId="2248"/>
    <cellStyle name="Accent2 32" xfId="4106"/>
    <cellStyle name="Accent2 4" xfId="2249"/>
    <cellStyle name="Accent2 4 2" xfId="2250"/>
    <cellStyle name="Accent2 5" xfId="2251"/>
    <cellStyle name="Accent2 5 2" xfId="2252"/>
    <cellStyle name="Accent2 6" xfId="2253"/>
    <cellStyle name="Accent2 6 2" xfId="2254"/>
    <cellStyle name="Accent2 7" xfId="2255"/>
    <cellStyle name="Accent2 7 2" xfId="2256"/>
    <cellStyle name="Accent2 8" xfId="2257"/>
    <cellStyle name="Accent2 8 2" xfId="2258"/>
    <cellStyle name="Accent2 9" xfId="2259"/>
    <cellStyle name="Accent2 9 2" xfId="2260"/>
    <cellStyle name="Accent3" xfId="21" builtinId="37" customBuiltin="1"/>
    <cellStyle name="Accent3 10" xfId="2261"/>
    <cellStyle name="Accent3 10 2" xfId="2262"/>
    <cellStyle name="Accent3 11" xfId="2263"/>
    <cellStyle name="Accent3 11 2" xfId="2264"/>
    <cellStyle name="Accent3 12" xfId="2265"/>
    <cellStyle name="Accent3 12 2" xfId="2266"/>
    <cellStyle name="Accent3 13" xfId="2267"/>
    <cellStyle name="Accent3 13 2" xfId="2268"/>
    <cellStyle name="Accent3 14" xfId="2269"/>
    <cellStyle name="Accent3 14 2" xfId="2270"/>
    <cellStyle name="Accent3 15" xfId="2271"/>
    <cellStyle name="Accent3 15 2" xfId="2272"/>
    <cellStyle name="Accent3 16" xfId="2273"/>
    <cellStyle name="Accent3 16 2" xfId="2274"/>
    <cellStyle name="Accent3 17" xfId="2275"/>
    <cellStyle name="Accent3 17 2" xfId="2276"/>
    <cellStyle name="Accent3 18" xfId="2277"/>
    <cellStyle name="Accent3 18 2" xfId="2278"/>
    <cellStyle name="Accent3 19" xfId="2279"/>
    <cellStyle name="Accent3 19 2" xfId="2280"/>
    <cellStyle name="Accent3 2" xfId="2281"/>
    <cellStyle name="Accent3 2 2" xfId="2282"/>
    <cellStyle name="Accent3 20" xfId="2283"/>
    <cellStyle name="Accent3 20 2" xfId="2284"/>
    <cellStyle name="Accent3 21" xfId="2285"/>
    <cellStyle name="Accent3 21 2" xfId="2286"/>
    <cellStyle name="Accent3 22" xfId="2287"/>
    <cellStyle name="Accent3 22 2" xfId="2288"/>
    <cellStyle name="Accent3 23" xfId="2289"/>
    <cellStyle name="Accent3 23 2" xfId="2290"/>
    <cellStyle name="Accent3 24" xfId="2291"/>
    <cellStyle name="Accent3 24 2" xfId="2292"/>
    <cellStyle name="Accent3 25" xfId="2293"/>
    <cellStyle name="Accent3 25 2" xfId="2294"/>
    <cellStyle name="Accent3 26" xfId="2295"/>
    <cellStyle name="Accent3 26 2" xfId="2296"/>
    <cellStyle name="Accent3 27" xfId="2297"/>
    <cellStyle name="Accent3 27 2" xfId="2298"/>
    <cellStyle name="Accent3 28" xfId="2299"/>
    <cellStyle name="Accent3 28 2" xfId="2300"/>
    <cellStyle name="Accent3 29" xfId="2301"/>
    <cellStyle name="Accent3 29 2" xfId="2302"/>
    <cellStyle name="Accent3 3" xfId="2303"/>
    <cellStyle name="Accent3 3 2" xfId="2304"/>
    <cellStyle name="Accent3 30" xfId="2305"/>
    <cellStyle name="Accent3 30 2" xfId="2306"/>
    <cellStyle name="Accent3 31" xfId="2307"/>
    <cellStyle name="Accent3 31 2" xfId="2308"/>
    <cellStyle name="Accent3 32" xfId="4107"/>
    <cellStyle name="Accent3 4" xfId="2309"/>
    <cellStyle name="Accent3 4 2" xfId="2310"/>
    <cellStyle name="Accent3 5" xfId="2311"/>
    <cellStyle name="Accent3 5 2" xfId="2312"/>
    <cellStyle name="Accent3 6" xfId="2313"/>
    <cellStyle name="Accent3 6 2" xfId="2314"/>
    <cellStyle name="Accent3 7" xfId="2315"/>
    <cellStyle name="Accent3 7 2" xfId="2316"/>
    <cellStyle name="Accent3 8" xfId="2317"/>
    <cellStyle name="Accent3 8 2" xfId="2318"/>
    <cellStyle name="Accent3 9" xfId="2319"/>
    <cellStyle name="Accent3 9 2" xfId="2320"/>
    <cellStyle name="Accent4" xfId="22" builtinId="41" customBuiltin="1"/>
    <cellStyle name="Accent4 10" xfId="2321"/>
    <cellStyle name="Accent4 10 2" xfId="2322"/>
    <cellStyle name="Accent4 11" xfId="2323"/>
    <cellStyle name="Accent4 11 2" xfId="2324"/>
    <cellStyle name="Accent4 12" xfId="2325"/>
    <cellStyle name="Accent4 12 2" xfId="2326"/>
    <cellStyle name="Accent4 13" xfId="2327"/>
    <cellStyle name="Accent4 13 2" xfId="2328"/>
    <cellStyle name="Accent4 14" xfId="2329"/>
    <cellStyle name="Accent4 14 2" xfId="2330"/>
    <cellStyle name="Accent4 15" xfId="2331"/>
    <cellStyle name="Accent4 15 2" xfId="2332"/>
    <cellStyle name="Accent4 16" xfId="2333"/>
    <cellStyle name="Accent4 16 2" xfId="2334"/>
    <cellStyle name="Accent4 17" xfId="2335"/>
    <cellStyle name="Accent4 17 2" xfId="2336"/>
    <cellStyle name="Accent4 18" xfId="2337"/>
    <cellStyle name="Accent4 18 2" xfId="2338"/>
    <cellStyle name="Accent4 19" xfId="2339"/>
    <cellStyle name="Accent4 19 2" xfId="2340"/>
    <cellStyle name="Accent4 2" xfId="2341"/>
    <cellStyle name="Accent4 2 2" xfId="2342"/>
    <cellStyle name="Accent4 2 2 2" xfId="2343"/>
    <cellStyle name="Accent4 2 3" xfId="2344"/>
    <cellStyle name="Accent4 2 3 2" xfId="2345"/>
    <cellStyle name="Accent4 2 4" xfId="2346"/>
    <cellStyle name="Accent4 20" xfId="2347"/>
    <cellStyle name="Accent4 20 2" xfId="2348"/>
    <cellStyle name="Accent4 21" xfId="2349"/>
    <cellStyle name="Accent4 21 2" xfId="2350"/>
    <cellStyle name="Accent4 22" xfId="2351"/>
    <cellStyle name="Accent4 22 2" xfId="2352"/>
    <cellStyle name="Accent4 23" xfId="2353"/>
    <cellStyle name="Accent4 23 2" xfId="2354"/>
    <cellStyle name="Accent4 24" xfId="2355"/>
    <cellStyle name="Accent4 24 2" xfId="2356"/>
    <cellStyle name="Accent4 25" xfId="2357"/>
    <cellStyle name="Accent4 25 2" xfId="2358"/>
    <cellStyle name="Accent4 26" xfId="2359"/>
    <cellStyle name="Accent4 26 2" xfId="2360"/>
    <cellStyle name="Accent4 27" xfId="2361"/>
    <cellStyle name="Accent4 27 2" xfId="2362"/>
    <cellStyle name="Accent4 28" xfId="2363"/>
    <cellStyle name="Accent4 28 2" xfId="2364"/>
    <cellStyle name="Accent4 29" xfId="2365"/>
    <cellStyle name="Accent4 29 2" xfId="2366"/>
    <cellStyle name="Accent4 3" xfId="2367"/>
    <cellStyle name="Accent4 3 2" xfId="2368"/>
    <cellStyle name="Accent4 30" xfId="2369"/>
    <cellStyle name="Accent4 30 2" xfId="2370"/>
    <cellStyle name="Accent4 31" xfId="2371"/>
    <cellStyle name="Accent4 31 2" xfId="2372"/>
    <cellStyle name="Accent4 32" xfId="4108"/>
    <cellStyle name="Accent4 4" xfId="2373"/>
    <cellStyle name="Accent4 4 2" xfId="2374"/>
    <cellStyle name="Accent4 5" xfId="2375"/>
    <cellStyle name="Accent4 5 2" xfId="2376"/>
    <cellStyle name="Accent4 6" xfId="2377"/>
    <cellStyle name="Accent4 6 2" xfId="2378"/>
    <cellStyle name="Accent4 7" xfId="2379"/>
    <cellStyle name="Accent4 7 2" xfId="2380"/>
    <cellStyle name="Accent4 8" xfId="2381"/>
    <cellStyle name="Accent4 8 2" xfId="2382"/>
    <cellStyle name="Accent4 9" xfId="2383"/>
    <cellStyle name="Accent4 9 2" xfId="2384"/>
    <cellStyle name="Accent5" xfId="23" builtinId="45" customBuiltin="1"/>
    <cellStyle name="Accent5 10" xfId="2385"/>
    <cellStyle name="Accent5 10 2" xfId="2386"/>
    <cellStyle name="Accent5 11" xfId="2387"/>
    <cellStyle name="Accent5 11 2" xfId="2388"/>
    <cellStyle name="Accent5 12" xfId="2389"/>
    <cellStyle name="Accent5 12 2" xfId="2390"/>
    <cellStyle name="Accent5 13" xfId="2391"/>
    <cellStyle name="Accent5 13 2" xfId="2392"/>
    <cellStyle name="Accent5 14" xfId="2393"/>
    <cellStyle name="Accent5 14 2" xfId="2394"/>
    <cellStyle name="Accent5 15" xfId="2395"/>
    <cellStyle name="Accent5 15 2" xfId="2396"/>
    <cellStyle name="Accent5 16" xfId="2397"/>
    <cellStyle name="Accent5 16 2" xfId="2398"/>
    <cellStyle name="Accent5 17" xfId="2399"/>
    <cellStyle name="Accent5 17 2" xfId="2400"/>
    <cellStyle name="Accent5 18" xfId="2401"/>
    <cellStyle name="Accent5 18 2" xfId="2402"/>
    <cellStyle name="Accent5 19" xfId="2403"/>
    <cellStyle name="Accent5 19 2" xfId="2404"/>
    <cellStyle name="Accent5 2" xfId="2405"/>
    <cellStyle name="Accent5 2 2" xfId="2406"/>
    <cellStyle name="Accent5 20" xfId="2407"/>
    <cellStyle name="Accent5 20 2" xfId="2408"/>
    <cellStyle name="Accent5 21" xfId="2409"/>
    <cellStyle name="Accent5 21 2" xfId="2410"/>
    <cellStyle name="Accent5 22" xfId="2411"/>
    <cellStyle name="Accent5 22 2" xfId="2412"/>
    <cellStyle name="Accent5 23" xfId="2413"/>
    <cellStyle name="Accent5 23 2" xfId="2414"/>
    <cellStyle name="Accent5 24" xfId="2415"/>
    <cellStyle name="Accent5 24 2" xfId="2416"/>
    <cellStyle name="Accent5 25" xfId="2417"/>
    <cellStyle name="Accent5 25 2" xfId="2418"/>
    <cellStyle name="Accent5 26" xfId="2419"/>
    <cellStyle name="Accent5 26 2" xfId="2420"/>
    <cellStyle name="Accent5 27" xfId="2421"/>
    <cellStyle name="Accent5 27 2" xfId="2422"/>
    <cellStyle name="Accent5 28" xfId="2423"/>
    <cellStyle name="Accent5 28 2" xfId="2424"/>
    <cellStyle name="Accent5 29" xfId="2425"/>
    <cellStyle name="Accent5 29 2" xfId="2426"/>
    <cellStyle name="Accent5 3" xfId="2427"/>
    <cellStyle name="Accent5 3 2" xfId="2428"/>
    <cellStyle name="Accent5 30" xfId="2429"/>
    <cellStyle name="Accent5 30 2" xfId="2430"/>
    <cellStyle name="Accent5 31" xfId="2431"/>
    <cellStyle name="Accent5 31 2" xfId="2432"/>
    <cellStyle name="Accent5 32" xfId="4109"/>
    <cellStyle name="Accent5 4" xfId="2433"/>
    <cellStyle name="Accent5 4 2" xfId="2434"/>
    <cellStyle name="Accent5 5" xfId="2435"/>
    <cellStyle name="Accent5 5 2" xfId="2436"/>
    <cellStyle name="Accent5 6" xfId="2437"/>
    <cellStyle name="Accent5 6 2" xfId="2438"/>
    <cellStyle name="Accent5 7" xfId="2439"/>
    <cellStyle name="Accent5 7 2" xfId="2440"/>
    <cellStyle name="Accent5 8" xfId="2441"/>
    <cellStyle name="Accent5 8 2" xfId="2442"/>
    <cellStyle name="Accent5 9" xfId="2443"/>
    <cellStyle name="Accent5 9 2" xfId="2444"/>
    <cellStyle name="Accent6" xfId="24" builtinId="49" customBuiltin="1"/>
    <cellStyle name="Accent6 10" xfId="2445"/>
    <cellStyle name="Accent6 10 2" xfId="2446"/>
    <cellStyle name="Accent6 11" xfId="2447"/>
    <cellStyle name="Accent6 11 2" xfId="2448"/>
    <cellStyle name="Accent6 12" xfId="2449"/>
    <cellStyle name="Accent6 12 2" xfId="2450"/>
    <cellStyle name="Accent6 13" xfId="2451"/>
    <cellStyle name="Accent6 13 2" xfId="2452"/>
    <cellStyle name="Accent6 14" xfId="2453"/>
    <cellStyle name="Accent6 14 2" xfId="2454"/>
    <cellStyle name="Accent6 15" xfId="2455"/>
    <cellStyle name="Accent6 15 2" xfId="2456"/>
    <cellStyle name="Accent6 16" xfId="2457"/>
    <cellStyle name="Accent6 16 2" xfId="2458"/>
    <cellStyle name="Accent6 17" xfId="2459"/>
    <cellStyle name="Accent6 17 2" xfId="2460"/>
    <cellStyle name="Accent6 18" xfId="2461"/>
    <cellStyle name="Accent6 18 2" xfId="2462"/>
    <cellStyle name="Accent6 19" xfId="2463"/>
    <cellStyle name="Accent6 19 2" xfId="2464"/>
    <cellStyle name="Accent6 2" xfId="2465"/>
    <cellStyle name="Accent6 2 2" xfId="2466"/>
    <cellStyle name="Accent6 20" xfId="2467"/>
    <cellStyle name="Accent6 20 2" xfId="2468"/>
    <cellStyle name="Accent6 21" xfId="2469"/>
    <cellStyle name="Accent6 21 2" xfId="2470"/>
    <cellStyle name="Accent6 22" xfId="2471"/>
    <cellStyle name="Accent6 22 2" xfId="2472"/>
    <cellStyle name="Accent6 23" xfId="2473"/>
    <cellStyle name="Accent6 23 2" xfId="2474"/>
    <cellStyle name="Accent6 24" xfId="2475"/>
    <cellStyle name="Accent6 24 2" xfId="2476"/>
    <cellStyle name="Accent6 25" xfId="2477"/>
    <cellStyle name="Accent6 25 2" xfId="2478"/>
    <cellStyle name="Accent6 26" xfId="2479"/>
    <cellStyle name="Accent6 26 2" xfId="2480"/>
    <cellStyle name="Accent6 27" xfId="2481"/>
    <cellStyle name="Accent6 27 2" xfId="2482"/>
    <cellStyle name="Accent6 28" xfId="2483"/>
    <cellStyle name="Accent6 28 2" xfId="2484"/>
    <cellStyle name="Accent6 29" xfId="2485"/>
    <cellStyle name="Accent6 29 2" xfId="2486"/>
    <cellStyle name="Accent6 3" xfId="2487"/>
    <cellStyle name="Accent6 3 2" xfId="2488"/>
    <cellStyle name="Accent6 30" xfId="2489"/>
    <cellStyle name="Accent6 30 2" xfId="2490"/>
    <cellStyle name="Accent6 31" xfId="2491"/>
    <cellStyle name="Accent6 31 2" xfId="2492"/>
    <cellStyle name="Accent6 32" xfId="4110"/>
    <cellStyle name="Accent6 4" xfId="2493"/>
    <cellStyle name="Accent6 4 2" xfId="2494"/>
    <cellStyle name="Accent6 5" xfId="2495"/>
    <cellStyle name="Accent6 5 2" xfId="2496"/>
    <cellStyle name="Accent6 6" xfId="2497"/>
    <cellStyle name="Accent6 6 2" xfId="2498"/>
    <cellStyle name="Accent6 7" xfId="2499"/>
    <cellStyle name="Accent6 7 2" xfId="2500"/>
    <cellStyle name="Accent6 8" xfId="2501"/>
    <cellStyle name="Accent6 8 2" xfId="2502"/>
    <cellStyle name="Accent6 9" xfId="2503"/>
    <cellStyle name="Accent6 9 2" xfId="2504"/>
    <cellStyle name="Bad" xfId="25" builtinId="27" customBuiltin="1"/>
    <cellStyle name="Bad 10" xfId="2505"/>
    <cellStyle name="Bad 10 2" xfId="2506"/>
    <cellStyle name="Bad 11" xfId="2507"/>
    <cellStyle name="Bad 11 2" xfId="2508"/>
    <cellStyle name="Bad 12" xfId="2509"/>
    <cellStyle name="Bad 12 2" xfId="2510"/>
    <cellStyle name="Bad 13" xfId="2511"/>
    <cellStyle name="Bad 13 2" xfId="2512"/>
    <cellStyle name="Bad 14" xfId="2513"/>
    <cellStyle name="Bad 14 2" xfId="2514"/>
    <cellStyle name="Bad 15" xfId="2515"/>
    <cellStyle name="Bad 15 2" xfId="2516"/>
    <cellStyle name="Bad 16" xfId="2517"/>
    <cellStyle name="Bad 16 2" xfId="2518"/>
    <cellStyle name="Bad 17" xfId="2519"/>
    <cellStyle name="Bad 17 2" xfId="2520"/>
    <cellStyle name="Bad 18" xfId="2521"/>
    <cellStyle name="Bad 18 2" xfId="2522"/>
    <cellStyle name="Bad 19" xfId="2523"/>
    <cellStyle name="Bad 19 2" xfId="2524"/>
    <cellStyle name="Bad 2" xfId="2525"/>
    <cellStyle name="Bad 2 2" xfId="2526"/>
    <cellStyle name="Bad 20" xfId="2527"/>
    <cellStyle name="Bad 20 2" xfId="2528"/>
    <cellStyle name="Bad 21" xfId="2529"/>
    <cellStyle name="Bad 21 2" xfId="2530"/>
    <cellStyle name="Bad 22" xfId="2531"/>
    <cellStyle name="Bad 22 2" xfId="2532"/>
    <cellStyle name="Bad 23" xfId="2533"/>
    <cellStyle name="Bad 23 2" xfId="2534"/>
    <cellStyle name="Bad 24" xfId="2535"/>
    <cellStyle name="Bad 24 2" xfId="2536"/>
    <cellStyle name="Bad 25" xfId="2537"/>
    <cellStyle name="Bad 25 2" xfId="2538"/>
    <cellStyle name="Bad 26" xfId="2539"/>
    <cellStyle name="Bad 26 2" xfId="2540"/>
    <cellStyle name="Bad 27" xfId="2541"/>
    <cellStyle name="Bad 27 2" xfId="2542"/>
    <cellStyle name="Bad 28" xfId="2543"/>
    <cellStyle name="Bad 28 2" xfId="2544"/>
    <cellStyle name="Bad 29" xfId="2545"/>
    <cellStyle name="Bad 29 2" xfId="2546"/>
    <cellStyle name="Bad 3" xfId="2547"/>
    <cellStyle name="Bad 3 2" xfId="2548"/>
    <cellStyle name="Bad 30" xfId="2549"/>
    <cellStyle name="Bad 30 2" xfId="2550"/>
    <cellStyle name="Bad 31" xfId="2551"/>
    <cellStyle name="Bad 31 2" xfId="2552"/>
    <cellStyle name="Bad 4" xfId="2553"/>
    <cellStyle name="Bad 4 2" xfId="2554"/>
    <cellStyle name="Bad 5" xfId="2555"/>
    <cellStyle name="Bad 5 2" xfId="2556"/>
    <cellStyle name="Bad 6" xfId="2557"/>
    <cellStyle name="Bad 6 2" xfId="2558"/>
    <cellStyle name="Bad 7" xfId="2559"/>
    <cellStyle name="Bad 7 2" xfId="2560"/>
    <cellStyle name="Bad 8" xfId="2561"/>
    <cellStyle name="Bad 8 2" xfId="2562"/>
    <cellStyle name="Bad 9" xfId="2563"/>
    <cellStyle name="Bad 9 2" xfId="2564"/>
    <cellStyle name="Calculation" xfId="26" builtinId="22" customBuiltin="1"/>
    <cellStyle name="Calculation 10" xfId="2565"/>
    <cellStyle name="Calculation 10 2" xfId="2566"/>
    <cellStyle name="Calculation 11" xfId="2567"/>
    <cellStyle name="Calculation 11 2" xfId="2568"/>
    <cellStyle name="Calculation 12" xfId="2569"/>
    <cellStyle name="Calculation 12 2" xfId="2570"/>
    <cellStyle name="Calculation 13" xfId="2571"/>
    <cellStyle name="Calculation 13 2" xfId="2572"/>
    <cellStyle name="Calculation 14" xfId="2573"/>
    <cellStyle name="Calculation 14 2" xfId="2574"/>
    <cellStyle name="Calculation 15" xfId="2575"/>
    <cellStyle name="Calculation 15 2" xfId="2576"/>
    <cellStyle name="Calculation 16" xfId="2577"/>
    <cellStyle name="Calculation 16 2" xfId="2578"/>
    <cellStyle name="Calculation 17" xfId="2579"/>
    <cellStyle name="Calculation 17 2" xfId="2580"/>
    <cellStyle name="Calculation 18" xfId="2581"/>
    <cellStyle name="Calculation 18 2" xfId="2582"/>
    <cellStyle name="Calculation 19" xfId="2583"/>
    <cellStyle name="Calculation 19 2" xfId="2584"/>
    <cellStyle name="Calculation 2" xfId="2585"/>
    <cellStyle name="Calculation 2 2" xfId="2586"/>
    <cellStyle name="Calculation 2 2 2" xfId="2587"/>
    <cellStyle name="Calculation 2 3" xfId="2588"/>
    <cellStyle name="Calculation 2 3 2" xfId="2589"/>
    <cellStyle name="Calculation 2 4" xfId="2590"/>
    <cellStyle name="Calculation 20" xfId="2591"/>
    <cellStyle name="Calculation 20 2" xfId="2592"/>
    <cellStyle name="Calculation 21" xfId="2593"/>
    <cellStyle name="Calculation 21 2" xfId="2594"/>
    <cellStyle name="Calculation 22" xfId="2595"/>
    <cellStyle name="Calculation 22 2" xfId="2596"/>
    <cellStyle name="Calculation 23" xfId="2597"/>
    <cellStyle name="Calculation 23 2" xfId="2598"/>
    <cellStyle name="Calculation 24" xfId="2599"/>
    <cellStyle name="Calculation 24 2" xfId="2600"/>
    <cellStyle name="Calculation 25" xfId="2601"/>
    <cellStyle name="Calculation 25 2" xfId="2602"/>
    <cellStyle name="Calculation 26" xfId="2603"/>
    <cellStyle name="Calculation 26 2" xfId="2604"/>
    <cellStyle name="Calculation 27" xfId="2605"/>
    <cellStyle name="Calculation 27 2" xfId="2606"/>
    <cellStyle name="Calculation 28" xfId="2607"/>
    <cellStyle name="Calculation 28 2" xfId="2608"/>
    <cellStyle name="Calculation 29" xfId="2609"/>
    <cellStyle name="Calculation 29 2" xfId="2610"/>
    <cellStyle name="Calculation 3" xfId="2611"/>
    <cellStyle name="Calculation 3 2" xfId="2612"/>
    <cellStyle name="Calculation 30" xfId="2613"/>
    <cellStyle name="Calculation 30 2" xfId="2614"/>
    <cellStyle name="Calculation 31" xfId="2615"/>
    <cellStyle name="Calculation 31 2" xfId="2616"/>
    <cellStyle name="Calculation 4" xfId="2617"/>
    <cellStyle name="Calculation 4 2" xfId="2618"/>
    <cellStyle name="Calculation 5" xfId="2619"/>
    <cellStyle name="Calculation 5 2" xfId="2620"/>
    <cellStyle name="Calculation 6" xfId="2621"/>
    <cellStyle name="Calculation 6 2" xfId="2622"/>
    <cellStyle name="Calculation 7" xfId="2623"/>
    <cellStyle name="Calculation 7 2" xfId="2624"/>
    <cellStyle name="Calculation 8" xfId="2625"/>
    <cellStyle name="Calculation 8 2" xfId="2626"/>
    <cellStyle name="Calculation 9" xfId="2627"/>
    <cellStyle name="Calculation 9 2" xfId="2628"/>
    <cellStyle name="Check Cell" xfId="27" builtinId="23" customBuiltin="1"/>
    <cellStyle name="Check Cell 10" xfId="2629"/>
    <cellStyle name="Check Cell 10 2" xfId="2630"/>
    <cellStyle name="Check Cell 11" xfId="2631"/>
    <cellStyle name="Check Cell 11 2" xfId="2632"/>
    <cellStyle name="Check Cell 12" xfId="2633"/>
    <cellStyle name="Check Cell 12 2" xfId="2634"/>
    <cellStyle name="Check Cell 13" xfId="2635"/>
    <cellStyle name="Check Cell 13 2" xfId="2636"/>
    <cellStyle name="Check Cell 14" xfId="2637"/>
    <cellStyle name="Check Cell 14 2" xfId="2638"/>
    <cellStyle name="Check Cell 15" xfId="2639"/>
    <cellStyle name="Check Cell 15 2" xfId="2640"/>
    <cellStyle name="Check Cell 16" xfId="2641"/>
    <cellStyle name="Check Cell 16 2" xfId="2642"/>
    <cellStyle name="Check Cell 17" xfId="2643"/>
    <cellStyle name="Check Cell 17 2" xfId="2644"/>
    <cellStyle name="Check Cell 18" xfId="2645"/>
    <cellStyle name="Check Cell 18 2" xfId="2646"/>
    <cellStyle name="Check Cell 19" xfId="2647"/>
    <cellStyle name="Check Cell 19 2" xfId="2648"/>
    <cellStyle name="Check Cell 2" xfId="2649"/>
    <cellStyle name="Check Cell 2 2" xfId="2650"/>
    <cellStyle name="Check Cell 20" xfId="2651"/>
    <cellStyle name="Check Cell 20 2" xfId="2652"/>
    <cellStyle name="Check Cell 21" xfId="2653"/>
    <cellStyle name="Check Cell 21 2" xfId="2654"/>
    <cellStyle name="Check Cell 22" xfId="2655"/>
    <cellStyle name="Check Cell 22 2" xfId="2656"/>
    <cellStyle name="Check Cell 23" xfId="2657"/>
    <cellStyle name="Check Cell 23 2" xfId="2658"/>
    <cellStyle name="Check Cell 24" xfId="2659"/>
    <cellStyle name="Check Cell 24 2" xfId="2660"/>
    <cellStyle name="Check Cell 25" xfId="2661"/>
    <cellStyle name="Check Cell 25 2" xfId="2662"/>
    <cellStyle name="Check Cell 26" xfId="2663"/>
    <cellStyle name="Check Cell 26 2" xfId="2664"/>
    <cellStyle name="Check Cell 27" xfId="2665"/>
    <cellStyle name="Check Cell 27 2" xfId="2666"/>
    <cellStyle name="Check Cell 28" xfId="2667"/>
    <cellStyle name="Check Cell 28 2" xfId="2668"/>
    <cellStyle name="Check Cell 29" xfId="2669"/>
    <cellStyle name="Check Cell 29 2" xfId="2670"/>
    <cellStyle name="Check Cell 3" xfId="2671"/>
    <cellStyle name="Check Cell 3 2" xfId="2672"/>
    <cellStyle name="Check Cell 30" xfId="2673"/>
    <cellStyle name="Check Cell 30 2" xfId="2674"/>
    <cellStyle name="Check Cell 31" xfId="2675"/>
    <cellStyle name="Check Cell 31 2" xfId="2676"/>
    <cellStyle name="Check Cell 4" xfId="2677"/>
    <cellStyle name="Check Cell 4 2" xfId="2678"/>
    <cellStyle name="Check Cell 5" xfId="2679"/>
    <cellStyle name="Check Cell 5 2" xfId="2680"/>
    <cellStyle name="Check Cell 6" xfId="2681"/>
    <cellStyle name="Check Cell 6 2" xfId="2682"/>
    <cellStyle name="Check Cell 7" xfId="2683"/>
    <cellStyle name="Check Cell 7 2" xfId="2684"/>
    <cellStyle name="Check Cell 8" xfId="2685"/>
    <cellStyle name="Check Cell 8 2" xfId="2686"/>
    <cellStyle name="Check Cell 9" xfId="2687"/>
    <cellStyle name="Check Cell 9 2" xfId="2688"/>
    <cellStyle name="Comma" xfId="28" builtinId="3"/>
    <cellStyle name="Comma 10" xfId="2689"/>
    <cellStyle name="Comma 10 2" xfId="2690"/>
    <cellStyle name="Comma 10 2 2" xfId="2691"/>
    <cellStyle name="Comma 10 2 3" xfId="2692"/>
    <cellStyle name="Comma 10 2 4" xfId="2693"/>
    <cellStyle name="Comma 10 3" xfId="2694"/>
    <cellStyle name="Comma 10 3 2" xfId="2695"/>
    <cellStyle name="Comma 10 4" xfId="2696"/>
    <cellStyle name="Comma 10 5" xfId="2697"/>
    <cellStyle name="Comma 10 6" xfId="2698"/>
    <cellStyle name="Comma 10 6 2" xfId="2699"/>
    <cellStyle name="Comma 11" xfId="2700"/>
    <cellStyle name="Comma 11 2" xfId="2701"/>
    <cellStyle name="Comma 11 2 2" xfId="2702"/>
    <cellStyle name="Comma 11 2 2 2" xfId="2703"/>
    <cellStyle name="Comma 11 2 2 2 2" xfId="2704"/>
    <cellStyle name="Comma 11 2 2 3" xfId="2705"/>
    <cellStyle name="Comma 11 2 3" xfId="2706"/>
    <cellStyle name="Comma 11 2 3 2" xfId="2707"/>
    <cellStyle name="Comma 11 2 4" xfId="2708"/>
    <cellStyle name="Comma 11 3" xfId="2709"/>
    <cellStyle name="Comma 11 3 2" xfId="2710"/>
    <cellStyle name="Comma 11 3 2 2" xfId="2711"/>
    <cellStyle name="Comma 11 3 3" xfId="2712"/>
    <cellStyle name="Comma 11 4" xfId="2713"/>
    <cellStyle name="Comma 11 4 2" xfId="2714"/>
    <cellStyle name="Comma 11 5" xfId="2715"/>
    <cellStyle name="Comma 12" xfId="2716"/>
    <cellStyle name="Comma 12 2" xfId="2717"/>
    <cellStyle name="Comma 12 2 2" xfId="2718"/>
    <cellStyle name="Comma 12 2 2 2" xfId="2719"/>
    <cellStyle name="Comma 12 2 2 2 2" xfId="2720"/>
    <cellStyle name="Comma 12 2 2 3" xfId="2721"/>
    <cellStyle name="Comma 12 2 3" xfId="2722"/>
    <cellStyle name="Comma 12 2 3 2" xfId="2723"/>
    <cellStyle name="Comma 12 2 4" xfId="2724"/>
    <cellStyle name="Comma 12 3" xfId="2725"/>
    <cellStyle name="Comma 12 3 2" xfId="2726"/>
    <cellStyle name="Comma 12 3 2 2" xfId="2727"/>
    <cellStyle name="Comma 12 3 3" xfId="2728"/>
    <cellStyle name="Comma 12 4" xfId="2729"/>
    <cellStyle name="Comma 12 4 2" xfId="2730"/>
    <cellStyle name="Comma 12 5" xfId="2731"/>
    <cellStyle name="Comma 13" xfId="29"/>
    <cellStyle name="Comma 14" xfId="2732"/>
    <cellStyle name="Comma 14 2" xfId="2733"/>
    <cellStyle name="Comma 15" xfId="2734"/>
    <cellStyle name="Comma 15 2" xfId="2735"/>
    <cellStyle name="Comma 15 2 2" xfId="2736"/>
    <cellStyle name="Comma 15 3" xfId="2737"/>
    <cellStyle name="Comma 16" xfId="2738"/>
    <cellStyle name="Comma 16 2" xfId="2739"/>
    <cellStyle name="Comma 16 2 2" xfId="2740"/>
    <cellStyle name="Comma 16 2 2 2" xfId="2741"/>
    <cellStyle name="Comma 16 2 2 2 2" xfId="2742"/>
    <cellStyle name="Comma 16 2 2 3" xfId="2743"/>
    <cellStyle name="Comma 16 2 3" xfId="2744"/>
    <cellStyle name="Comma 16 2 3 2" xfId="2745"/>
    <cellStyle name="Comma 16 2 4" xfId="2746"/>
    <cellStyle name="Comma 16 3" xfId="2747"/>
    <cellStyle name="Comma 16 3 2" xfId="2748"/>
    <cellStyle name="Comma 16 3 2 2" xfId="2749"/>
    <cellStyle name="Comma 16 3 3" xfId="2750"/>
    <cellStyle name="Comma 16 4" xfId="2751"/>
    <cellStyle name="Comma 16 4 2" xfId="2752"/>
    <cellStyle name="Comma 16 5" xfId="2753"/>
    <cellStyle name="Comma 17" xfId="2754"/>
    <cellStyle name="Comma 18" xfId="2755"/>
    <cellStyle name="Comma 18 2" xfId="2756"/>
    <cellStyle name="Comma 18 2 2" xfId="2757"/>
    <cellStyle name="Comma 18 2 2 2" xfId="2758"/>
    <cellStyle name="Comma 18 2 2 2 2" xfId="2759"/>
    <cellStyle name="Comma 18 2 2 3" xfId="2760"/>
    <cellStyle name="Comma 18 2 3" xfId="2761"/>
    <cellStyle name="Comma 18 2 3 2" xfId="2762"/>
    <cellStyle name="Comma 18 2 4" xfId="2763"/>
    <cellStyle name="Comma 18 3" xfId="2764"/>
    <cellStyle name="Comma 18 3 2" xfId="2765"/>
    <cellStyle name="Comma 18 3 2 2" xfId="2766"/>
    <cellStyle name="Comma 18 3 3" xfId="2767"/>
    <cellStyle name="Comma 19" xfId="2768"/>
    <cellStyle name="Comma 19 2" xfId="2769"/>
    <cellStyle name="Comma 19 2 2" xfId="2770"/>
    <cellStyle name="Comma 19 2 2 2" xfId="2771"/>
    <cellStyle name="Comma 19 2 2 2 2" xfId="2772"/>
    <cellStyle name="Comma 19 2 2 3" xfId="2773"/>
    <cellStyle name="Comma 19 2 3" xfId="2774"/>
    <cellStyle name="Comma 19 2 3 2" xfId="2775"/>
    <cellStyle name="Comma 19 2 4" xfId="2776"/>
    <cellStyle name="Comma 19 3" xfId="2777"/>
    <cellStyle name="Comma 19 3 2" xfId="2778"/>
    <cellStyle name="Comma 19 3 2 2" xfId="2779"/>
    <cellStyle name="Comma 19 3 3" xfId="2780"/>
    <cellStyle name="Comma 19 4" xfId="2781"/>
    <cellStyle name="Comma 19 4 2" xfId="2782"/>
    <cellStyle name="Comma 19 5" xfId="2783"/>
    <cellStyle name="Comma 2" xfId="2784"/>
    <cellStyle name="Comma 2 10" xfId="2785"/>
    <cellStyle name="Comma 2 11" xfId="2786"/>
    <cellStyle name="Comma 2 12" xfId="2787"/>
    <cellStyle name="Comma 2 13" xfId="2788"/>
    <cellStyle name="Comma 2 14" xfId="2789"/>
    <cellStyle name="Comma 2 14 2" xfId="2790"/>
    <cellStyle name="Comma 2 14 2 2" xfId="2791"/>
    <cellStyle name="Comma 2 14 3" xfId="2792"/>
    <cellStyle name="Comma 2 15" xfId="2793"/>
    <cellStyle name="Comma 2 15 2" xfId="2794"/>
    <cellStyle name="Comma 2 15 2 2" xfId="2795"/>
    <cellStyle name="Comma 2 15 3" xfId="2796"/>
    <cellStyle name="Comma 2 16" xfId="2797"/>
    <cellStyle name="Comma 2 16 2" xfId="2798"/>
    <cellStyle name="Comma 2 16 2 2" xfId="2799"/>
    <cellStyle name="Comma 2 16 3" xfId="2800"/>
    <cellStyle name="Comma 2 17" xfId="2801"/>
    <cellStyle name="Comma 2 17 2" xfId="2802"/>
    <cellStyle name="Comma 2 17 2 2" xfId="2803"/>
    <cellStyle name="Comma 2 17 3" xfId="2804"/>
    <cellStyle name="Comma 2 18" xfId="2805"/>
    <cellStyle name="Comma 2 18 2" xfId="2806"/>
    <cellStyle name="Comma 2 18 2 2" xfId="2807"/>
    <cellStyle name="Comma 2 18 3" xfId="2808"/>
    <cellStyle name="Comma 2 19" xfId="2809"/>
    <cellStyle name="Comma 2 19 2" xfId="2810"/>
    <cellStyle name="Comma 2 19 2 2" xfId="2811"/>
    <cellStyle name="Comma 2 19 3" xfId="2812"/>
    <cellStyle name="Comma 2 2" xfId="2813"/>
    <cellStyle name="Comma 2 2 2" xfId="2814"/>
    <cellStyle name="Comma 2 2 3" xfId="2815"/>
    <cellStyle name="Comma 2 20" xfId="2816"/>
    <cellStyle name="Comma 2 20 2" xfId="2817"/>
    <cellStyle name="Comma 2 20 2 2" xfId="2818"/>
    <cellStyle name="Comma 2 20 3" xfId="2819"/>
    <cellStyle name="Comma 2 21" xfId="2820"/>
    <cellStyle name="Comma 2 21 2" xfId="2821"/>
    <cellStyle name="Comma 2 21 2 2" xfId="2822"/>
    <cellStyle name="Comma 2 21 3" xfId="2823"/>
    <cellStyle name="Comma 2 22" xfId="2824"/>
    <cellStyle name="Comma 2 22 2" xfId="2825"/>
    <cellStyle name="Comma 2 22 2 2" xfId="2826"/>
    <cellStyle name="Comma 2 22 3" xfId="2827"/>
    <cellStyle name="Comma 2 23" xfId="2828"/>
    <cellStyle name="Comma 2 23 2" xfId="2829"/>
    <cellStyle name="Comma 2 23 2 2" xfId="2830"/>
    <cellStyle name="Comma 2 23 3" xfId="2831"/>
    <cellStyle name="Comma 2 24" xfId="2832"/>
    <cellStyle name="Comma 2 24 2" xfId="2833"/>
    <cellStyle name="Comma 2 24 2 2" xfId="2834"/>
    <cellStyle name="Comma 2 24 3" xfId="2835"/>
    <cellStyle name="Comma 2 25" xfId="2836"/>
    <cellStyle name="Comma 2 25 2" xfId="2837"/>
    <cellStyle name="Comma 2 25 2 2" xfId="2838"/>
    <cellStyle name="Comma 2 25 3" xfId="2839"/>
    <cellStyle name="Comma 2 26" xfId="2840"/>
    <cellStyle name="Comma 2 26 2" xfId="2841"/>
    <cellStyle name="Comma 2 26 2 2" xfId="2842"/>
    <cellStyle name="Comma 2 26 3" xfId="2843"/>
    <cellStyle name="Comma 2 27" xfId="2844"/>
    <cellStyle name="Comma 2 27 2" xfId="2845"/>
    <cellStyle name="Comma 2 27 2 2" xfId="2846"/>
    <cellStyle name="Comma 2 27 3" xfId="2847"/>
    <cellStyle name="Comma 2 28" xfId="2848"/>
    <cellStyle name="Comma 2 28 2" xfId="2849"/>
    <cellStyle name="Comma 2 28 2 2" xfId="2850"/>
    <cellStyle name="Comma 2 28 3" xfId="2851"/>
    <cellStyle name="Comma 2 29" xfId="2852"/>
    <cellStyle name="Comma 2 29 2" xfId="2853"/>
    <cellStyle name="Comma 2 29 2 2" xfId="2854"/>
    <cellStyle name="Comma 2 29 3" xfId="2855"/>
    <cellStyle name="Comma 2 3" xfId="2856"/>
    <cellStyle name="Comma 2 3 2" xfId="2857"/>
    <cellStyle name="Comma 2 3 2 2" xfId="2858"/>
    <cellStyle name="Comma 2 3 2 2 2" xfId="2859"/>
    <cellStyle name="Comma 2 3 2 3" xfId="2860"/>
    <cellStyle name="Comma 2 30" xfId="2861"/>
    <cellStyle name="Comma 2 30 2" xfId="2862"/>
    <cellStyle name="Comma 2 30 2 2" xfId="2863"/>
    <cellStyle name="Comma 2 30 3" xfId="2864"/>
    <cellStyle name="Comma 2 31" xfId="2865"/>
    <cellStyle name="Comma 2 31 2" xfId="2866"/>
    <cellStyle name="Comma 2 31 2 2" xfId="2867"/>
    <cellStyle name="Comma 2 31 3" xfId="2868"/>
    <cellStyle name="Comma 2 32" xfId="2869"/>
    <cellStyle name="Comma 2 32 2" xfId="2870"/>
    <cellStyle name="Comma 2 32 2 2" xfId="2871"/>
    <cellStyle name="Comma 2 32 3" xfId="2872"/>
    <cellStyle name="Comma 2 33" xfId="2873"/>
    <cellStyle name="Comma 2 34" xfId="2874"/>
    <cellStyle name="Comma 2 35" xfId="2875"/>
    <cellStyle name="Comma 2 4" xfId="2876"/>
    <cellStyle name="Comma 2 4 2" xfId="2877"/>
    <cellStyle name="Comma 2 4 2 2" xfId="2878"/>
    <cellStyle name="Comma 2 4 2 2 2" xfId="2879"/>
    <cellStyle name="Comma 2 4 2 3" xfId="2880"/>
    <cellStyle name="Comma 2 5" xfId="2881"/>
    <cellStyle name="Comma 2 5 2" xfId="2882"/>
    <cellStyle name="Comma 2 5 2 2" xfId="2883"/>
    <cellStyle name="Comma 2 5 2 2 2" xfId="2884"/>
    <cellStyle name="Comma 2 5 2 3" xfId="2885"/>
    <cellStyle name="Comma 2 6" xfId="2886"/>
    <cellStyle name="Comma 2 7" xfId="2887"/>
    <cellStyle name="Comma 2 8" xfId="2888"/>
    <cellStyle name="Comma 2 9" xfId="2889"/>
    <cellStyle name="Comma 2_Work plan and budget 2007 - 2015 24th april - v3" xfId="2890"/>
    <cellStyle name="Comma 20" xfId="30"/>
    <cellStyle name="Comma 21" xfId="52"/>
    <cellStyle name="Comma 22" xfId="4017"/>
    <cellStyle name="Comma 23" xfId="4121"/>
    <cellStyle name="Comma 24" xfId="4120"/>
    <cellStyle name="Comma 3" xfId="2891"/>
    <cellStyle name="Comma 3 10" xfId="2892"/>
    <cellStyle name="Comma 3 2" xfId="2893"/>
    <cellStyle name="Comma 3 2 2" xfId="2894"/>
    <cellStyle name="Comma 3 3" xfId="2895"/>
    <cellStyle name="Comma 3 4" xfId="2896"/>
    <cellStyle name="Comma 3 5" xfId="2897"/>
    <cellStyle name="Comma 3 6" xfId="2898"/>
    <cellStyle name="Comma 3 7" xfId="2899"/>
    <cellStyle name="Comma 3 8" xfId="2900"/>
    <cellStyle name="Comma 3 9" xfId="2901"/>
    <cellStyle name="Comma 37" xfId="2902"/>
    <cellStyle name="Comma 38" xfId="2903"/>
    <cellStyle name="Comma 38 2" xfId="2904"/>
    <cellStyle name="Comma 4" xfId="2905"/>
    <cellStyle name="Comma 5" xfId="2906"/>
    <cellStyle name="Comma 5 2" xfId="2907"/>
    <cellStyle name="Comma 5 2 2" xfId="2908"/>
    <cellStyle name="Comma 5 2 2 2" xfId="2909"/>
    <cellStyle name="Comma 5 2 2 2 2" xfId="2910"/>
    <cellStyle name="Comma 5 2 2 3" xfId="2911"/>
    <cellStyle name="Comma 5 3" xfId="2912"/>
    <cellStyle name="Comma 5 3 2" xfId="2913"/>
    <cellStyle name="Comma 5 3 2 2" xfId="2914"/>
    <cellStyle name="Comma 5 3 3" xfId="2915"/>
    <cellStyle name="Comma 5 4" xfId="2916"/>
    <cellStyle name="Comma 5 4 2" xfId="2917"/>
    <cellStyle name="Comma 5 5" xfId="2918"/>
    <cellStyle name="Comma 6" xfId="2919"/>
    <cellStyle name="Comma 6 2" xfId="2920"/>
    <cellStyle name="Comma 6 2 2" xfId="2921"/>
    <cellStyle name="Comma 6 2 2 2" xfId="2922"/>
    <cellStyle name="Comma 6 2 2 2 2" xfId="2923"/>
    <cellStyle name="Comma 6 2 2 3" xfId="2924"/>
    <cellStyle name="Comma 6 2 3" xfId="2925"/>
    <cellStyle name="Comma 6 2 3 2" xfId="2926"/>
    <cellStyle name="Comma 6 2 4" xfId="2927"/>
    <cellStyle name="Comma 6 3" xfId="2928"/>
    <cellStyle name="Comma 6 3 2" xfId="2929"/>
    <cellStyle name="Comma 6 3 2 2" xfId="2930"/>
    <cellStyle name="Comma 6 3 3" xfId="2931"/>
    <cellStyle name="Comma 7" xfId="2932"/>
    <cellStyle name="Comma 7 2" xfId="2933"/>
    <cellStyle name="Comma 7 2 2" xfId="2934"/>
    <cellStyle name="Comma 7 2 2 2" xfId="2935"/>
    <cellStyle name="Comma 7 2 2 2 2" xfId="2936"/>
    <cellStyle name="Comma 7 2 2 3" xfId="2937"/>
    <cellStyle name="Comma 7 2 3" xfId="2938"/>
    <cellStyle name="Comma 7 2 3 2" xfId="2939"/>
    <cellStyle name="Comma 7 2 4" xfId="2940"/>
    <cellStyle name="Comma 7 3" xfId="2941"/>
    <cellStyle name="Comma 7 3 2" xfId="2942"/>
    <cellStyle name="Comma 7 3 2 2" xfId="2943"/>
    <cellStyle name="Comma 7 3 3" xfId="2944"/>
    <cellStyle name="Comma 7 4" xfId="2945"/>
    <cellStyle name="Comma 7 4 2" xfId="2946"/>
    <cellStyle name="Comma 7 5" xfId="2947"/>
    <cellStyle name="Comma 8" xfId="2948"/>
    <cellStyle name="Comma 8 2" xfId="2949"/>
    <cellStyle name="Comma 8 2 2" xfId="2950"/>
    <cellStyle name="Comma 8 2 2 2" xfId="2951"/>
    <cellStyle name="Comma 8 2 2 2 2" xfId="2952"/>
    <cellStyle name="Comma 8 2 2 3" xfId="2953"/>
    <cellStyle name="Comma 8 2 3" xfId="2954"/>
    <cellStyle name="Comma 8 2 3 2" xfId="2955"/>
    <cellStyle name="Comma 8 2 4" xfId="2956"/>
    <cellStyle name="Comma 8 3" xfId="2957"/>
    <cellStyle name="Comma 8 3 2" xfId="2958"/>
    <cellStyle name="Comma 8 3 2 2" xfId="2959"/>
    <cellStyle name="Comma 8 3 3" xfId="2960"/>
    <cellStyle name="Comma 8 4" xfId="2961"/>
    <cellStyle name="Comma 8 4 2" xfId="2962"/>
    <cellStyle name="Comma 8 5" xfId="2963"/>
    <cellStyle name="Comma 9" xfId="2964"/>
    <cellStyle name="Comma 9 2" xfId="2965"/>
    <cellStyle name="Comma 9 2 2" xfId="2966"/>
    <cellStyle name="Comma 9 2 2 2" xfId="2967"/>
    <cellStyle name="Comma 9 2 2 2 2" xfId="2968"/>
    <cellStyle name="Comma 9 2 2 3" xfId="2969"/>
    <cellStyle name="Comma 9 2 3" xfId="2970"/>
    <cellStyle name="Comma 9 2 3 2" xfId="2971"/>
    <cellStyle name="Comma 9 2 4" xfId="2972"/>
    <cellStyle name="Comma 9 3" xfId="2973"/>
    <cellStyle name="Comma 9 3 2" xfId="2974"/>
    <cellStyle name="Comma 9 3 2 2" xfId="2975"/>
    <cellStyle name="Comma 9 3 3" xfId="2976"/>
    <cellStyle name="Comma 9 4" xfId="2977"/>
    <cellStyle name="Comma 9 4 2" xfId="2978"/>
    <cellStyle name="Comma 9 5" xfId="2979"/>
    <cellStyle name="Currency 2" xfId="2980"/>
    <cellStyle name="Currency 2 2" xfId="2981"/>
    <cellStyle name="Currency 3" xfId="2982"/>
    <cellStyle name="Currency 3 2" xfId="2983"/>
    <cellStyle name="Currency 4" xfId="2984"/>
    <cellStyle name="Currency 4 2" xfId="2985"/>
    <cellStyle name="Explanatory Text" xfId="31" builtinId="53" customBuiltin="1"/>
    <cellStyle name="Explanatory Text 10" xfId="2986"/>
    <cellStyle name="Explanatory Text 10 2" xfId="2987"/>
    <cellStyle name="Explanatory Text 11" xfId="2988"/>
    <cellStyle name="Explanatory Text 11 2" xfId="2989"/>
    <cellStyle name="Explanatory Text 12" xfId="2990"/>
    <cellStyle name="Explanatory Text 12 2" xfId="2991"/>
    <cellStyle name="Explanatory Text 13" xfId="2992"/>
    <cellStyle name="Explanatory Text 13 2" xfId="2993"/>
    <cellStyle name="Explanatory Text 14" xfId="2994"/>
    <cellStyle name="Explanatory Text 14 2" xfId="2995"/>
    <cellStyle name="Explanatory Text 15" xfId="2996"/>
    <cellStyle name="Explanatory Text 15 2" xfId="2997"/>
    <cellStyle name="Explanatory Text 16" xfId="2998"/>
    <cellStyle name="Explanatory Text 16 2" xfId="2999"/>
    <cellStyle name="Explanatory Text 17" xfId="3000"/>
    <cellStyle name="Explanatory Text 17 2" xfId="3001"/>
    <cellStyle name="Explanatory Text 18" xfId="3002"/>
    <cellStyle name="Explanatory Text 18 2" xfId="3003"/>
    <cellStyle name="Explanatory Text 19" xfId="3004"/>
    <cellStyle name="Explanatory Text 19 2" xfId="3005"/>
    <cellStyle name="Explanatory Text 2" xfId="3006"/>
    <cellStyle name="Explanatory Text 2 2" xfId="3007"/>
    <cellStyle name="Explanatory Text 20" xfId="3008"/>
    <cellStyle name="Explanatory Text 20 2" xfId="3009"/>
    <cellStyle name="Explanatory Text 21" xfId="3010"/>
    <cellStyle name="Explanatory Text 21 2" xfId="3011"/>
    <cellStyle name="Explanatory Text 22" xfId="3012"/>
    <cellStyle name="Explanatory Text 22 2" xfId="3013"/>
    <cellStyle name="Explanatory Text 23" xfId="3014"/>
    <cellStyle name="Explanatory Text 23 2" xfId="3015"/>
    <cellStyle name="Explanatory Text 24" xfId="3016"/>
    <cellStyle name="Explanatory Text 24 2" xfId="3017"/>
    <cellStyle name="Explanatory Text 25" xfId="3018"/>
    <cellStyle name="Explanatory Text 25 2" xfId="3019"/>
    <cellStyle name="Explanatory Text 26" xfId="3020"/>
    <cellStyle name="Explanatory Text 26 2" xfId="3021"/>
    <cellStyle name="Explanatory Text 27" xfId="3022"/>
    <cellStyle name="Explanatory Text 27 2" xfId="3023"/>
    <cellStyle name="Explanatory Text 28" xfId="3024"/>
    <cellStyle name="Explanatory Text 28 2" xfId="3025"/>
    <cellStyle name="Explanatory Text 29" xfId="3026"/>
    <cellStyle name="Explanatory Text 29 2" xfId="3027"/>
    <cellStyle name="Explanatory Text 3" xfId="3028"/>
    <cellStyle name="Explanatory Text 3 2" xfId="3029"/>
    <cellStyle name="Explanatory Text 30" xfId="3030"/>
    <cellStyle name="Explanatory Text 30 2" xfId="3031"/>
    <cellStyle name="Explanatory Text 31" xfId="3032"/>
    <cellStyle name="Explanatory Text 31 2" xfId="3033"/>
    <cellStyle name="Explanatory Text 4" xfId="3034"/>
    <cellStyle name="Explanatory Text 4 2" xfId="3035"/>
    <cellStyle name="Explanatory Text 5" xfId="3036"/>
    <cellStyle name="Explanatory Text 5 2" xfId="3037"/>
    <cellStyle name="Explanatory Text 6" xfId="3038"/>
    <cellStyle name="Explanatory Text 6 2" xfId="3039"/>
    <cellStyle name="Explanatory Text 7" xfId="3040"/>
    <cellStyle name="Explanatory Text 7 2" xfId="3041"/>
    <cellStyle name="Explanatory Text 8" xfId="3042"/>
    <cellStyle name="Explanatory Text 8 2" xfId="3043"/>
    <cellStyle name="Explanatory Text 9" xfId="3044"/>
    <cellStyle name="Explanatory Text 9 2" xfId="3045"/>
    <cellStyle name="Good" xfId="32" builtinId="26" customBuiltin="1"/>
    <cellStyle name="Good 10" xfId="3046"/>
    <cellStyle name="Good 10 2" xfId="3047"/>
    <cellStyle name="Good 11" xfId="3048"/>
    <cellStyle name="Good 11 2" xfId="3049"/>
    <cellStyle name="Good 12" xfId="3050"/>
    <cellStyle name="Good 12 2" xfId="3051"/>
    <cellStyle name="Good 13" xfId="3052"/>
    <cellStyle name="Good 13 2" xfId="3053"/>
    <cellStyle name="Good 14" xfId="3054"/>
    <cellStyle name="Good 14 2" xfId="3055"/>
    <cellStyle name="Good 15" xfId="3056"/>
    <cellStyle name="Good 15 2" xfId="3057"/>
    <cellStyle name="Good 16" xfId="3058"/>
    <cellStyle name="Good 16 2" xfId="3059"/>
    <cellStyle name="Good 17" xfId="3060"/>
    <cellStyle name="Good 17 2" xfId="3061"/>
    <cellStyle name="Good 18" xfId="3062"/>
    <cellStyle name="Good 18 2" xfId="3063"/>
    <cellStyle name="Good 19" xfId="3064"/>
    <cellStyle name="Good 19 2" xfId="3065"/>
    <cellStyle name="Good 2" xfId="3066"/>
    <cellStyle name="Good 2 2" xfId="3067"/>
    <cellStyle name="Good 20" xfId="3068"/>
    <cellStyle name="Good 20 2" xfId="3069"/>
    <cellStyle name="Good 21" xfId="3070"/>
    <cellStyle name="Good 21 2" xfId="3071"/>
    <cellStyle name="Good 22" xfId="3072"/>
    <cellStyle name="Good 22 2" xfId="3073"/>
    <cellStyle name="Good 23" xfId="3074"/>
    <cellStyle name="Good 23 2" xfId="3075"/>
    <cellStyle name="Good 24" xfId="3076"/>
    <cellStyle name="Good 24 2" xfId="3077"/>
    <cellStyle name="Good 25" xfId="3078"/>
    <cellStyle name="Good 25 2" xfId="3079"/>
    <cellStyle name="Good 26" xfId="3080"/>
    <cellStyle name="Good 26 2" xfId="3081"/>
    <cellStyle name="Good 27" xfId="3082"/>
    <cellStyle name="Good 27 2" xfId="3083"/>
    <cellStyle name="Good 28" xfId="3084"/>
    <cellStyle name="Good 28 2" xfId="3085"/>
    <cellStyle name="Good 29" xfId="3086"/>
    <cellStyle name="Good 29 2" xfId="3087"/>
    <cellStyle name="Good 3" xfId="3088"/>
    <cellStyle name="Good 3 2" xfId="3089"/>
    <cellStyle name="Good 30" xfId="3090"/>
    <cellStyle name="Good 30 2" xfId="3091"/>
    <cellStyle name="Good 31" xfId="3092"/>
    <cellStyle name="Good 31 2" xfId="3093"/>
    <cellStyle name="Good 4" xfId="3094"/>
    <cellStyle name="Good 4 2" xfId="3095"/>
    <cellStyle name="Good 5" xfId="3096"/>
    <cellStyle name="Good 5 2" xfId="3097"/>
    <cellStyle name="Good 6" xfId="3098"/>
    <cellStyle name="Good 6 2" xfId="3099"/>
    <cellStyle name="Good 7" xfId="3100"/>
    <cellStyle name="Good 7 2" xfId="3101"/>
    <cellStyle name="Good 8" xfId="3102"/>
    <cellStyle name="Good 8 2" xfId="3103"/>
    <cellStyle name="Good 9" xfId="3104"/>
    <cellStyle name="Good 9 2" xfId="3105"/>
    <cellStyle name="Heading 1" xfId="33" builtinId="16" customBuiltin="1"/>
    <cellStyle name="Heading 1 10" xfId="3106"/>
    <cellStyle name="Heading 1 10 2" xfId="3107"/>
    <cellStyle name="Heading 1 11" xfId="3108"/>
    <cellStyle name="Heading 1 11 2" xfId="3109"/>
    <cellStyle name="Heading 1 12" xfId="3110"/>
    <cellStyle name="Heading 1 12 2" xfId="3111"/>
    <cellStyle name="Heading 1 13" xfId="3112"/>
    <cellStyle name="Heading 1 13 2" xfId="3113"/>
    <cellStyle name="Heading 1 14" xfId="3114"/>
    <cellStyle name="Heading 1 14 2" xfId="3115"/>
    <cellStyle name="Heading 1 15" xfId="3116"/>
    <cellStyle name="Heading 1 15 2" xfId="3117"/>
    <cellStyle name="Heading 1 16" xfId="3118"/>
    <cellStyle name="Heading 1 16 2" xfId="3119"/>
    <cellStyle name="Heading 1 17" xfId="3120"/>
    <cellStyle name="Heading 1 17 2" xfId="3121"/>
    <cellStyle name="Heading 1 18" xfId="3122"/>
    <cellStyle name="Heading 1 18 2" xfId="3123"/>
    <cellStyle name="Heading 1 19" xfId="3124"/>
    <cellStyle name="Heading 1 19 2" xfId="3125"/>
    <cellStyle name="Heading 1 2" xfId="3126"/>
    <cellStyle name="Heading 1 2 2" xfId="3127"/>
    <cellStyle name="Heading 1 2 3" xfId="3128"/>
    <cellStyle name="Heading 1 20" xfId="3129"/>
    <cellStyle name="Heading 1 20 2" xfId="3130"/>
    <cellStyle name="Heading 1 21" xfId="3131"/>
    <cellStyle name="Heading 1 21 2" xfId="3132"/>
    <cellStyle name="Heading 1 22" xfId="3133"/>
    <cellStyle name="Heading 1 22 2" xfId="3134"/>
    <cellStyle name="Heading 1 23" xfId="3135"/>
    <cellStyle name="Heading 1 23 2" xfId="3136"/>
    <cellStyle name="Heading 1 24" xfId="3137"/>
    <cellStyle name="Heading 1 24 2" xfId="3138"/>
    <cellStyle name="Heading 1 25" xfId="3139"/>
    <cellStyle name="Heading 1 25 2" xfId="3140"/>
    <cellStyle name="Heading 1 26" xfId="3141"/>
    <cellStyle name="Heading 1 26 2" xfId="3142"/>
    <cellStyle name="Heading 1 27" xfId="3143"/>
    <cellStyle name="Heading 1 27 2" xfId="3144"/>
    <cellStyle name="Heading 1 28" xfId="3145"/>
    <cellStyle name="Heading 1 28 2" xfId="3146"/>
    <cellStyle name="Heading 1 29" xfId="3147"/>
    <cellStyle name="Heading 1 29 2" xfId="3148"/>
    <cellStyle name="Heading 1 3" xfId="3149"/>
    <cellStyle name="Heading 1 30" xfId="3150"/>
    <cellStyle name="Heading 1 30 2" xfId="3151"/>
    <cellStyle name="Heading 1 31" xfId="3152"/>
    <cellStyle name="Heading 1 31 2" xfId="3153"/>
    <cellStyle name="Heading 1 32" xfId="4111"/>
    <cellStyle name="Heading 1 4" xfId="3154"/>
    <cellStyle name="Heading 1 4 2" xfId="3155"/>
    <cellStyle name="Heading 1 5" xfId="3156"/>
    <cellStyle name="Heading 1 5 2" xfId="3157"/>
    <cellStyle name="Heading 1 6" xfId="3158"/>
    <cellStyle name="Heading 1 6 2" xfId="3159"/>
    <cellStyle name="Heading 1 7" xfId="3160"/>
    <cellStyle name="Heading 1 7 2" xfId="3161"/>
    <cellStyle name="Heading 1 8" xfId="3162"/>
    <cellStyle name="Heading 1 8 2" xfId="3163"/>
    <cellStyle name="Heading 1 9" xfId="3164"/>
    <cellStyle name="Heading 1 9 2" xfId="3165"/>
    <cellStyle name="Heading 2" xfId="34" builtinId="17" customBuiltin="1"/>
    <cellStyle name="Heading 2 10" xfId="3166"/>
    <cellStyle name="Heading 2 10 2" xfId="3167"/>
    <cellStyle name="Heading 2 11" xfId="3168"/>
    <cellStyle name="Heading 2 11 2" xfId="3169"/>
    <cellStyle name="Heading 2 12" xfId="3170"/>
    <cellStyle name="Heading 2 12 2" xfId="3171"/>
    <cellStyle name="Heading 2 13" xfId="3172"/>
    <cellStyle name="Heading 2 13 2" xfId="3173"/>
    <cellStyle name="Heading 2 14" xfId="3174"/>
    <cellStyle name="Heading 2 14 2" xfId="3175"/>
    <cellStyle name="Heading 2 15" xfId="3176"/>
    <cellStyle name="Heading 2 15 2" xfId="3177"/>
    <cellStyle name="Heading 2 16" xfId="3178"/>
    <cellStyle name="Heading 2 16 2" xfId="3179"/>
    <cellStyle name="Heading 2 17" xfId="3180"/>
    <cellStyle name="Heading 2 17 2" xfId="3181"/>
    <cellStyle name="Heading 2 18" xfId="3182"/>
    <cellStyle name="Heading 2 18 2" xfId="3183"/>
    <cellStyle name="Heading 2 19" xfId="3184"/>
    <cellStyle name="Heading 2 19 2" xfId="3185"/>
    <cellStyle name="Heading 2 2" xfId="3186"/>
    <cellStyle name="Heading 2 2 2" xfId="3187"/>
    <cellStyle name="Heading 2 2 3" xfId="3188"/>
    <cellStyle name="Heading 2 20" xfId="3189"/>
    <cellStyle name="Heading 2 20 2" xfId="3190"/>
    <cellStyle name="Heading 2 21" xfId="3191"/>
    <cellStyle name="Heading 2 21 2" xfId="3192"/>
    <cellStyle name="Heading 2 22" xfId="3193"/>
    <cellStyle name="Heading 2 22 2" xfId="3194"/>
    <cellStyle name="Heading 2 23" xfId="3195"/>
    <cellStyle name="Heading 2 23 2" xfId="3196"/>
    <cellStyle name="Heading 2 24" xfId="3197"/>
    <cellStyle name="Heading 2 24 2" xfId="3198"/>
    <cellStyle name="Heading 2 25" xfId="3199"/>
    <cellStyle name="Heading 2 25 2" xfId="3200"/>
    <cellStyle name="Heading 2 26" xfId="3201"/>
    <cellStyle name="Heading 2 26 2" xfId="3202"/>
    <cellStyle name="Heading 2 27" xfId="3203"/>
    <cellStyle name="Heading 2 27 2" xfId="3204"/>
    <cellStyle name="Heading 2 28" xfId="3205"/>
    <cellStyle name="Heading 2 28 2" xfId="3206"/>
    <cellStyle name="Heading 2 29" xfId="3207"/>
    <cellStyle name="Heading 2 29 2" xfId="3208"/>
    <cellStyle name="Heading 2 3" xfId="3209"/>
    <cellStyle name="Heading 2 30" xfId="3210"/>
    <cellStyle name="Heading 2 30 2" xfId="3211"/>
    <cellStyle name="Heading 2 31" xfId="3212"/>
    <cellStyle name="Heading 2 31 2" xfId="3213"/>
    <cellStyle name="Heading 2 32" xfId="4112"/>
    <cellStyle name="Heading 2 4" xfId="3214"/>
    <cellStyle name="Heading 2 4 2" xfId="3215"/>
    <cellStyle name="Heading 2 5" xfId="3216"/>
    <cellStyle name="Heading 2 5 2" xfId="3217"/>
    <cellStyle name="Heading 2 6" xfId="3218"/>
    <cellStyle name="Heading 2 6 2" xfId="3219"/>
    <cellStyle name="Heading 2 7" xfId="3220"/>
    <cellStyle name="Heading 2 7 2" xfId="3221"/>
    <cellStyle name="Heading 2 8" xfId="3222"/>
    <cellStyle name="Heading 2 8 2" xfId="3223"/>
    <cellStyle name="Heading 2 9" xfId="3224"/>
    <cellStyle name="Heading 2 9 2" xfId="3225"/>
    <cellStyle name="Heading 3" xfId="35" builtinId="18" customBuiltin="1"/>
    <cellStyle name="Heading 3 10" xfId="3226"/>
    <cellStyle name="Heading 3 10 2" xfId="3227"/>
    <cellStyle name="Heading 3 11" xfId="3228"/>
    <cellStyle name="Heading 3 11 2" xfId="3229"/>
    <cellStyle name="Heading 3 12" xfId="3230"/>
    <cellStyle name="Heading 3 12 2" xfId="3231"/>
    <cellStyle name="Heading 3 13" xfId="3232"/>
    <cellStyle name="Heading 3 13 2" xfId="3233"/>
    <cellStyle name="Heading 3 14" xfId="3234"/>
    <cellStyle name="Heading 3 14 2" xfId="3235"/>
    <cellStyle name="Heading 3 15" xfId="3236"/>
    <cellStyle name="Heading 3 15 2" xfId="3237"/>
    <cellStyle name="Heading 3 16" xfId="3238"/>
    <cellStyle name="Heading 3 16 2" xfId="3239"/>
    <cellStyle name="Heading 3 17" xfId="3240"/>
    <cellStyle name="Heading 3 17 2" xfId="3241"/>
    <cellStyle name="Heading 3 18" xfId="3242"/>
    <cellStyle name="Heading 3 18 2" xfId="3243"/>
    <cellStyle name="Heading 3 19" xfId="3244"/>
    <cellStyle name="Heading 3 19 2" xfId="3245"/>
    <cellStyle name="Heading 3 2" xfId="3246"/>
    <cellStyle name="Heading 3 2 2" xfId="3247"/>
    <cellStyle name="Heading 3 2 3" xfId="3248"/>
    <cellStyle name="Heading 3 20" xfId="3249"/>
    <cellStyle name="Heading 3 20 2" xfId="3250"/>
    <cellStyle name="Heading 3 21" xfId="3251"/>
    <cellStyle name="Heading 3 21 2" xfId="3252"/>
    <cellStyle name="Heading 3 22" xfId="3253"/>
    <cellStyle name="Heading 3 22 2" xfId="3254"/>
    <cellStyle name="Heading 3 23" xfId="3255"/>
    <cellStyle name="Heading 3 23 2" xfId="3256"/>
    <cellStyle name="Heading 3 24" xfId="3257"/>
    <cellStyle name="Heading 3 24 2" xfId="3258"/>
    <cellStyle name="Heading 3 25" xfId="3259"/>
    <cellStyle name="Heading 3 25 2" xfId="3260"/>
    <cellStyle name="Heading 3 26" xfId="3261"/>
    <cellStyle name="Heading 3 26 2" xfId="3262"/>
    <cellStyle name="Heading 3 27" xfId="3263"/>
    <cellStyle name="Heading 3 27 2" xfId="3264"/>
    <cellStyle name="Heading 3 28" xfId="3265"/>
    <cellStyle name="Heading 3 28 2" xfId="3266"/>
    <cellStyle name="Heading 3 29" xfId="3267"/>
    <cellStyle name="Heading 3 29 2" xfId="3268"/>
    <cellStyle name="Heading 3 3" xfId="3269"/>
    <cellStyle name="Heading 3 30" xfId="3270"/>
    <cellStyle name="Heading 3 30 2" xfId="3271"/>
    <cellStyle name="Heading 3 31" xfId="3272"/>
    <cellStyle name="Heading 3 31 2" xfId="3273"/>
    <cellStyle name="Heading 3 32" xfId="4113"/>
    <cellStyle name="Heading 3 4" xfId="3274"/>
    <cellStyle name="Heading 3 4 2" xfId="3275"/>
    <cellStyle name="Heading 3 5" xfId="3276"/>
    <cellStyle name="Heading 3 5 2" xfId="3277"/>
    <cellStyle name="Heading 3 6" xfId="3278"/>
    <cellStyle name="Heading 3 6 2" xfId="3279"/>
    <cellStyle name="Heading 3 7" xfId="3280"/>
    <cellStyle name="Heading 3 7 2" xfId="3281"/>
    <cellStyle name="Heading 3 8" xfId="3282"/>
    <cellStyle name="Heading 3 8 2" xfId="3283"/>
    <cellStyle name="Heading 3 9" xfId="3284"/>
    <cellStyle name="Heading 3 9 2" xfId="3285"/>
    <cellStyle name="Heading 4" xfId="36" builtinId="19" customBuiltin="1"/>
    <cellStyle name="Heading 4 10" xfId="3286"/>
    <cellStyle name="Heading 4 10 2" xfId="3287"/>
    <cellStyle name="Heading 4 11" xfId="3288"/>
    <cellStyle name="Heading 4 11 2" xfId="3289"/>
    <cellStyle name="Heading 4 12" xfId="3290"/>
    <cellStyle name="Heading 4 12 2" xfId="3291"/>
    <cellStyle name="Heading 4 13" xfId="3292"/>
    <cellStyle name="Heading 4 13 2" xfId="3293"/>
    <cellStyle name="Heading 4 14" xfId="3294"/>
    <cellStyle name="Heading 4 14 2" xfId="3295"/>
    <cellStyle name="Heading 4 15" xfId="3296"/>
    <cellStyle name="Heading 4 15 2" xfId="3297"/>
    <cellStyle name="Heading 4 16" xfId="3298"/>
    <cellStyle name="Heading 4 16 2" xfId="3299"/>
    <cellStyle name="Heading 4 17" xfId="3300"/>
    <cellStyle name="Heading 4 17 2" xfId="3301"/>
    <cellStyle name="Heading 4 18" xfId="3302"/>
    <cellStyle name="Heading 4 18 2" xfId="3303"/>
    <cellStyle name="Heading 4 19" xfId="3304"/>
    <cellStyle name="Heading 4 19 2" xfId="3305"/>
    <cellStyle name="Heading 4 2" xfId="3306"/>
    <cellStyle name="Heading 4 2 2" xfId="3307"/>
    <cellStyle name="Heading 4 2 3" xfId="3308"/>
    <cellStyle name="Heading 4 20" xfId="3309"/>
    <cellStyle name="Heading 4 20 2" xfId="3310"/>
    <cellStyle name="Heading 4 21" xfId="3311"/>
    <cellStyle name="Heading 4 21 2" xfId="3312"/>
    <cellStyle name="Heading 4 22" xfId="3313"/>
    <cellStyle name="Heading 4 22 2" xfId="3314"/>
    <cellStyle name="Heading 4 23" xfId="3315"/>
    <cellStyle name="Heading 4 23 2" xfId="3316"/>
    <cellStyle name="Heading 4 24" xfId="3317"/>
    <cellStyle name="Heading 4 24 2" xfId="3318"/>
    <cellStyle name="Heading 4 25" xfId="3319"/>
    <cellStyle name="Heading 4 25 2" xfId="3320"/>
    <cellStyle name="Heading 4 26" xfId="3321"/>
    <cellStyle name="Heading 4 26 2" xfId="3322"/>
    <cellStyle name="Heading 4 27" xfId="3323"/>
    <cellStyle name="Heading 4 27 2" xfId="3324"/>
    <cellStyle name="Heading 4 28" xfId="3325"/>
    <cellStyle name="Heading 4 28 2" xfId="3326"/>
    <cellStyle name="Heading 4 29" xfId="3327"/>
    <cellStyle name="Heading 4 29 2" xfId="3328"/>
    <cellStyle name="Heading 4 3" xfId="3329"/>
    <cellStyle name="Heading 4 30" xfId="3330"/>
    <cellStyle name="Heading 4 30 2" xfId="3331"/>
    <cellStyle name="Heading 4 31" xfId="3332"/>
    <cellStyle name="Heading 4 31 2" xfId="3333"/>
    <cellStyle name="Heading 4 32" xfId="4114"/>
    <cellStyle name="Heading 4 4" xfId="3334"/>
    <cellStyle name="Heading 4 4 2" xfId="3335"/>
    <cellStyle name="Heading 4 5" xfId="3336"/>
    <cellStyle name="Heading 4 5 2" xfId="3337"/>
    <cellStyle name="Heading 4 6" xfId="3338"/>
    <cellStyle name="Heading 4 6 2" xfId="3339"/>
    <cellStyle name="Heading 4 7" xfId="3340"/>
    <cellStyle name="Heading 4 7 2" xfId="3341"/>
    <cellStyle name="Heading 4 8" xfId="3342"/>
    <cellStyle name="Heading 4 8 2" xfId="3343"/>
    <cellStyle name="Heading 4 9" xfId="3344"/>
    <cellStyle name="Heading 4 9 2" xfId="3345"/>
    <cellStyle name="Hyperlink 2" xfId="3346"/>
    <cellStyle name="Hyperlink 2 2" xfId="3347"/>
    <cellStyle name="Input" xfId="37" builtinId="20" customBuiltin="1"/>
    <cellStyle name="Input 10" xfId="3348"/>
    <cellStyle name="Input 10 2" xfId="3349"/>
    <cellStyle name="Input 11" xfId="3350"/>
    <cellStyle name="Input 11 2" xfId="3351"/>
    <cellStyle name="Input 12" xfId="3352"/>
    <cellStyle name="Input 12 2" xfId="3353"/>
    <cellStyle name="Input 13" xfId="3354"/>
    <cellStyle name="Input 13 2" xfId="3355"/>
    <cellStyle name="Input 14" xfId="3356"/>
    <cellStyle name="Input 14 2" xfId="3357"/>
    <cellStyle name="Input 15" xfId="3358"/>
    <cellStyle name="Input 15 2" xfId="3359"/>
    <cellStyle name="Input 16" xfId="3360"/>
    <cellStyle name="Input 16 2" xfId="3361"/>
    <cellStyle name="Input 17" xfId="3362"/>
    <cellStyle name="Input 17 2" xfId="3363"/>
    <cellStyle name="Input 18" xfId="3364"/>
    <cellStyle name="Input 18 2" xfId="3365"/>
    <cellStyle name="Input 19" xfId="3366"/>
    <cellStyle name="Input 19 2" xfId="3367"/>
    <cellStyle name="Input 2" xfId="3368"/>
    <cellStyle name="Input 2 2" xfId="3369"/>
    <cellStyle name="Input 20" xfId="3370"/>
    <cellStyle name="Input 20 2" xfId="3371"/>
    <cellStyle name="Input 21" xfId="3372"/>
    <cellStyle name="Input 21 2" xfId="3373"/>
    <cellStyle name="Input 22" xfId="3374"/>
    <cellStyle name="Input 22 2" xfId="3375"/>
    <cellStyle name="Input 23" xfId="3376"/>
    <cellStyle name="Input 23 2" xfId="3377"/>
    <cellStyle name="Input 24" xfId="3378"/>
    <cellStyle name="Input 24 2" xfId="3379"/>
    <cellStyle name="Input 25" xfId="3380"/>
    <cellStyle name="Input 25 2" xfId="3381"/>
    <cellStyle name="Input 26" xfId="3382"/>
    <cellStyle name="Input 26 2" xfId="3383"/>
    <cellStyle name="Input 27" xfId="3384"/>
    <cellStyle name="Input 27 2" xfId="3385"/>
    <cellStyle name="Input 28" xfId="3386"/>
    <cellStyle name="Input 28 2" xfId="3387"/>
    <cellStyle name="Input 29" xfId="3388"/>
    <cellStyle name="Input 29 2" xfId="3389"/>
    <cellStyle name="Input 3" xfId="3390"/>
    <cellStyle name="Input 3 2" xfId="3391"/>
    <cellStyle name="Input 30" xfId="3392"/>
    <cellStyle name="Input 30 2" xfId="3393"/>
    <cellStyle name="Input 31" xfId="3394"/>
    <cellStyle name="Input 31 2" xfId="3395"/>
    <cellStyle name="Input 4" xfId="3396"/>
    <cellStyle name="Input 4 2" xfId="3397"/>
    <cellStyle name="Input 5" xfId="3398"/>
    <cellStyle name="Input 5 2" xfId="3399"/>
    <cellStyle name="Input 6" xfId="3400"/>
    <cellStyle name="Input 6 2" xfId="3401"/>
    <cellStyle name="Input 7" xfId="3402"/>
    <cellStyle name="Input 7 2" xfId="3403"/>
    <cellStyle name="Input 8" xfId="3404"/>
    <cellStyle name="Input 8 2" xfId="3405"/>
    <cellStyle name="Input 9" xfId="3406"/>
    <cellStyle name="Input 9 2" xfId="3407"/>
    <cellStyle name="Linked Cell" xfId="38" builtinId="24" customBuiltin="1"/>
    <cellStyle name="Linked Cell 10" xfId="3408"/>
    <cellStyle name="Linked Cell 10 2" xfId="3409"/>
    <cellStyle name="Linked Cell 11" xfId="3410"/>
    <cellStyle name="Linked Cell 11 2" xfId="3411"/>
    <cellStyle name="Linked Cell 12" xfId="3412"/>
    <cellStyle name="Linked Cell 12 2" xfId="3413"/>
    <cellStyle name="Linked Cell 13" xfId="3414"/>
    <cellStyle name="Linked Cell 13 2" xfId="3415"/>
    <cellStyle name="Linked Cell 14" xfId="3416"/>
    <cellStyle name="Linked Cell 14 2" xfId="3417"/>
    <cellStyle name="Linked Cell 15" xfId="3418"/>
    <cellStyle name="Linked Cell 15 2" xfId="3419"/>
    <cellStyle name="Linked Cell 16" xfId="3420"/>
    <cellStyle name="Linked Cell 16 2" xfId="3421"/>
    <cellStyle name="Linked Cell 17" xfId="3422"/>
    <cellStyle name="Linked Cell 17 2" xfId="3423"/>
    <cellStyle name="Linked Cell 18" xfId="3424"/>
    <cellStyle name="Linked Cell 18 2" xfId="3425"/>
    <cellStyle name="Linked Cell 19" xfId="3426"/>
    <cellStyle name="Linked Cell 19 2" xfId="3427"/>
    <cellStyle name="Linked Cell 2" xfId="3428"/>
    <cellStyle name="Linked Cell 2 2" xfId="3429"/>
    <cellStyle name="Linked Cell 20" xfId="3430"/>
    <cellStyle name="Linked Cell 20 2" xfId="3431"/>
    <cellStyle name="Linked Cell 21" xfId="3432"/>
    <cellStyle name="Linked Cell 21 2" xfId="3433"/>
    <cellStyle name="Linked Cell 22" xfId="3434"/>
    <cellStyle name="Linked Cell 22 2" xfId="3435"/>
    <cellStyle name="Linked Cell 23" xfId="3436"/>
    <cellStyle name="Linked Cell 23 2" xfId="3437"/>
    <cellStyle name="Linked Cell 24" xfId="3438"/>
    <cellStyle name="Linked Cell 24 2" xfId="3439"/>
    <cellStyle name="Linked Cell 25" xfId="3440"/>
    <cellStyle name="Linked Cell 25 2" xfId="3441"/>
    <cellStyle name="Linked Cell 26" xfId="3442"/>
    <cellStyle name="Linked Cell 26 2" xfId="3443"/>
    <cellStyle name="Linked Cell 27" xfId="3444"/>
    <cellStyle name="Linked Cell 27 2" xfId="3445"/>
    <cellStyle name="Linked Cell 28" xfId="3446"/>
    <cellStyle name="Linked Cell 28 2" xfId="3447"/>
    <cellStyle name="Linked Cell 29" xfId="3448"/>
    <cellStyle name="Linked Cell 29 2" xfId="3449"/>
    <cellStyle name="Linked Cell 3" xfId="3450"/>
    <cellStyle name="Linked Cell 3 2" xfId="3451"/>
    <cellStyle name="Linked Cell 30" xfId="3452"/>
    <cellStyle name="Linked Cell 30 2" xfId="3453"/>
    <cellStyle name="Linked Cell 31" xfId="3454"/>
    <cellStyle name="Linked Cell 31 2" xfId="3455"/>
    <cellStyle name="Linked Cell 4" xfId="3456"/>
    <cellStyle name="Linked Cell 4 2" xfId="3457"/>
    <cellStyle name="Linked Cell 5" xfId="3458"/>
    <cellStyle name="Linked Cell 5 2" xfId="3459"/>
    <cellStyle name="Linked Cell 6" xfId="3460"/>
    <cellStyle name="Linked Cell 6 2" xfId="3461"/>
    <cellStyle name="Linked Cell 7" xfId="3462"/>
    <cellStyle name="Linked Cell 7 2" xfId="3463"/>
    <cellStyle name="Linked Cell 8" xfId="3464"/>
    <cellStyle name="Linked Cell 8 2" xfId="3465"/>
    <cellStyle name="Linked Cell 9" xfId="3466"/>
    <cellStyle name="Linked Cell 9 2" xfId="3467"/>
    <cellStyle name="Neutral" xfId="39" builtinId="28" customBuiltin="1"/>
    <cellStyle name="Neutral 10" xfId="3468"/>
    <cellStyle name="Neutral 10 2" xfId="3469"/>
    <cellStyle name="Neutral 11" xfId="3470"/>
    <cellStyle name="Neutral 11 2" xfId="3471"/>
    <cellStyle name="Neutral 12" xfId="3472"/>
    <cellStyle name="Neutral 12 2" xfId="3473"/>
    <cellStyle name="Neutral 13" xfId="3474"/>
    <cellStyle name="Neutral 13 2" xfId="3475"/>
    <cellStyle name="Neutral 14" xfId="3476"/>
    <cellStyle name="Neutral 14 2" xfId="3477"/>
    <cellStyle name="Neutral 15" xfId="3478"/>
    <cellStyle name="Neutral 15 2" xfId="3479"/>
    <cellStyle name="Neutral 16" xfId="3480"/>
    <cellStyle name="Neutral 16 2" xfId="3481"/>
    <cellStyle name="Neutral 17" xfId="3482"/>
    <cellStyle name="Neutral 17 2" xfId="3483"/>
    <cellStyle name="Neutral 18" xfId="3484"/>
    <cellStyle name="Neutral 18 2" xfId="3485"/>
    <cellStyle name="Neutral 19" xfId="3486"/>
    <cellStyle name="Neutral 19 2" xfId="3487"/>
    <cellStyle name="Neutral 2" xfId="3488"/>
    <cellStyle name="Neutral 2 2" xfId="3489"/>
    <cellStyle name="Neutral 20" xfId="3490"/>
    <cellStyle name="Neutral 20 2" xfId="3491"/>
    <cellStyle name="Neutral 21" xfId="3492"/>
    <cellStyle name="Neutral 21 2" xfId="3493"/>
    <cellStyle name="Neutral 22" xfId="3494"/>
    <cellStyle name="Neutral 22 2" xfId="3495"/>
    <cellStyle name="Neutral 23" xfId="3496"/>
    <cellStyle name="Neutral 23 2" xfId="3497"/>
    <cellStyle name="Neutral 24" xfId="3498"/>
    <cellStyle name="Neutral 24 2" xfId="3499"/>
    <cellStyle name="Neutral 25" xfId="3500"/>
    <cellStyle name="Neutral 25 2" xfId="3501"/>
    <cellStyle name="Neutral 26" xfId="3502"/>
    <cellStyle name="Neutral 26 2" xfId="3503"/>
    <cellStyle name="Neutral 27" xfId="3504"/>
    <cellStyle name="Neutral 27 2" xfId="3505"/>
    <cellStyle name="Neutral 28" xfId="3506"/>
    <cellStyle name="Neutral 28 2" xfId="3507"/>
    <cellStyle name="Neutral 29" xfId="3508"/>
    <cellStyle name="Neutral 29 2" xfId="3509"/>
    <cellStyle name="Neutral 3" xfId="3510"/>
    <cellStyle name="Neutral 3 2" xfId="3511"/>
    <cellStyle name="Neutral 30" xfId="3512"/>
    <cellStyle name="Neutral 30 2" xfId="3513"/>
    <cellStyle name="Neutral 31" xfId="3514"/>
    <cellStyle name="Neutral 31 2" xfId="3515"/>
    <cellStyle name="Neutral 4" xfId="3516"/>
    <cellStyle name="Neutral 4 2" xfId="3517"/>
    <cellStyle name="Neutral 5" xfId="3518"/>
    <cellStyle name="Neutral 5 2" xfId="3519"/>
    <cellStyle name="Neutral 6" xfId="3520"/>
    <cellStyle name="Neutral 6 2" xfId="3521"/>
    <cellStyle name="Neutral 7" xfId="3522"/>
    <cellStyle name="Neutral 7 2" xfId="3523"/>
    <cellStyle name="Neutral 8" xfId="3524"/>
    <cellStyle name="Neutral 8 2" xfId="3525"/>
    <cellStyle name="Neutral 9" xfId="3526"/>
    <cellStyle name="Neutral 9 2" xfId="3527"/>
    <cellStyle name="Normal" xfId="0" builtinId="0"/>
    <cellStyle name="Normal 10" xfId="3528"/>
    <cellStyle name="Normal 11" xfId="3529"/>
    <cellStyle name="Normal 11 2" xfId="3530"/>
    <cellStyle name="Normal 11 3" xfId="3531"/>
    <cellStyle name="Normal 11 3 2" xfId="3532"/>
    <cellStyle name="Normal 11 3 2 2" xfId="4049"/>
    <cellStyle name="Normal 11 3 3" xfId="3533"/>
    <cellStyle name="Normal 11 3 3 2" xfId="4050"/>
    <cellStyle name="Normal 11 3 4" xfId="4048"/>
    <cellStyle name="Normal 11 4" xfId="3534"/>
    <cellStyle name="Normal 11 4 2" xfId="4051"/>
    <cellStyle name="Normal 12" xfId="3535"/>
    <cellStyle name="Normal 13" xfId="3536"/>
    <cellStyle name="Normal 13 2" xfId="3537"/>
    <cellStyle name="Normal 13 2 2" xfId="3538"/>
    <cellStyle name="Normal 13 3" xfId="4052"/>
    <cellStyle name="Normal 14" xfId="3539"/>
    <cellStyle name="Normal 14 2" xfId="3540"/>
    <cellStyle name="Normal 14 2 2" xfId="3541"/>
    <cellStyle name="Normal 14 3" xfId="3542"/>
    <cellStyle name="Normal 15" xfId="3543"/>
    <cellStyle name="Normal 15 2" xfId="3544"/>
    <cellStyle name="Normal 15 2 2" xfId="3545"/>
    <cellStyle name="Normal 15 2 2 2" xfId="3546"/>
    <cellStyle name="Normal 15 2 2 2 2" xfId="3547"/>
    <cellStyle name="Normal 15 2 2 3" xfId="3548"/>
    <cellStyle name="Normal 15 2 3" xfId="3549"/>
    <cellStyle name="Normal 15 2 3 2" xfId="3550"/>
    <cellStyle name="Normal 15 2 4" xfId="3551"/>
    <cellStyle name="Normal 15 3" xfId="3552"/>
    <cellStyle name="Normal 15 3 2" xfId="3553"/>
    <cellStyle name="Normal 15 3 2 2" xfId="3554"/>
    <cellStyle name="Normal 15 3 3" xfId="3555"/>
    <cellStyle name="Normal 15 4" xfId="3556"/>
    <cellStyle name="Normal 15 4 2" xfId="3557"/>
    <cellStyle name="Normal 15 5" xfId="3558"/>
    <cellStyle name="Normal 16" xfId="3559"/>
    <cellStyle name="Normal 16 2" xfId="4053"/>
    <cellStyle name="Normal 17" xfId="3560"/>
    <cellStyle name="Normal 18" xfId="4012"/>
    <cellStyle name="Normal 18 2" xfId="4065"/>
    <cellStyle name="Normal 19" xfId="3561"/>
    <cellStyle name="Normal 2" xfId="40"/>
    <cellStyle name="Normal 2 10" xfId="3562"/>
    <cellStyle name="Normal 2 11" xfId="3563"/>
    <cellStyle name="Normal 2 12" xfId="3564"/>
    <cellStyle name="Normal 2 13" xfId="3565"/>
    <cellStyle name="Normal 2 14" xfId="3566"/>
    <cellStyle name="Normal 2 15" xfId="3567"/>
    <cellStyle name="Normal 2 16" xfId="3568"/>
    <cellStyle name="Normal 2 17" xfId="3569"/>
    <cellStyle name="Normal 2 18" xfId="3570"/>
    <cellStyle name="Normal 2 19" xfId="3571"/>
    <cellStyle name="Normal 2 2" xfId="3572"/>
    <cellStyle name="Normal 2 2 2" xfId="3573"/>
    <cellStyle name="Normal 2 2 2 2" xfId="3574"/>
    <cellStyle name="Normal 2 2 2 3" xfId="3575"/>
    <cellStyle name="Normal 2 2 2 4" xfId="3576"/>
    <cellStyle name="Normal 2 2 3" xfId="3577"/>
    <cellStyle name="Normal 2 2 4" xfId="3578"/>
    <cellStyle name="Normal 2 2 5" xfId="3579"/>
    <cellStyle name="Normal 2 2 6" xfId="3580"/>
    <cellStyle name="Normal 2 20" xfId="3581"/>
    <cellStyle name="Normal 2 21" xfId="3582"/>
    <cellStyle name="Normal 2 22" xfId="3583"/>
    <cellStyle name="Normal 2 23" xfId="3584"/>
    <cellStyle name="Normal 2 24" xfId="3585"/>
    <cellStyle name="Normal 2 25" xfId="3586"/>
    <cellStyle name="Normal 2 26" xfId="3587"/>
    <cellStyle name="Normal 2 27" xfId="3588"/>
    <cellStyle name="Normal 2 28" xfId="3589"/>
    <cellStyle name="Normal 2 29" xfId="3590"/>
    <cellStyle name="Normal 2 3" xfId="3591"/>
    <cellStyle name="Normal 2 3 2" xfId="3592"/>
    <cellStyle name="Normal 2 3 3" xfId="3593"/>
    <cellStyle name="Normal 2 3 4" xfId="3594"/>
    <cellStyle name="Normal 2 30" xfId="3595"/>
    <cellStyle name="Normal 2 31" xfId="3596"/>
    <cellStyle name="Normal 2 32" xfId="3597"/>
    <cellStyle name="Normal 2 32 2" xfId="3598"/>
    <cellStyle name="Normal 2 33" xfId="4115"/>
    <cellStyle name="Normal 2 4" xfId="3599"/>
    <cellStyle name="Normal 2 4 2" xfId="3600"/>
    <cellStyle name="Normal 2 4 3" xfId="3601"/>
    <cellStyle name="Normal 2 4 4" xfId="3602"/>
    <cellStyle name="Normal 2 5" xfId="3603"/>
    <cellStyle name="Normal 2 5 2" xfId="3604"/>
    <cellStyle name="Normal 2 5 3" xfId="3605"/>
    <cellStyle name="Normal 2 5 4" xfId="3606"/>
    <cellStyle name="Normal 2 6" xfId="3607"/>
    <cellStyle name="Normal 2 7" xfId="3608"/>
    <cellStyle name="Normal 2 8" xfId="3609"/>
    <cellStyle name="Normal 2 9" xfId="3610"/>
    <cellStyle name="Normal 2_Comprehensive List" xfId="3611"/>
    <cellStyle name="Normal 20" xfId="3612"/>
    <cellStyle name="Normal 20 2" xfId="3613"/>
    <cellStyle name="Normal 20 3" xfId="3614"/>
    <cellStyle name="Normal 20 3 2" xfId="3615"/>
    <cellStyle name="Normal 21" xfId="4013"/>
    <cellStyle name="Normal 21 2" xfId="4066"/>
    <cellStyle name="Normal 22" xfId="4014"/>
    <cellStyle name="Normal 22 2" xfId="4067"/>
    <cellStyle name="Normal 23" xfId="4015"/>
    <cellStyle name="Normal 23 2" xfId="4068"/>
    <cellStyle name="Normal 24" xfId="4016"/>
    <cellStyle name="Normal 24 2" xfId="4069"/>
    <cellStyle name="Normal 25" xfId="3616"/>
    <cellStyle name="Normal 26" xfId="3617"/>
    <cellStyle name="Normal 26 2" xfId="3618"/>
    <cellStyle name="Normal 26 2 2" xfId="3619"/>
    <cellStyle name="Normal 26 2 2 2" xfId="3620"/>
    <cellStyle name="Normal 26 2 2 2 2" xfId="3621"/>
    <cellStyle name="Normal 26 2 2 3" xfId="3622"/>
    <cellStyle name="Normal 26 2 3" xfId="3623"/>
    <cellStyle name="Normal 26 2 3 2" xfId="3624"/>
    <cellStyle name="Normal 26 2 4" xfId="3625"/>
    <cellStyle name="Normal 26 3" xfId="3626"/>
    <cellStyle name="Normal 26 3 2" xfId="3627"/>
    <cellStyle name="Normal 26 3 2 2" xfId="3628"/>
    <cellStyle name="Normal 26 3 3" xfId="3629"/>
    <cellStyle name="Normal 26 4" xfId="3630"/>
    <cellStyle name="Normal 26 4 2" xfId="3631"/>
    <cellStyle name="Normal 26 5" xfId="3632"/>
    <cellStyle name="Normal 27" xfId="3633"/>
    <cellStyle name="Normal 27 2" xfId="3634"/>
    <cellStyle name="Normal 27 3" xfId="3635"/>
    <cellStyle name="Normal 27 3 2" xfId="3636"/>
    <cellStyle name="Normal 28" xfId="3637"/>
    <cellStyle name="Normal 28 2" xfId="3638"/>
    <cellStyle name="Normal 28 3" xfId="3639"/>
    <cellStyle name="Normal 28 3 2" xfId="3640"/>
    <cellStyle name="Normal 29" xfId="3641"/>
    <cellStyle name="Normal 29 2" xfId="3642"/>
    <cellStyle name="Normal 29 3" xfId="3643"/>
    <cellStyle name="Normal 29 3 2" xfId="3644"/>
    <cellStyle name="Normal 3" xfId="41"/>
    <cellStyle name="Normal 3 2" xfId="42"/>
    <cellStyle name="Normal 3 3" xfId="43"/>
    <cellStyle name="Normal 3 3 2" xfId="44"/>
    <cellStyle name="Normal 3 3 3" xfId="3645"/>
    <cellStyle name="Normal 3 4" xfId="3646"/>
    <cellStyle name="Normal 3 5" xfId="3647"/>
    <cellStyle name="Normal 3 6" xfId="3648"/>
    <cellStyle name="Normal 3_DHIS 2 Data Analysis Book" xfId="3649"/>
    <cellStyle name="Normal 30" xfId="4018"/>
    <cellStyle name="Normal 30 2" xfId="4071"/>
    <cellStyle name="Normal 31" xfId="3650"/>
    <cellStyle name="Normal 32" xfId="3651"/>
    <cellStyle name="Normal 32 2" xfId="3652"/>
    <cellStyle name="Normal 33" xfId="4027"/>
    <cellStyle name="Normal 33 2" xfId="4080"/>
    <cellStyle name="Normal 34" xfId="4025"/>
    <cellStyle name="Normal 34 2" xfId="4078"/>
    <cellStyle name="Normal 35" xfId="4026"/>
    <cellStyle name="Normal 35 2" xfId="4079"/>
    <cellStyle name="Normal 36" xfId="4031"/>
    <cellStyle name="Normal 36 2" xfId="4084"/>
    <cellStyle name="Normal 37" xfId="4021"/>
    <cellStyle name="Normal 37 2" xfId="4074"/>
    <cellStyle name="Normal 38" xfId="4019"/>
    <cellStyle name="Normal 38 2" xfId="4072"/>
    <cellStyle name="Normal 39" xfId="4024"/>
    <cellStyle name="Normal 39 2" xfId="4077"/>
    <cellStyle name="Normal 4" xfId="45"/>
    <cellStyle name="Normal 4 10" xfId="3653"/>
    <cellStyle name="Normal 4 10 2" xfId="4054"/>
    <cellStyle name="Normal 4 11" xfId="3654"/>
    <cellStyle name="Normal 4 12" xfId="4047"/>
    <cellStyle name="Normal 4 13" xfId="4116"/>
    <cellStyle name="Normal 4 14" xfId="46"/>
    <cellStyle name="Normal 4 2" xfId="3655"/>
    <cellStyle name="Normal 4 2 2" xfId="3656"/>
    <cellStyle name="Normal 4 2 3" xfId="3657"/>
    <cellStyle name="Normal 4 2 4" xfId="3658"/>
    <cellStyle name="Normal 4 2 5" xfId="4122"/>
    <cellStyle name="Normal 4 3" xfId="3659"/>
    <cellStyle name="Normal 4 4" xfId="3660"/>
    <cellStyle name="Normal 4 5" xfId="3661"/>
    <cellStyle name="Normal 4 6" xfId="3662"/>
    <cellStyle name="Normal 4 6 2" xfId="3663"/>
    <cellStyle name="Normal 4 6 2 2" xfId="3664"/>
    <cellStyle name="Normal 4 6 2 2 2" xfId="4057"/>
    <cellStyle name="Normal 4 6 2 3" xfId="4056"/>
    <cellStyle name="Normal 4 6 3" xfId="3665"/>
    <cellStyle name="Normal 4 6 3 2" xfId="4058"/>
    <cellStyle name="Normal 4 6 4" xfId="4055"/>
    <cellStyle name="Normal 4 7" xfId="3666"/>
    <cellStyle name="Normal 4 7 2" xfId="3667"/>
    <cellStyle name="Normal 4 7 3" xfId="3668"/>
    <cellStyle name="Normal 4 7 4" xfId="3669"/>
    <cellStyle name="Normal 4 7 4 2" xfId="4059"/>
    <cellStyle name="Normal 4 8" xfId="3670"/>
    <cellStyle name="Normal 4 9" xfId="3671"/>
    <cellStyle name="Normal 4 9 2" xfId="4060"/>
    <cellStyle name="Normal 40" xfId="4023"/>
    <cellStyle name="Normal 40 2" xfId="4076"/>
    <cellStyle name="Normal 41" xfId="4022"/>
    <cellStyle name="Normal 41 2" xfId="4075"/>
    <cellStyle name="Normal 42" xfId="4020"/>
    <cellStyle name="Normal 42 2" xfId="4073"/>
    <cellStyle name="Normal 43" xfId="4032"/>
    <cellStyle name="Normal 43 2" xfId="4085"/>
    <cellStyle name="Normal 44" xfId="4030"/>
    <cellStyle name="Normal 44 2" xfId="4083"/>
    <cellStyle name="Normal 45" xfId="4029"/>
    <cellStyle name="Normal 45 2" xfId="4082"/>
    <cellStyle name="Normal 46" xfId="4046"/>
    <cellStyle name="Normal 47" xfId="4070"/>
    <cellStyle name="Normal 48" xfId="4086"/>
    <cellStyle name="Normal 49" xfId="4089"/>
    <cellStyle name="Normal 5" xfId="47"/>
    <cellStyle name="Normal 5 2" xfId="3673"/>
    <cellStyle name="Normal 5 2 2" xfId="3674"/>
    <cellStyle name="Normal 5 2 2 2" xfId="3675"/>
    <cellStyle name="Normal 5 2 2 3" xfId="3676"/>
    <cellStyle name="Normal 5 2 2 4" xfId="3677"/>
    <cellStyle name="Normal 5 2 3" xfId="3678"/>
    <cellStyle name="Normal 5 2 4" xfId="3679"/>
    <cellStyle name="Normal 5 2 5" xfId="3680"/>
    <cellStyle name="Normal 5 3" xfId="3681"/>
    <cellStyle name="Normal 5 4" xfId="3682"/>
    <cellStyle name="Normal 5 5" xfId="3683"/>
    <cellStyle name="Normal 5 5 2" xfId="4061"/>
    <cellStyle name="Normal 5 5 3" xfId="4117"/>
    <cellStyle name="Normal 5 6" xfId="3684"/>
    <cellStyle name="Normal 5 7" xfId="3672"/>
    <cellStyle name="Normal 50" xfId="4088"/>
    <cellStyle name="Normal 51" xfId="4033"/>
    <cellStyle name="Normal 52" xfId="4125"/>
    <cellStyle name="Normal 53" xfId="4126"/>
    <cellStyle name="Normal 54" xfId="4127"/>
    <cellStyle name="Normal 55" xfId="4128"/>
    <cellStyle name="Normal 56" xfId="4129"/>
    <cellStyle name="Normal 57" xfId="4130"/>
    <cellStyle name="Normal 58" xfId="4124"/>
    <cellStyle name="Normal 59" xfId="4123"/>
    <cellStyle name="Normal 6" xfId="3685"/>
    <cellStyle name="Normal 6 2" xfId="3686"/>
    <cellStyle name="Normal 6 2 2" xfId="3687"/>
    <cellStyle name="Normal 6 3" xfId="3688"/>
    <cellStyle name="Normal 6 4" xfId="3689"/>
    <cellStyle name="Normal 6 5" xfId="3690"/>
    <cellStyle name="Normal 6 5 2" xfId="4062"/>
    <cellStyle name="Normal 60" xfId="4131"/>
    <cellStyle name="Normal 61" xfId="4132"/>
    <cellStyle name="Normal 62" xfId="4133"/>
    <cellStyle name="Normal 63" xfId="4134"/>
    <cellStyle name="Normal 7" xfId="3691"/>
    <cellStyle name="Normal 7 2" xfId="3692"/>
    <cellStyle name="Normal 7 3" xfId="3693"/>
    <cellStyle name="Normal 7 3 2" xfId="3694"/>
    <cellStyle name="Normal 7 4" xfId="3695"/>
    <cellStyle name="Normal 7 5" xfId="3696"/>
    <cellStyle name="Normal 7 5 2" xfId="4063"/>
    <cellStyle name="Normal 8" xfId="3697"/>
    <cellStyle name="Normal 8 2" xfId="3698"/>
    <cellStyle name="Normal 8 2 2" xfId="4064"/>
    <cellStyle name="Normal 8 3" xfId="3699"/>
    <cellStyle name="Normal 9" xfId="3700"/>
    <cellStyle name="Note 10" xfId="3701"/>
    <cellStyle name="Note 11" xfId="3702"/>
    <cellStyle name="Note 12" xfId="3703"/>
    <cellStyle name="Note 13" xfId="3704"/>
    <cellStyle name="Note 14" xfId="3705"/>
    <cellStyle name="Note 15" xfId="3706"/>
    <cellStyle name="Note 16" xfId="3707"/>
    <cellStyle name="Note 17" xfId="3708"/>
    <cellStyle name="Note 18" xfId="3709"/>
    <cellStyle name="Note 19" xfId="3710"/>
    <cellStyle name="Note 2" xfId="3711"/>
    <cellStyle name="Note 2 2" xfId="3712"/>
    <cellStyle name="Note 2 3" xfId="3713"/>
    <cellStyle name="Note 2 4" xfId="3714"/>
    <cellStyle name="Note 2 5" xfId="3715"/>
    <cellStyle name="Note 2 6" xfId="3716"/>
    <cellStyle name="Note 20" xfId="3717"/>
    <cellStyle name="Note 21" xfId="3718"/>
    <cellStyle name="Note 22" xfId="3719"/>
    <cellStyle name="Note 23" xfId="3720"/>
    <cellStyle name="Note 24" xfId="3721"/>
    <cellStyle name="Note 25" xfId="3722"/>
    <cellStyle name="Note 26" xfId="3723"/>
    <cellStyle name="Note 27" xfId="3724"/>
    <cellStyle name="Note 28" xfId="3725"/>
    <cellStyle name="Note 29" xfId="3726"/>
    <cellStyle name="Note 3" xfId="3727"/>
    <cellStyle name="Note 3 2" xfId="3728"/>
    <cellStyle name="Note 3 3" xfId="3729"/>
    <cellStyle name="Note 3 4" xfId="3730"/>
    <cellStyle name="Note 30" xfId="3731"/>
    <cellStyle name="Note 31" xfId="3732"/>
    <cellStyle name="Note 32" xfId="3733"/>
    <cellStyle name="Note 32 2" xfId="3734"/>
    <cellStyle name="Note 33" xfId="4028"/>
    <cellStyle name="Note 33 2" xfId="4081"/>
    <cellStyle name="Note 34" xfId="4087"/>
    <cellStyle name="Note 4" xfId="3735"/>
    <cellStyle name="Note 4 2" xfId="3736"/>
    <cellStyle name="Note 4 3" xfId="3737"/>
    <cellStyle name="Note 4 4" xfId="3738"/>
    <cellStyle name="Note 5" xfId="3739"/>
    <cellStyle name="Note 5 2" xfId="3740"/>
    <cellStyle name="Note 5 3" xfId="3741"/>
    <cellStyle name="Note 5 4" xfId="3742"/>
    <cellStyle name="Note 6" xfId="3743"/>
    <cellStyle name="Note 7" xfId="3744"/>
    <cellStyle name="Note 8" xfId="3745"/>
    <cellStyle name="Note 9" xfId="3746"/>
    <cellStyle name="Output" xfId="48" builtinId="21" customBuiltin="1"/>
    <cellStyle name="Output 10" xfId="3747"/>
    <cellStyle name="Output 10 2" xfId="3748"/>
    <cellStyle name="Output 11" xfId="3749"/>
    <cellStyle name="Output 11 2" xfId="3750"/>
    <cellStyle name="Output 12" xfId="3751"/>
    <cellStyle name="Output 12 2" xfId="3752"/>
    <cellStyle name="Output 13" xfId="3753"/>
    <cellStyle name="Output 13 2" xfId="3754"/>
    <cellStyle name="Output 14" xfId="3755"/>
    <cellStyle name="Output 14 2" xfId="3756"/>
    <cellStyle name="Output 15" xfId="3757"/>
    <cellStyle name="Output 15 2" xfId="3758"/>
    <cellStyle name="Output 16" xfId="3759"/>
    <cellStyle name="Output 16 2" xfId="3760"/>
    <cellStyle name="Output 17" xfId="3761"/>
    <cellStyle name="Output 17 2" xfId="3762"/>
    <cellStyle name="Output 18" xfId="3763"/>
    <cellStyle name="Output 18 2" xfId="3764"/>
    <cellStyle name="Output 19" xfId="3765"/>
    <cellStyle name="Output 19 2" xfId="3766"/>
    <cellStyle name="Output 2" xfId="3767"/>
    <cellStyle name="Output 2 2" xfId="3768"/>
    <cellStyle name="Output 2 2 2" xfId="3769"/>
    <cellStyle name="Output 2 3" xfId="3770"/>
    <cellStyle name="Output 2 3 2" xfId="3771"/>
    <cellStyle name="Output 2 4" xfId="3772"/>
    <cellStyle name="Output 20" xfId="3773"/>
    <cellStyle name="Output 20 2" xfId="3774"/>
    <cellStyle name="Output 21" xfId="3775"/>
    <cellStyle name="Output 21 2" xfId="3776"/>
    <cellStyle name="Output 22" xfId="3777"/>
    <cellStyle name="Output 22 2" xfId="3778"/>
    <cellStyle name="Output 23" xfId="3779"/>
    <cellStyle name="Output 23 2" xfId="3780"/>
    <cellStyle name="Output 24" xfId="3781"/>
    <cellStyle name="Output 24 2" xfId="3782"/>
    <cellStyle name="Output 25" xfId="3783"/>
    <cellStyle name="Output 25 2" xfId="3784"/>
    <cellStyle name="Output 26" xfId="3785"/>
    <cellStyle name="Output 26 2" xfId="3786"/>
    <cellStyle name="Output 27" xfId="3787"/>
    <cellStyle name="Output 27 2" xfId="3788"/>
    <cellStyle name="Output 28" xfId="3789"/>
    <cellStyle name="Output 28 2" xfId="3790"/>
    <cellStyle name="Output 29" xfId="3791"/>
    <cellStyle name="Output 29 2" xfId="3792"/>
    <cellStyle name="Output 3" xfId="3793"/>
    <cellStyle name="Output 3 2" xfId="3794"/>
    <cellStyle name="Output 30" xfId="3795"/>
    <cellStyle name="Output 30 2" xfId="3796"/>
    <cellStyle name="Output 31" xfId="3797"/>
    <cellStyle name="Output 31 2" xfId="3798"/>
    <cellStyle name="Output 4" xfId="3799"/>
    <cellStyle name="Output 4 2" xfId="3800"/>
    <cellStyle name="Output 5" xfId="3801"/>
    <cellStyle name="Output 5 2" xfId="3802"/>
    <cellStyle name="Output 6" xfId="3803"/>
    <cellStyle name="Output 6 2" xfId="3804"/>
    <cellStyle name="Output 7" xfId="3805"/>
    <cellStyle name="Output 7 2" xfId="3806"/>
    <cellStyle name="Output 8" xfId="3807"/>
    <cellStyle name="Output 8 2" xfId="3808"/>
    <cellStyle name="Output 9" xfId="3809"/>
    <cellStyle name="Output 9 2" xfId="3810"/>
    <cellStyle name="Percent" xfId="4135" builtinId="5"/>
    <cellStyle name="Percent 12" xfId="3811"/>
    <cellStyle name="Percent 13" xfId="3812"/>
    <cellStyle name="Percent 13 2" xfId="3813"/>
    <cellStyle name="Percent 13 2 2" xfId="3814"/>
    <cellStyle name="Percent 13 3" xfId="3815"/>
    <cellStyle name="Percent 14" xfId="3816"/>
    <cellStyle name="Percent 2" xfId="3817"/>
    <cellStyle name="Percent 2 2" xfId="3818"/>
    <cellStyle name="Percent 2 3" xfId="3819"/>
    <cellStyle name="Percent 2 4" xfId="3820"/>
    <cellStyle name="Percent 3" xfId="3821"/>
    <cellStyle name="Percent 3 2" xfId="3822"/>
    <cellStyle name="Percent 3 3" xfId="3823"/>
    <cellStyle name="Percent 3 3 2" xfId="3824"/>
    <cellStyle name="Percent 3 3 2 2" xfId="3825"/>
    <cellStyle name="Percent 3 3 3" xfId="3826"/>
    <cellStyle name="Style 1" xfId="3827"/>
    <cellStyle name="Title" xfId="49" builtinId="15" customBuiltin="1"/>
    <cellStyle name="Title 10" xfId="3828"/>
    <cellStyle name="Title 10 2" xfId="3829"/>
    <cellStyle name="Title 11" xfId="3830"/>
    <cellStyle name="Title 11 2" xfId="3831"/>
    <cellStyle name="Title 12" xfId="3832"/>
    <cellStyle name="Title 12 2" xfId="3833"/>
    <cellStyle name="Title 13" xfId="3834"/>
    <cellStyle name="Title 13 2" xfId="3835"/>
    <cellStyle name="Title 14" xfId="3836"/>
    <cellStyle name="Title 14 2" xfId="3837"/>
    <cellStyle name="Title 15" xfId="3838"/>
    <cellStyle name="Title 15 2" xfId="3839"/>
    <cellStyle name="Title 16" xfId="3840"/>
    <cellStyle name="Title 16 2" xfId="3841"/>
    <cellStyle name="Title 17" xfId="3842"/>
    <cellStyle name="Title 17 2" xfId="3843"/>
    <cellStyle name="Title 18" xfId="3844"/>
    <cellStyle name="Title 18 2" xfId="3845"/>
    <cellStyle name="Title 19" xfId="3846"/>
    <cellStyle name="Title 19 2" xfId="3847"/>
    <cellStyle name="Title 2" xfId="3848"/>
    <cellStyle name="Title 2 2" xfId="3849"/>
    <cellStyle name="Title 2 3" xfId="3850"/>
    <cellStyle name="Title 20" xfId="3851"/>
    <cellStyle name="Title 20 2" xfId="3852"/>
    <cellStyle name="Title 21" xfId="3853"/>
    <cellStyle name="Title 21 2" xfId="3854"/>
    <cellStyle name="Title 22" xfId="3855"/>
    <cellStyle name="Title 22 2" xfId="3856"/>
    <cellStyle name="Title 23" xfId="3857"/>
    <cellStyle name="Title 23 2" xfId="3858"/>
    <cellStyle name="Title 24" xfId="3859"/>
    <cellStyle name="Title 24 2" xfId="3860"/>
    <cellStyle name="Title 25" xfId="3861"/>
    <cellStyle name="Title 25 2" xfId="3862"/>
    <cellStyle name="Title 26" xfId="3863"/>
    <cellStyle name="Title 26 2" xfId="3864"/>
    <cellStyle name="Title 27" xfId="3865"/>
    <cellStyle name="Title 27 2" xfId="3866"/>
    <cellStyle name="Title 28" xfId="3867"/>
    <cellStyle name="Title 28 2" xfId="3868"/>
    <cellStyle name="Title 29" xfId="3869"/>
    <cellStyle name="Title 29 2" xfId="3870"/>
    <cellStyle name="Title 3" xfId="3871"/>
    <cellStyle name="Title 30" xfId="3872"/>
    <cellStyle name="Title 30 2" xfId="3873"/>
    <cellStyle name="Title 31" xfId="3874"/>
    <cellStyle name="Title 31 2" xfId="3875"/>
    <cellStyle name="Title 32" xfId="4118"/>
    <cellStyle name="Title 4" xfId="3876"/>
    <cellStyle name="Title 4 2" xfId="3877"/>
    <cellStyle name="Title 5" xfId="3878"/>
    <cellStyle name="Title 5 2" xfId="3879"/>
    <cellStyle name="Title 6" xfId="3880"/>
    <cellStyle name="Title 6 2" xfId="3881"/>
    <cellStyle name="Title 7" xfId="3882"/>
    <cellStyle name="Title 7 2" xfId="3883"/>
    <cellStyle name="Title 8" xfId="3884"/>
    <cellStyle name="Title 8 2" xfId="3885"/>
    <cellStyle name="Title 9" xfId="3886"/>
    <cellStyle name="Title 9 2" xfId="3887"/>
    <cellStyle name="Total" xfId="50" builtinId="25" customBuiltin="1"/>
    <cellStyle name="Total 10" xfId="3888"/>
    <cellStyle name="Total 10 2" xfId="3889"/>
    <cellStyle name="Total 11" xfId="3890"/>
    <cellStyle name="Total 11 2" xfId="3891"/>
    <cellStyle name="Total 12" xfId="3892"/>
    <cellStyle name="Total 12 2" xfId="3893"/>
    <cellStyle name="Total 13" xfId="3894"/>
    <cellStyle name="Total 13 2" xfId="3895"/>
    <cellStyle name="Total 14" xfId="3896"/>
    <cellStyle name="Total 14 2" xfId="3897"/>
    <cellStyle name="Total 15" xfId="3898"/>
    <cellStyle name="Total 15 2" xfId="3899"/>
    <cellStyle name="Total 16" xfId="3900"/>
    <cellStyle name="Total 16 2" xfId="3901"/>
    <cellStyle name="Total 17" xfId="3902"/>
    <cellStyle name="Total 17 2" xfId="3903"/>
    <cellStyle name="Total 18" xfId="3904"/>
    <cellStyle name="Total 18 2" xfId="3905"/>
    <cellStyle name="Total 19" xfId="3906"/>
    <cellStyle name="Total 19 2" xfId="3907"/>
    <cellStyle name="Total 2" xfId="3908"/>
    <cellStyle name="Total 2 2" xfId="3909"/>
    <cellStyle name="Total 2 2 2" xfId="3910"/>
    <cellStyle name="Total 2 3" xfId="3911"/>
    <cellStyle name="Total 2 3 2" xfId="3912"/>
    <cellStyle name="Total 2 4" xfId="3913"/>
    <cellStyle name="Total 20" xfId="3914"/>
    <cellStyle name="Total 20 2" xfId="3915"/>
    <cellStyle name="Total 21" xfId="3916"/>
    <cellStyle name="Total 21 2" xfId="3917"/>
    <cellStyle name="Total 22" xfId="3918"/>
    <cellStyle name="Total 22 2" xfId="3919"/>
    <cellStyle name="Total 23" xfId="3920"/>
    <cellStyle name="Total 23 2" xfId="3921"/>
    <cellStyle name="Total 24" xfId="3922"/>
    <cellStyle name="Total 24 2" xfId="3923"/>
    <cellStyle name="Total 25" xfId="3924"/>
    <cellStyle name="Total 25 2" xfId="3925"/>
    <cellStyle name="Total 26" xfId="3926"/>
    <cellStyle name="Total 26 2" xfId="3927"/>
    <cellStyle name="Total 27" xfId="3928"/>
    <cellStyle name="Total 27 2" xfId="3929"/>
    <cellStyle name="Total 28" xfId="3930"/>
    <cellStyle name="Total 28 2" xfId="3931"/>
    <cellStyle name="Total 29" xfId="3932"/>
    <cellStyle name="Total 29 2" xfId="3933"/>
    <cellStyle name="Total 3" xfId="3934"/>
    <cellStyle name="Total 3 2" xfId="3935"/>
    <cellStyle name="Total 30" xfId="3936"/>
    <cellStyle name="Total 30 2" xfId="3937"/>
    <cellStyle name="Total 31" xfId="3938"/>
    <cellStyle name="Total 31 2" xfId="3939"/>
    <cellStyle name="Total 32" xfId="4119"/>
    <cellStyle name="Total 4" xfId="3940"/>
    <cellStyle name="Total 4 2" xfId="3941"/>
    <cellStyle name="Total 5" xfId="3942"/>
    <cellStyle name="Total 5 2" xfId="3943"/>
    <cellStyle name="Total 6" xfId="3944"/>
    <cellStyle name="Total 6 2" xfId="3945"/>
    <cellStyle name="Total 7" xfId="3946"/>
    <cellStyle name="Total 7 2" xfId="3947"/>
    <cellStyle name="Total 8" xfId="3948"/>
    <cellStyle name="Total 8 2" xfId="3949"/>
    <cellStyle name="Total 9" xfId="3950"/>
    <cellStyle name="Total 9 2" xfId="3951"/>
    <cellStyle name="Warning Text" xfId="51" builtinId="11" customBuiltin="1"/>
    <cellStyle name="Warning Text 10" xfId="3952"/>
    <cellStyle name="Warning Text 10 2" xfId="3953"/>
    <cellStyle name="Warning Text 11" xfId="3954"/>
    <cellStyle name="Warning Text 11 2" xfId="3955"/>
    <cellStyle name="Warning Text 12" xfId="3956"/>
    <cellStyle name="Warning Text 12 2" xfId="3957"/>
    <cellStyle name="Warning Text 13" xfId="3958"/>
    <cellStyle name="Warning Text 13 2" xfId="3959"/>
    <cellStyle name="Warning Text 14" xfId="3960"/>
    <cellStyle name="Warning Text 14 2" xfId="3961"/>
    <cellStyle name="Warning Text 15" xfId="3962"/>
    <cellStyle name="Warning Text 15 2" xfId="3963"/>
    <cellStyle name="Warning Text 16" xfId="3964"/>
    <cellStyle name="Warning Text 16 2" xfId="3965"/>
    <cellStyle name="Warning Text 17" xfId="3966"/>
    <cellStyle name="Warning Text 17 2" xfId="3967"/>
    <cellStyle name="Warning Text 18" xfId="3968"/>
    <cellStyle name="Warning Text 18 2" xfId="3969"/>
    <cellStyle name="Warning Text 19" xfId="3970"/>
    <cellStyle name="Warning Text 19 2" xfId="3971"/>
    <cellStyle name="Warning Text 2" xfId="3972"/>
    <cellStyle name="Warning Text 2 2" xfId="3973"/>
    <cellStyle name="Warning Text 20" xfId="3974"/>
    <cellStyle name="Warning Text 20 2" xfId="3975"/>
    <cellStyle name="Warning Text 21" xfId="3976"/>
    <cellStyle name="Warning Text 21 2" xfId="3977"/>
    <cellStyle name="Warning Text 22" xfId="3978"/>
    <cellStyle name="Warning Text 22 2" xfId="3979"/>
    <cellStyle name="Warning Text 23" xfId="3980"/>
    <cellStyle name="Warning Text 23 2" xfId="3981"/>
    <cellStyle name="Warning Text 24" xfId="3982"/>
    <cellStyle name="Warning Text 24 2" xfId="3983"/>
    <cellStyle name="Warning Text 25" xfId="3984"/>
    <cellStyle name="Warning Text 25 2" xfId="3985"/>
    <cellStyle name="Warning Text 26" xfId="3986"/>
    <cellStyle name="Warning Text 26 2" xfId="3987"/>
    <cellStyle name="Warning Text 27" xfId="3988"/>
    <cellStyle name="Warning Text 27 2" xfId="3989"/>
    <cellStyle name="Warning Text 28" xfId="3990"/>
    <cellStyle name="Warning Text 28 2" xfId="3991"/>
    <cellStyle name="Warning Text 29" xfId="3992"/>
    <cellStyle name="Warning Text 29 2" xfId="3993"/>
    <cellStyle name="Warning Text 3" xfId="3994"/>
    <cellStyle name="Warning Text 3 2" xfId="3995"/>
    <cellStyle name="Warning Text 30" xfId="3996"/>
    <cellStyle name="Warning Text 30 2" xfId="3997"/>
    <cellStyle name="Warning Text 31" xfId="3998"/>
    <cellStyle name="Warning Text 31 2" xfId="3999"/>
    <cellStyle name="Warning Text 4" xfId="4000"/>
    <cellStyle name="Warning Text 4 2" xfId="4001"/>
    <cellStyle name="Warning Text 5" xfId="4002"/>
    <cellStyle name="Warning Text 5 2" xfId="4003"/>
    <cellStyle name="Warning Text 6" xfId="4004"/>
    <cellStyle name="Warning Text 6 2" xfId="4005"/>
    <cellStyle name="Warning Text 7" xfId="4006"/>
    <cellStyle name="Warning Text 7 2" xfId="4007"/>
    <cellStyle name="Warning Text 8" xfId="4008"/>
    <cellStyle name="Warning Text 8 2" xfId="4009"/>
    <cellStyle name="Warning Text 9" xfId="4010"/>
    <cellStyle name="Warning Text 9 2" xfId="40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LEASANT%20(MARY)%20ORT\Desktop\Admin\validation%20meeting\Northern%20data%20Submission%20-%20Validation\Revised%20Difficult%20States\Copy%20of%20KANO%20State%20summ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LEASANT%20(MARY)%20ORT\Desktop\Admin\validation%20meeting\AFTER%20MARKURD_NEW\Adamawa_revis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LEASANT%20(MARY)%20ORT\Desktop\Admin\validation%20meeting\AFTER%20MARKURD_NEW\Akwa%20Ibom%20State%20(1)%20SUMMARY%20FORMS%20(ART,%20PMTCT,%20HCT,%20LIST%20OF%20FACILITIE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LEASANT%20(MARY)%20ORT\Desktop\Admin\validation%20meeting\AFTER%20MARKURD_NEW\BENUE%20SUMMARY%20FORMS%20REPO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LEASANT%20(MARY)%20ORT\Desktop\Admin\validation%20meeting\AFTER%20MARKURD_NEW\B0RNO%20DATA%20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LEASANT%20(MARY)%20ORT\Desktop\Admin\validation%20meeting\AFTER%20MARKURD_NEW\DELTA%20STATE%20DATA%20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LEASANT%20(MARY)%20ORT\Desktop\Admin\validation%20meeting\Southern%20state%20submissions_validation%20meeting\EBONYI%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LEASANT%20(MARY)%20ORT\Desktop\Admin\validation%20meeting\Southern%20state%20submissions_validation%20meeting\CORRECTED%20DATA%206TH%20MARCH%202013\Abia%20state\1.%20ABIA%20State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ART MSF"/>
      <sheetName val="National PMTCT  MSF"/>
      <sheetName val="National HCT MSF"/>
      <sheetName val="FACILITY LIST"/>
    </sheetNames>
    <sheetDataSet>
      <sheetData sheetId="0"/>
      <sheetData sheetId="1">
        <row r="50">
          <cell r="AC50">
            <v>209</v>
          </cell>
        </row>
        <row r="51">
          <cell r="AC51">
            <v>281</v>
          </cell>
        </row>
        <row r="52">
          <cell r="AC52">
            <v>62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ART MSF"/>
      <sheetName val="National PMTCT  MSF"/>
      <sheetName val="National HCT MSF"/>
      <sheetName val="FACILITY LIST"/>
    </sheetNames>
    <sheetDataSet>
      <sheetData sheetId="0" refreshError="1">
        <row r="7">
          <cell r="C7">
            <v>27</v>
          </cell>
          <cell r="D7">
            <v>134</v>
          </cell>
          <cell r="E7">
            <v>1609</v>
          </cell>
          <cell r="F7">
            <v>31</v>
          </cell>
          <cell r="G7">
            <v>79</v>
          </cell>
          <cell r="I7">
            <v>3521</v>
          </cell>
        </row>
        <row r="8">
          <cell r="C8">
            <v>208</v>
          </cell>
          <cell r="D8">
            <v>545</v>
          </cell>
          <cell r="E8">
            <v>8409</v>
          </cell>
          <cell r="F8">
            <v>163</v>
          </cell>
          <cell r="G8">
            <v>506</v>
          </cell>
          <cell r="I8">
            <v>18024</v>
          </cell>
        </row>
        <row r="9">
          <cell r="C9">
            <v>0</v>
          </cell>
          <cell r="D9">
            <v>6</v>
          </cell>
          <cell r="E9">
            <v>43</v>
          </cell>
          <cell r="F9">
            <v>0</v>
          </cell>
          <cell r="G9">
            <v>5</v>
          </cell>
          <cell r="I9">
            <v>146</v>
          </cell>
        </row>
        <row r="10">
          <cell r="C10">
            <v>0</v>
          </cell>
          <cell r="D10">
            <v>0</v>
          </cell>
          <cell r="E10">
            <v>5</v>
          </cell>
          <cell r="F10">
            <v>1</v>
          </cell>
          <cell r="G10">
            <v>0</v>
          </cell>
          <cell r="I10">
            <v>17</v>
          </cell>
        </row>
        <row r="11">
          <cell r="C11">
            <v>1</v>
          </cell>
          <cell r="D11">
            <v>3</v>
          </cell>
          <cell r="E11">
            <v>32</v>
          </cell>
          <cell r="F11">
            <v>2</v>
          </cell>
          <cell r="G11">
            <v>1</v>
          </cell>
          <cell r="I11">
            <v>71</v>
          </cell>
        </row>
        <row r="12">
          <cell r="C12">
            <v>0</v>
          </cell>
          <cell r="D12">
            <v>2</v>
          </cell>
          <cell r="E12">
            <v>25</v>
          </cell>
          <cell r="F12">
            <v>0</v>
          </cell>
          <cell r="G12">
            <v>2</v>
          </cell>
          <cell r="I12">
            <v>40</v>
          </cell>
        </row>
        <row r="13">
          <cell r="C13">
            <v>27</v>
          </cell>
          <cell r="D13">
            <v>99</v>
          </cell>
          <cell r="E13">
            <v>954</v>
          </cell>
          <cell r="F13">
            <v>17</v>
          </cell>
          <cell r="G13">
            <v>56</v>
          </cell>
          <cell r="I13">
            <v>1970</v>
          </cell>
        </row>
        <row r="14">
          <cell r="C14">
            <v>45.507675438596486</v>
          </cell>
          <cell r="D14">
            <v>264.89364035087715</v>
          </cell>
          <cell r="E14">
            <v>5656.9325657894742</v>
          </cell>
          <cell r="F14">
            <v>28.959429824561401</v>
          </cell>
          <cell r="G14">
            <v>174.39226973684211</v>
          </cell>
          <cell r="I14">
            <v>8568.4018640350878</v>
          </cell>
        </row>
        <row r="15">
          <cell r="C15">
            <v>3.1027960526315788</v>
          </cell>
          <cell r="D15">
            <v>4.1027960526315788</v>
          </cell>
          <cell r="E15">
            <v>23.788103070175438</v>
          </cell>
          <cell r="F15">
            <v>3.1027960526315788</v>
          </cell>
          <cell r="G15">
            <v>4.0685307017543852</v>
          </cell>
          <cell r="I15">
            <v>52.747532894736842</v>
          </cell>
        </row>
        <row r="17">
          <cell r="C17">
            <v>0</v>
          </cell>
          <cell r="D17">
            <v>10</v>
          </cell>
          <cell r="E17">
            <v>73</v>
          </cell>
          <cell r="F17">
            <v>1</v>
          </cell>
          <cell r="G17">
            <v>10</v>
          </cell>
          <cell r="I17">
            <v>229</v>
          </cell>
        </row>
        <row r="18">
          <cell r="C18">
            <v>0</v>
          </cell>
          <cell r="D18">
            <v>16</v>
          </cell>
          <cell r="E18">
            <v>200</v>
          </cell>
          <cell r="F18">
            <v>0</v>
          </cell>
          <cell r="G18">
            <v>8</v>
          </cell>
          <cell r="I18">
            <v>315</v>
          </cell>
        </row>
        <row r="19">
          <cell r="C19">
            <v>0</v>
          </cell>
          <cell r="D19">
            <v>9</v>
          </cell>
          <cell r="E19">
            <v>124</v>
          </cell>
          <cell r="F19">
            <v>0</v>
          </cell>
          <cell r="G19">
            <v>6</v>
          </cell>
          <cell r="I19">
            <v>210</v>
          </cell>
        </row>
        <row r="20">
          <cell r="C20">
            <v>0</v>
          </cell>
          <cell r="D20">
            <v>8</v>
          </cell>
          <cell r="E20">
            <v>143</v>
          </cell>
          <cell r="F20">
            <v>0</v>
          </cell>
          <cell r="G20">
            <v>7</v>
          </cell>
          <cell r="I20">
            <v>146</v>
          </cell>
        </row>
        <row r="21">
          <cell r="C21">
            <v>0</v>
          </cell>
          <cell r="D21">
            <v>16</v>
          </cell>
          <cell r="E21">
            <v>116</v>
          </cell>
          <cell r="F21">
            <v>0</v>
          </cell>
          <cell r="G21">
            <v>8</v>
          </cell>
          <cell r="I21">
            <v>338</v>
          </cell>
        </row>
        <row r="22">
          <cell r="C22">
            <v>0</v>
          </cell>
          <cell r="D22">
            <v>8</v>
          </cell>
          <cell r="E22">
            <v>59</v>
          </cell>
          <cell r="F22">
            <v>0</v>
          </cell>
          <cell r="G22">
            <v>4</v>
          </cell>
          <cell r="I22">
            <v>150</v>
          </cell>
        </row>
        <row r="23">
          <cell r="G23">
            <v>372</v>
          </cell>
        </row>
        <row r="24">
          <cell r="G24">
            <v>67</v>
          </cell>
        </row>
        <row r="26">
          <cell r="E26">
            <v>8</v>
          </cell>
          <cell r="G26">
            <v>5</v>
          </cell>
        </row>
        <row r="29">
          <cell r="E29">
            <v>302</v>
          </cell>
          <cell r="G29">
            <v>276</v>
          </cell>
        </row>
        <row r="30">
          <cell r="E30">
            <v>119</v>
          </cell>
          <cell r="G30">
            <v>88</v>
          </cell>
        </row>
        <row r="33">
          <cell r="C33">
            <v>93</v>
          </cell>
          <cell r="E33">
            <v>589</v>
          </cell>
          <cell r="F33">
            <v>52</v>
          </cell>
          <cell r="I33">
            <v>1259</v>
          </cell>
        </row>
      </sheetData>
      <sheetData sheetId="1" refreshError="1">
        <row r="56">
          <cell r="D56">
            <v>35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ART MSF"/>
      <sheetName val="National PMTCT  MSF"/>
      <sheetName val="National HCT MSF"/>
      <sheetName val="Facility List final"/>
    </sheetNames>
    <sheetDataSet>
      <sheetData sheetId="0" refreshError="1">
        <row r="7">
          <cell r="C7">
            <v>31</v>
          </cell>
          <cell r="D7">
            <v>344</v>
          </cell>
          <cell r="E7">
            <v>2681</v>
          </cell>
          <cell r="F7">
            <v>44</v>
          </cell>
          <cell r="G7">
            <v>339</v>
          </cell>
          <cell r="I7">
            <v>6510</v>
          </cell>
        </row>
        <row r="8">
          <cell r="C8">
            <v>114</v>
          </cell>
          <cell r="D8">
            <v>785</v>
          </cell>
          <cell r="E8">
            <v>11783</v>
          </cell>
          <cell r="F8">
            <v>223</v>
          </cell>
          <cell r="G8">
            <v>739</v>
          </cell>
          <cell r="I8">
            <v>23490</v>
          </cell>
        </row>
        <row r="10">
          <cell r="C10">
            <v>0</v>
          </cell>
          <cell r="D10">
            <v>0</v>
          </cell>
          <cell r="E10">
            <v>3</v>
          </cell>
          <cell r="F10">
            <v>0</v>
          </cell>
          <cell r="G10">
            <v>0</v>
          </cell>
          <cell r="I10">
            <v>4</v>
          </cell>
        </row>
        <row r="11">
          <cell r="C11">
            <v>0</v>
          </cell>
          <cell r="D11">
            <v>9</v>
          </cell>
          <cell r="E11">
            <v>53</v>
          </cell>
          <cell r="F11">
            <v>0</v>
          </cell>
          <cell r="G11">
            <v>8</v>
          </cell>
          <cell r="I11">
            <v>119</v>
          </cell>
        </row>
        <row r="12">
          <cell r="C12">
            <v>1</v>
          </cell>
          <cell r="D12">
            <v>2</v>
          </cell>
          <cell r="E12">
            <v>21</v>
          </cell>
          <cell r="F12">
            <v>0</v>
          </cell>
          <cell r="G12">
            <v>2</v>
          </cell>
          <cell r="I12">
            <v>12</v>
          </cell>
        </row>
        <row r="13">
          <cell r="C13">
            <v>15</v>
          </cell>
          <cell r="D13">
            <v>146</v>
          </cell>
          <cell r="E13">
            <v>1241</v>
          </cell>
          <cell r="F13">
            <v>15</v>
          </cell>
          <cell r="G13">
            <v>138</v>
          </cell>
          <cell r="I13">
            <v>2556</v>
          </cell>
        </row>
        <row r="14">
          <cell r="C14">
            <v>63</v>
          </cell>
          <cell r="D14">
            <v>1409</v>
          </cell>
          <cell r="E14">
            <v>13242</v>
          </cell>
          <cell r="F14">
            <v>79</v>
          </cell>
          <cell r="G14">
            <v>1716</v>
          </cell>
          <cell r="I14">
            <v>24814</v>
          </cell>
        </row>
        <row r="15">
          <cell r="C15">
            <v>0</v>
          </cell>
          <cell r="D15">
            <v>0</v>
          </cell>
          <cell r="E15">
            <v>36</v>
          </cell>
          <cell r="F15">
            <v>0</v>
          </cell>
          <cell r="G15">
            <v>0</v>
          </cell>
          <cell r="I15">
            <v>46</v>
          </cell>
        </row>
        <row r="16"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19</v>
          </cell>
          <cell r="F17">
            <v>0</v>
          </cell>
          <cell r="G17">
            <v>0</v>
          </cell>
          <cell r="I17">
            <v>40</v>
          </cell>
        </row>
        <row r="18">
          <cell r="C18">
            <v>6</v>
          </cell>
          <cell r="D18">
            <v>13</v>
          </cell>
          <cell r="E18">
            <v>38</v>
          </cell>
          <cell r="F18">
            <v>22</v>
          </cell>
          <cell r="G18">
            <v>29</v>
          </cell>
          <cell r="I18">
            <v>67</v>
          </cell>
        </row>
        <row r="19">
          <cell r="C19">
            <v>0</v>
          </cell>
          <cell r="D19">
            <v>30</v>
          </cell>
          <cell r="E19">
            <v>398</v>
          </cell>
          <cell r="F19">
            <v>1</v>
          </cell>
          <cell r="G19">
            <v>27</v>
          </cell>
          <cell r="I19">
            <v>692</v>
          </cell>
        </row>
        <row r="20">
          <cell r="C20">
            <v>1</v>
          </cell>
          <cell r="D20">
            <v>7</v>
          </cell>
          <cell r="E20">
            <v>30</v>
          </cell>
          <cell r="F20">
            <v>0</v>
          </cell>
          <cell r="G20">
            <v>4</v>
          </cell>
          <cell r="I20">
            <v>40</v>
          </cell>
        </row>
        <row r="21">
          <cell r="C21">
            <v>0</v>
          </cell>
          <cell r="D21">
            <v>0</v>
          </cell>
          <cell r="E21">
            <v>10</v>
          </cell>
          <cell r="F21">
            <v>1</v>
          </cell>
          <cell r="G21">
            <v>2</v>
          </cell>
          <cell r="I21">
            <v>25</v>
          </cell>
        </row>
        <row r="22">
          <cell r="C22">
            <v>0</v>
          </cell>
          <cell r="D22">
            <v>34</v>
          </cell>
          <cell r="E22">
            <v>152</v>
          </cell>
          <cell r="F22">
            <v>1</v>
          </cell>
          <cell r="G22">
            <v>8</v>
          </cell>
          <cell r="I22">
            <v>300</v>
          </cell>
        </row>
        <row r="23">
          <cell r="G23">
            <v>248</v>
          </cell>
        </row>
        <row r="24">
          <cell r="G24">
            <v>196</v>
          </cell>
        </row>
        <row r="26">
          <cell r="E26">
            <v>1</v>
          </cell>
          <cell r="G26">
            <v>101</v>
          </cell>
        </row>
        <row r="27">
          <cell r="E27">
            <v>29</v>
          </cell>
          <cell r="G27">
            <v>32</v>
          </cell>
        </row>
        <row r="29">
          <cell r="E29">
            <v>3366</v>
          </cell>
          <cell r="G29">
            <v>4145</v>
          </cell>
        </row>
        <row r="30">
          <cell r="E30">
            <v>2217</v>
          </cell>
          <cell r="G30">
            <v>3978</v>
          </cell>
        </row>
        <row r="31">
          <cell r="E31">
            <v>58</v>
          </cell>
          <cell r="G31">
            <v>133</v>
          </cell>
        </row>
        <row r="33">
          <cell r="C33">
            <v>91</v>
          </cell>
          <cell r="E33">
            <v>1605</v>
          </cell>
          <cell r="F33">
            <v>40</v>
          </cell>
          <cell r="I33">
            <v>3196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ART MSF"/>
      <sheetName val="National PMTCT  MSF"/>
      <sheetName val="National HCT MSF"/>
      <sheetName val="FACILITY LIST"/>
      <sheetName val="List of Health Facility"/>
      <sheetName val="Sheet1"/>
    </sheetNames>
    <sheetDataSet>
      <sheetData sheetId="0" refreshError="1">
        <row r="7">
          <cell r="C7">
            <v>237</v>
          </cell>
          <cell r="D7">
            <v>594</v>
          </cell>
          <cell r="E7">
            <v>6315</v>
          </cell>
          <cell r="F7">
            <v>271</v>
          </cell>
          <cell r="G7">
            <v>671</v>
          </cell>
          <cell r="I7">
            <v>14225</v>
          </cell>
        </row>
        <row r="8">
          <cell r="C8">
            <v>1935</v>
          </cell>
          <cell r="D8">
            <v>3545</v>
          </cell>
          <cell r="E8">
            <v>38025</v>
          </cell>
          <cell r="F8">
            <v>1970</v>
          </cell>
          <cell r="G8">
            <v>3508</v>
          </cell>
          <cell r="I8">
            <v>92648</v>
          </cell>
        </row>
        <row r="9">
          <cell r="C9">
            <v>0</v>
          </cell>
          <cell r="D9">
            <v>27</v>
          </cell>
          <cell r="E9">
            <v>97</v>
          </cell>
          <cell r="F9">
            <v>1</v>
          </cell>
          <cell r="G9">
            <v>28</v>
          </cell>
          <cell r="I9">
            <v>290</v>
          </cell>
        </row>
        <row r="10">
          <cell r="D10">
            <v>14</v>
          </cell>
          <cell r="E10">
            <v>86</v>
          </cell>
          <cell r="F10">
            <v>0</v>
          </cell>
          <cell r="G10">
            <v>13</v>
          </cell>
          <cell r="I10">
            <v>344</v>
          </cell>
        </row>
        <row r="11">
          <cell r="C11">
            <v>0</v>
          </cell>
          <cell r="D11">
            <v>10</v>
          </cell>
          <cell r="E11">
            <v>145</v>
          </cell>
          <cell r="F11">
            <v>0</v>
          </cell>
          <cell r="G11">
            <v>17</v>
          </cell>
          <cell r="I11">
            <v>250</v>
          </cell>
        </row>
        <row r="12">
          <cell r="C12">
            <v>1</v>
          </cell>
          <cell r="D12">
            <v>7</v>
          </cell>
          <cell r="E12">
            <v>50</v>
          </cell>
          <cell r="F12">
            <v>0</v>
          </cell>
          <cell r="G12">
            <v>6</v>
          </cell>
          <cell r="I12">
            <v>67</v>
          </cell>
        </row>
        <row r="13">
          <cell r="C13">
            <v>208</v>
          </cell>
          <cell r="D13">
            <v>468</v>
          </cell>
          <cell r="E13">
            <v>4416</v>
          </cell>
          <cell r="F13">
            <v>210</v>
          </cell>
          <cell r="G13">
            <v>408</v>
          </cell>
          <cell r="I13">
            <v>12269</v>
          </cell>
        </row>
        <row r="14">
          <cell r="C14">
            <v>58</v>
          </cell>
          <cell r="D14">
            <v>974</v>
          </cell>
          <cell r="E14">
            <v>8975</v>
          </cell>
          <cell r="F14">
            <v>81</v>
          </cell>
          <cell r="G14">
            <v>949</v>
          </cell>
          <cell r="I14">
            <v>23293</v>
          </cell>
        </row>
        <row r="15">
          <cell r="C15">
            <v>4</v>
          </cell>
          <cell r="D15">
            <v>91</v>
          </cell>
          <cell r="E15">
            <v>691</v>
          </cell>
          <cell r="F15">
            <v>7</v>
          </cell>
          <cell r="G15">
            <v>70</v>
          </cell>
          <cell r="I15">
            <v>1558</v>
          </cell>
        </row>
        <row r="16">
          <cell r="C16">
            <v>1</v>
          </cell>
          <cell r="D16">
            <v>2</v>
          </cell>
          <cell r="E16">
            <v>4</v>
          </cell>
          <cell r="F16">
            <v>0</v>
          </cell>
          <cell r="G16">
            <v>3</v>
          </cell>
          <cell r="I16">
            <v>0</v>
          </cell>
        </row>
        <row r="17">
          <cell r="C17">
            <v>6</v>
          </cell>
          <cell r="D17">
            <v>18</v>
          </cell>
          <cell r="E17">
            <v>162</v>
          </cell>
          <cell r="F17">
            <v>0</v>
          </cell>
          <cell r="G17">
            <v>47</v>
          </cell>
          <cell r="I17">
            <v>595</v>
          </cell>
        </row>
        <row r="18">
          <cell r="C18">
            <v>2</v>
          </cell>
          <cell r="D18">
            <v>9</v>
          </cell>
          <cell r="E18">
            <v>77</v>
          </cell>
          <cell r="F18">
            <v>5</v>
          </cell>
          <cell r="G18">
            <v>0</v>
          </cell>
          <cell r="I18">
            <v>217</v>
          </cell>
        </row>
        <row r="19">
          <cell r="C19">
            <v>20</v>
          </cell>
          <cell r="D19">
            <v>86</v>
          </cell>
          <cell r="E19">
            <v>703</v>
          </cell>
          <cell r="F19">
            <v>13</v>
          </cell>
          <cell r="G19">
            <v>79</v>
          </cell>
          <cell r="I19">
            <v>1139</v>
          </cell>
        </row>
        <row r="20">
          <cell r="C20">
            <v>13</v>
          </cell>
          <cell r="D20">
            <v>78</v>
          </cell>
          <cell r="E20">
            <v>577</v>
          </cell>
          <cell r="F20">
            <v>10</v>
          </cell>
          <cell r="G20">
            <v>70</v>
          </cell>
          <cell r="I20">
            <v>1276</v>
          </cell>
        </row>
        <row r="21">
          <cell r="C21">
            <v>2</v>
          </cell>
          <cell r="D21">
            <v>0</v>
          </cell>
          <cell r="E21">
            <v>53</v>
          </cell>
          <cell r="F21">
            <v>0</v>
          </cell>
          <cell r="G21">
            <v>0</v>
          </cell>
          <cell r="I21">
            <v>224</v>
          </cell>
        </row>
        <row r="22">
          <cell r="C22">
            <v>0</v>
          </cell>
          <cell r="D22">
            <v>7</v>
          </cell>
          <cell r="E22">
            <v>5</v>
          </cell>
          <cell r="F22">
            <v>2</v>
          </cell>
          <cell r="G22">
            <v>1537</v>
          </cell>
          <cell r="I22">
            <v>25</v>
          </cell>
        </row>
        <row r="23">
          <cell r="G23">
            <v>1177</v>
          </cell>
        </row>
        <row r="24">
          <cell r="G24">
            <v>15</v>
          </cell>
        </row>
        <row r="26">
          <cell r="E26">
            <v>39</v>
          </cell>
          <cell r="G26">
            <v>169</v>
          </cell>
        </row>
        <row r="29">
          <cell r="E29">
            <v>769</v>
          </cell>
          <cell r="G29">
            <v>226</v>
          </cell>
        </row>
        <row r="30">
          <cell r="E30">
            <v>130</v>
          </cell>
          <cell r="G30">
            <v>421</v>
          </cell>
        </row>
        <row r="31">
          <cell r="E31">
            <v>221</v>
          </cell>
          <cell r="G31">
            <v>39</v>
          </cell>
        </row>
        <row r="33">
          <cell r="C33">
            <v>1552</v>
          </cell>
          <cell r="E33">
            <v>5560</v>
          </cell>
          <cell r="F33">
            <v>1799</v>
          </cell>
          <cell r="I33">
            <v>14956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ART MSF"/>
      <sheetName val="National PMTCT  MSF"/>
      <sheetName val="National HCT MSF"/>
      <sheetName val="FACILITY LIST"/>
    </sheetNames>
    <sheetDataSet>
      <sheetData sheetId="0" refreshError="1">
        <row r="7">
          <cell r="C7">
            <v>9</v>
          </cell>
          <cell r="D7">
            <v>102</v>
          </cell>
          <cell r="E7">
            <v>1068</v>
          </cell>
          <cell r="F7">
            <v>12</v>
          </cell>
          <cell r="G7">
            <v>77</v>
          </cell>
          <cell r="I7">
            <v>1713</v>
          </cell>
        </row>
        <row r="8">
          <cell r="C8">
            <v>255</v>
          </cell>
          <cell r="D8">
            <v>998</v>
          </cell>
          <cell r="E8">
            <v>22271</v>
          </cell>
          <cell r="F8">
            <v>245</v>
          </cell>
          <cell r="G8">
            <v>943</v>
          </cell>
          <cell r="I8">
            <v>34943</v>
          </cell>
        </row>
        <row r="9">
          <cell r="C9">
            <v>0</v>
          </cell>
          <cell r="D9">
            <v>0</v>
          </cell>
          <cell r="E9">
            <v>2</v>
          </cell>
          <cell r="F9">
            <v>0</v>
          </cell>
          <cell r="G9">
            <v>0</v>
          </cell>
          <cell r="I9">
            <v>10</v>
          </cell>
        </row>
        <row r="10">
          <cell r="C10">
            <v>0</v>
          </cell>
          <cell r="D10">
            <v>0</v>
          </cell>
          <cell r="E10">
            <v>11</v>
          </cell>
          <cell r="F10">
            <v>0</v>
          </cell>
          <cell r="G10">
            <v>2</v>
          </cell>
          <cell r="I10">
            <v>20</v>
          </cell>
        </row>
        <row r="11">
          <cell r="D11">
            <v>20</v>
          </cell>
          <cell r="E11">
            <v>315</v>
          </cell>
          <cell r="F11">
            <v>0</v>
          </cell>
          <cell r="G11">
            <v>13</v>
          </cell>
          <cell r="I11">
            <v>676</v>
          </cell>
        </row>
        <row r="12">
          <cell r="C12">
            <v>0</v>
          </cell>
          <cell r="D12">
            <v>6</v>
          </cell>
          <cell r="E12">
            <v>75</v>
          </cell>
          <cell r="F12">
            <v>0</v>
          </cell>
          <cell r="G12">
            <v>1</v>
          </cell>
          <cell r="I12">
            <v>97</v>
          </cell>
        </row>
        <row r="13">
          <cell r="C13">
            <v>17</v>
          </cell>
          <cell r="D13">
            <v>64</v>
          </cell>
          <cell r="E13">
            <v>758</v>
          </cell>
          <cell r="F13">
            <v>20</v>
          </cell>
          <cell r="G13">
            <v>48</v>
          </cell>
          <cell r="I13">
            <v>1339</v>
          </cell>
        </row>
        <row r="14">
          <cell r="C14">
            <v>4</v>
          </cell>
          <cell r="D14">
            <v>244</v>
          </cell>
          <cell r="E14">
            <v>3259</v>
          </cell>
          <cell r="F14">
            <v>14</v>
          </cell>
          <cell r="G14">
            <v>183</v>
          </cell>
          <cell r="I14">
            <v>5820</v>
          </cell>
        </row>
        <row r="15">
          <cell r="C15">
            <v>0</v>
          </cell>
          <cell r="D15">
            <v>18</v>
          </cell>
          <cell r="E15">
            <v>186</v>
          </cell>
          <cell r="F15">
            <v>0</v>
          </cell>
          <cell r="G15">
            <v>9</v>
          </cell>
          <cell r="I15">
            <v>412</v>
          </cell>
        </row>
        <row r="16">
          <cell r="C16">
            <v>0</v>
          </cell>
        </row>
        <row r="17">
          <cell r="C17">
            <v>0</v>
          </cell>
          <cell r="D17">
            <v>3</v>
          </cell>
          <cell r="E17">
            <v>43</v>
          </cell>
          <cell r="F17">
            <v>0</v>
          </cell>
          <cell r="G17">
            <v>2</v>
          </cell>
          <cell r="I17">
            <v>86</v>
          </cell>
        </row>
        <row r="18">
          <cell r="C18">
            <v>0</v>
          </cell>
          <cell r="D18" t="str">
            <v>I</v>
          </cell>
          <cell r="E18">
            <v>19</v>
          </cell>
          <cell r="F18">
            <v>0</v>
          </cell>
          <cell r="G18">
            <v>0</v>
          </cell>
          <cell r="I18">
            <v>19</v>
          </cell>
        </row>
        <row r="19">
          <cell r="C19">
            <v>0</v>
          </cell>
          <cell r="D19">
            <v>12</v>
          </cell>
          <cell r="E19">
            <v>270</v>
          </cell>
          <cell r="F19">
            <v>2</v>
          </cell>
          <cell r="G19">
            <v>190</v>
          </cell>
          <cell r="I19">
            <v>167</v>
          </cell>
        </row>
        <row r="20">
          <cell r="C20">
            <v>0</v>
          </cell>
          <cell r="D20">
            <v>6</v>
          </cell>
          <cell r="E20">
            <v>56</v>
          </cell>
          <cell r="F20">
            <v>0</v>
          </cell>
          <cell r="G20">
            <v>4</v>
          </cell>
          <cell r="I20">
            <v>56</v>
          </cell>
        </row>
        <row r="21">
          <cell r="C21">
            <v>0</v>
          </cell>
          <cell r="D21">
            <v>13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29</v>
          </cell>
          <cell r="F22">
            <v>0</v>
          </cell>
          <cell r="G22">
            <v>2</v>
          </cell>
          <cell r="I22">
            <v>43</v>
          </cell>
        </row>
        <row r="23">
          <cell r="G23">
            <v>147</v>
          </cell>
        </row>
        <row r="24">
          <cell r="G24">
            <v>81</v>
          </cell>
        </row>
        <row r="26">
          <cell r="E26">
            <v>7</v>
          </cell>
          <cell r="G26">
            <v>2</v>
          </cell>
        </row>
        <row r="27">
          <cell r="E27">
            <v>8</v>
          </cell>
          <cell r="G27">
            <v>2</v>
          </cell>
        </row>
        <row r="29">
          <cell r="E29">
            <v>1130</v>
          </cell>
          <cell r="G29">
            <v>8229</v>
          </cell>
        </row>
        <row r="30">
          <cell r="E30">
            <v>42</v>
          </cell>
          <cell r="G30">
            <v>202</v>
          </cell>
        </row>
        <row r="33">
          <cell r="C33">
            <v>104</v>
          </cell>
          <cell r="E33">
            <v>754</v>
          </cell>
          <cell r="F33">
            <v>92</v>
          </cell>
          <cell r="I33">
            <v>1791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CT"/>
      <sheetName val="PMTCT"/>
      <sheetName val="ART"/>
      <sheetName val="Template"/>
    </sheetNames>
    <sheetDataSet>
      <sheetData sheetId="0"/>
      <sheetData sheetId="1"/>
      <sheetData sheetId="2" refreshError="1">
        <row r="9">
          <cell r="C9">
            <v>6</v>
          </cell>
          <cell r="D9">
            <v>116</v>
          </cell>
          <cell r="E9">
            <v>1014</v>
          </cell>
          <cell r="F9">
            <v>9</v>
          </cell>
          <cell r="G9">
            <v>99</v>
          </cell>
          <cell r="I9">
            <v>2325</v>
          </cell>
        </row>
        <row r="10">
          <cell r="C10">
            <v>205</v>
          </cell>
          <cell r="D10">
            <v>1842</v>
          </cell>
          <cell r="E10">
            <v>16260</v>
          </cell>
          <cell r="F10">
            <v>141</v>
          </cell>
          <cell r="G10">
            <v>1828</v>
          </cell>
          <cell r="I10">
            <v>46281</v>
          </cell>
        </row>
        <row r="11">
          <cell r="C11">
            <v>0</v>
          </cell>
          <cell r="D11">
            <v>4</v>
          </cell>
          <cell r="E11">
            <v>5</v>
          </cell>
          <cell r="F11">
            <v>0</v>
          </cell>
          <cell r="G11">
            <v>0</v>
          </cell>
          <cell r="I11">
            <v>17</v>
          </cell>
        </row>
        <row r="12">
          <cell r="C12">
            <v>0</v>
          </cell>
          <cell r="D12">
            <v>1</v>
          </cell>
          <cell r="E12">
            <v>6</v>
          </cell>
          <cell r="F12">
            <v>0</v>
          </cell>
          <cell r="G12">
            <v>0</v>
          </cell>
          <cell r="I12">
            <v>23</v>
          </cell>
        </row>
        <row r="13">
          <cell r="C13">
            <v>0</v>
          </cell>
          <cell r="D13">
            <v>0</v>
          </cell>
          <cell r="E13">
            <v>2</v>
          </cell>
          <cell r="F13">
            <v>0</v>
          </cell>
          <cell r="G13">
            <v>0</v>
          </cell>
          <cell r="I13">
            <v>8</v>
          </cell>
        </row>
        <row r="14">
          <cell r="C14">
            <v>0</v>
          </cell>
          <cell r="D14">
            <v>1</v>
          </cell>
          <cell r="E14">
            <v>15</v>
          </cell>
          <cell r="F14">
            <v>0</v>
          </cell>
          <cell r="G14">
            <v>3</v>
          </cell>
          <cell r="I14">
            <v>27</v>
          </cell>
        </row>
        <row r="15">
          <cell r="C15">
            <v>25</v>
          </cell>
          <cell r="D15">
            <v>139</v>
          </cell>
          <cell r="E15">
            <v>979</v>
          </cell>
          <cell r="F15">
            <v>40</v>
          </cell>
          <cell r="G15">
            <v>81</v>
          </cell>
          <cell r="I15">
            <v>2026</v>
          </cell>
        </row>
        <row r="16">
          <cell r="C16">
            <v>34</v>
          </cell>
          <cell r="D16">
            <v>165</v>
          </cell>
          <cell r="E16">
            <v>1799</v>
          </cell>
          <cell r="F16">
            <v>10</v>
          </cell>
          <cell r="G16">
            <v>146</v>
          </cell>
          <cell r="I16">
            <v>4647</v>
          </cell>
        </row>
        <row r="17">
          <cell r="C17">
            <v>0</v>
          </cell>
          <cell r="D17">
            <v>0</v>
          </cell>
          <cell r="E17">
            <v>22</v>
          </cell>
          <cell r="F17">
            <v>0</v>
          </cell>
          <cell r="G17">
            <v>2</v>
          </cell>
          <cell r="I17">
            <v>22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bonyi HCT data JAN.-DEC.2012"/>
      <sheetName val="MAY-JULY 2012"/>
      <sheetName val="NOV 2012"/>
      <sheetName val="OCT 2012"/>
      <sheetName val="SEPT 2012"/>
      <sheetName val="AUG.-DEC. 2012"/>
      <sheetName val="APRIL 2012"/>
      <sheetName val="National ART MSF"/>
      <sheetName val="National PMTCT  MSF (2)"/>
      <sheetName val="National PMTCT  MSF"/>
      <sheetName val="National HCT MSF (5)"/>
      <sheetName val="National HCT MSF (3)"/>
      <sheetName val="National HCT MSF (6)"/>
      <sheetName val="JAN 2012"/>
      <sheetName val="FEB 2012"/>
      <sheetName val="MAR 2012"/>
      <sheetName val="FACILITY LIST"/>
      <sheetName val="Sheet12"/>
      <sheetName val="Compatibility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ART MSF"/>
      <sheetName val="National PMTCT  MSF"/>
      <sheetName val="National HCT MSF"/>
      <sheetName val="FACILITY LIST"/>
    </sheetNames>
    <sheetDataSet>
      <sheetData sheetId="0" refreshError="1">
        <row r="8">
          <cell r="C8">
            <v>248</v>
          </cell>
          <cell r="D8">
            <v>686</v>
          </cell>
          <cell r="E8">
            <v>15912</v>
          </cell>
          <cell r="F8">
            <v>217</v>
          </cell>
          <cell r="G8">
            <v>806</v>
          </cell>
          <cell r="I8">
            <v>29382</v>
          </cell>
        </row>
        <row r="9">
          <cell r="C9">
            <v>0</v>
          </cell>
          <cell r="D9">
            <v>0</v>
          </cell>
          <cell r="E9">
            <v>2</v>
          </cell>
          <cell r="F9">
            <v>0</v>
          </cell>
          <cell r="G9">
            <v>0</v>
          </cell>
          <cell r="I9">
            <v>12</v>
          </cell>
        </row>
        <row r="10"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I10">
            <v>7</v>
          </cell>
        </row>
        <row r="11">
          <cell r="C11">
            <v>0</v>
          </cell>
          <cell r="D11">
            <v>0</v>
          </cell>
          <cell r="E11">
            <v>12</v>
          </cell>
          <cell r="F1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9"/>
  <sheetViews>
    <sheetView zoomScale="80" zoomScaleNormal="80" workbookViewId="0">
      <pane xSplit="2" ySplit="1" topLeftCell="AD2" activePane="bottomRight" state="frozen"/>
      <selection pane="topRight" activeCell="AS1" sqref="AS1"/>
      <selection pane="bottomLeft" activeCell="A2" sqref="A2"/>
      <selection pane="bottomRight" activeCell="B28" sqref="B28"/>
    </sheetView>
  </sheetViews>
  <sheetFormatPr defaultRowHeight="12.75"/>
  <cols>
    <col min="1" max="1" width="9.140625" style="147"/>
    <col min="2" max="2" width="38.85546875" style="150" customWidth="1"/>
    <col min="3" max="3" width="10.140625" style="133" customWidth="1"/>
    <col min="4" max="4" width="10.28515625" style="131" customWidth="1"/>
    <col min="5" max="5" width="10.7109375" style="131" customWidth="1"/>
    <col min="6" max="6" width="10.5703125" style="131" customWidth="1"/>
    <col min="7" max="7" width="9.42578125" style="131" customWidth="1"/>
    <col min="8" max="8" width="9.7109375" style="131" customWidth="1"/>
    <col min="9" max="9" width="9.85546875" style="131" customWidth="1"/>
    <col min="10" max="10" width="9.7109375" style="118" bestFit="1" customWidth="1"/>
    <col min="11" max="11" width="10" style="118" bestFit="1" customWidth="1"/>
    <col min="12" max="12" width="9.7109375" style="118" bestFit="1" customWidth="1"/>
    <col min="13" max="13" width="10" style="118" bestFit="1" customWidth="1"/>
    <col min="14" max="14" width="9.7109375" style="118" bestFit="1" customWidth="1"/>
    <col min="15" max="15" width="10.7109375" style="118" bestFit="1" customWidth="1"/>
    <col min="16" max="16" width="11" style="118" bestFit="1" customWidth="1"/>
    <col min="17" max="17" width="10.7109375" style="118" bestFit="1" customWidth="1"/>
    <col min="18" max="19" width="10" style="118" bestFit="1" customWidth="1"/>
    <col min="20" max="20" width="9.7109375" style="118" bestFit="1" customWidth="1"/>
    <col min="21" max="21" width="10" style="118" bestFit="1" customWidth="1"/>
    <col min="22" max="22" width="9.7109375" style="118" bestFit="1" customWidth="1"/>
    <col min="23" max="23" width="11.140625" style="118" customWidth="1"/>
    <col min="24" max="24" width="9.28515625" style="118" bestFit="1" customWidth="1"/>
    <col min="25" max="25" width="11.140625" style="134" customWidth="1"/>
    <col min="26" max="26" width="10.7109375" style="118" bestFit="1" customWidth="1"/>
    <col min="27" max="27" width="10" style="118" bestFit="1" customWidth="1"/>
    <col min="28" max="28" width="11" style="118" bestFit="1" customWidth="1"/>
    <col min="29" max="29" width="10" style="118" bestFit="1" customWidth="1"/>
    <col min="30" max="30" width="9.7109375" style="118" bestFit="1" customWidth="1"/>
    <col min="31" max="31" width="11" style="118" bestFit="1" customWidth="1"/>
    <col min="32" max="32" width="10" style="118" bestFit="1" customWidth="1"/>
    <col min="33" max="33" width="9.7109375" style="118" bestFit="1" customWidth="1"/>
    <col min="34" max="34" width="10.7109375" style="118" bestFit="1" customWidth="1"/>
    <col min="35" max="37" width="9.7109375" style="118" bestFit="1" customWidth="1"/>
    <col min="38" max="38" width="10" style="118" bestFit="1" customWidth="1"/>
    <col min="39" max="39" width="10.7109375" style="118" bestFit="1" customWidth="1"/>
    <col min="40" max="41" width="9.28515625" style="118" bestFit="1" customWidth="1"/>
    <col min="42" max="42" width="9.7109375" style="118" bestFit="1" customWidth="1"/>
    <col min="43" max="43" width="9.28515625" style="118" bestFit="1" customWidth="1"/>
    <col min="44" max="44" width="9.28515625" style="118" customWidth="1"/>
    <col min="45" max="45" width="10.7109375" style="118" bestFit="1" customWidth="1"/>
    <col min="46" max="46" width="18.7109375" style="118" customWidth="1"/>
    <col min="47" max="16384" width="9.140625" style="118"/>
  </cols>
  <sheetData>
    <row r="1" spans="1:47" s="144" customFormat="1" ht="77.25" thickBot="1">
      <c r="A1" s="145" t="s">
        <v>0</v>
      </c>
      <c r="B1" s="148" t="s">
        <v>40</v>
      </c>
      <c r="C1" s="138" t="s">
        <v>22</v>
      </c>
      <c r="D1" s="138" t="s">
        <v>23</v>
      </c>
      <c r="E1" s="138" t="s">
        <v>14</v>
      </c>
      <c r="F1" s="138" t="s">
        <v>6</v>
      </c>
      <c r="G1" s="138" t="s">
        <v>606</v>
      </c>
      <c r="H1" s="138" t="s">
        <v>25</v>
      </c>
      <c r="I1" s="138" t="s">
        <v>31</v>
      </c>
      <c r="J1" s="139" t="s">
        <v>34</v>
      </c>
      <c r="K1" s="139" t="s">
        <v>604</v>
      </c>
      <c r="L1" s="139" t="s">
        <v>4</v>
      </c>
      <c r="M1" s="139" t="s">
        <v>2</v>
      </c>
      <c r="N1" s="139" t="s">
        <v>35</v>
      </c>
      <c r="O1" s="139" t="s">
        <v>15</v>
      </c>
      <c r="P1" s="137" t="s">
        <v>8</v>
      </c>
      <c r="Q1" s="137" t="s">
        <v>9</v>
      </c>
      <c r="R1" s="137" t="s">
        <v>11</v>
      </c>
      <c r="S1" s="137" t="s">
        <v>607</v>
      </c>
      <c r="T1" s="137" t="s">
        <v>32</v>
      </c>
      <c r="U1" s="137" t="s">
        <v>41</v>
      </c>
      <c r="V1" s="140" t="s">
        <v>1</v>
      </c>
      <c r="W1" s="140" t="s">
        <v>3</v>
      </c>
      <c r="X1" s="140" t="s">
        <v>10</v>
      </c>
      <c r="Y1" s="137" t="s">
        <v>16</v>
      </c>
      <c r="Z1" s="141" t="s">
        <v>13</v>
      </c>
      <c r="AA1" s="142" t="s">
        <v>12</v>
      </c>
      <c r="AB1" s="142" t="s">
        <v>24</v>
      </c>
      <c r="AC1" s="142" t="s">
        <v>27</v>
      </c>
      <c r="AD1" s="142" t="s">
        <v>29</v>
      </c>
      <c r="AE1" s="142" t="s">
        <v>30</v>
      </c>
      <c r="AF1" s="142" t="s">
        <v>28</v>
      </c>
      <c r="AG1" s="143" t="s">
        <v>17</v>
      </c>
      <c r="AH1" s="143" t="s">
        <v>19</v>
      </c>
      <c r="AI1" s="143" t="s">
        <v>20</v>
      </c>
      <c r="AJ1" s="143" t="s">
        <v>21</v>
      </c>
      <c r="AK1" s="143" t="s">
        <v>33</v>
      </c>
      <c r="AL1" s="143" t="s">
        <v>36</v>
      </c>
      <c r="AM1" s="143" t="s">
        <v>18</v>
      </c>
      <c r="AN1" s="142" t="s">
        <v>37</v>
      </c>
      <c r="AO1" s="142" t="s">
        <v>38</v>
      </c>
      <c r="AP1" s="142" t="s">
        <v>608</v>
      </c>
      <c r="AQ1" s="142" t="s">
        <v>610</v>
      </c>
      <c r="AR1" s="142" t="s">
        <v>623</v>
      </c>
      <c r="AS1" s="142" t="s">
        <v>609</v>
      </c>
      <c r="AT1" s="138" t="s">
        <v>39</v>
      </c>
      <c r="AU1" s="142"/>
    </row>
    <row r="2" spans="1:47" s="136" customFormat="1" ht="15.75">
      <c r="A2" s="280" t="s">
        <v>42</v>
      </c>
      <c r="B2" s="281" t="s">
        <v>43</v>
      </c>
      <c r="C2" s="248">
        <v>3415</v>
      </c>
      <c r="D2" s="246">
        <v>1113</v>
      </c>
      <c r="E2" s="247">
        <v>10240</v>
      </c>
      <c r="F2" s="247">
        <v>11759</v>
      </c>
      <c r="G2" s="247">
        <v>1585</v>
      </c>
      <c r="H2" s="246">
        <v>4266</v>
      </c>
      <c r="I2" s="246">
        <v>3571</v>
      </c>
      <c r="J2" s="248">
        <v>3408</v>
      </c>
      <c r="K2" s="246">
        <v>253</v>
      </c>
      <c r="L2" s="241">
        <v>2062</v>
      </c>
      <c r="M2" s="249">
        <v>1498</v>
      </c>
      <c r="N2" s="241">
        <v>403</v>
      </c>
      <c r="O2" s="250">
        <v>3846</v>
      </c>
      <c r="P2" s="251">
        <v>5169</v>
      </c>
      <c r="Q2" s="241">
        <v>6271</v>
      </c>
      <c r="R2" s="252">
        <v>856</v>
      </c>
      <c r="S2" s="246">
        <v>6763</v>
      </c>
      <c r="T2" s="239">
        <v>12121</v>
      </c>
      <c r="U2" s="246">
        <v>2826</v>
      </c>
      <c r="V2" s="240">
        <v>2704</v>
      </c>
      <c r="W2" s="253">
        <v>8460</v>
      </c>
      <c r="X2" s="254">
        <v>789</v>
      </c>
      <c r="Y2" s="352">
        <v>5962</v>
      </c>
      <c r="Z2" s="253">
        <v>5866</v>
      </c>
      <c r="AA2" s="246">
        <v>2767</v>
      </c>
      <c r="AB2" s="241">
        <v>6361</v>
      </c>
      <c r="AC2" s="254">
        <v>3708</v>
      </c>
      <c r="AD2" s="254">
        <v>3373</v>
      </c>
      <c r="AE2" s="246">
        <v>16487</v>
      </c>
      <c r="AF2" s="254">
        <v>4339</v>
      </c>
      <c r="AG2" s="241">
        <v>828</v>
      </c>
      <c r="AH2" s="254">
        <v>13863</v>
      </c>
      <c r="AI2" s="241">
        <v>1644</v>
      </c>
      <c r="AJ2" s="241">
        <v>762</v>
      </c>
      <c r="AK2" s="254">
        <v>331</v>
      </c>
      <c r="AL2" s="253">
        <v>5603</v>
      </c>
      <c r="AM2" s="254">
        <v>8754.822562674095</v>
      </c>
      <c r="AN2" s="254">
        <v>533</v>
      </c>
      <c r="AO2" s="254">
        <v>835</v>
      </c>
      <c r="AP2" s="254">
        <v>435</v>
      </c>
      <c r="AQ2" s="254">
        <v>10</v>
      </c>
      <c r="AR2" s="254">
        <v>15</v>
      </c>
      <c r="AS2" s="254">
        <v>6456</v>
      </c>
      <c r="AT2" s="255">
        <f t="shared" ref="AT2:AT11" si="0">SUM(C2:AS2)</f>
        <v>182310.82256267409</v>
      </c>
      <c r="AU2" s="135"/>
    </row>
    <row r="3" spans="1:47" ht="15.75">
      <c r="A3" s="282" t="s">
        <v>44</v>
      </c>
      <c r="B3" s="283" t="s">
        <v>45</v>
      </c>
      <c r="C3" s="341">
        <v>12280</v>
      </c>
      <c r="D3" s="222">
        <v>1874</v>
      </c>
      <c r="E3" s="162">
        <v>44589</v>
      </c>
      <c r="F3" s="162">
        <v>9914</v>
      </c>
      <c r="G3" s="162">
        <v>0</v>
      </c>
      <c r="H3" s="222">
        <v>4437</v>
      </c>
      <c r="I3" s="222">
        <v>8</v>
      </c>
      <c r="J3" s="207">
        <v>5998</v>
      </c>
      <c r="K3" s="222">
        <v>672</v>
      </c>
      <c r="L3" s="234">
        <v>2989</v>
      </c>
      <c r="M3" s="256">
        <v>3796</v>
      </c>
      <c r="N3" s="234">
        <v>4182</v>
      </c>
      <c r="O3" s="257">
        <v>4546</v>
      </c>
      <c r="P3" s="258">
        <v>8513</v>
      </c>
      <c r="Q3" s="234">
        <v>2196</v>
      </c>
      <c r="R3" s="259">
        <v>1062</v>
      </c>
      <c r="S3" s="222">
        <v>4389</v>
      </c>
      <c r="T3" s="233">
        <v>2247</v>
      </c>
      <c r="U3" s="222">
        <v>3623</v>
      </c>
      <c r="V3" s="242">
        <v>1575</v>
      </c>
      <c r="W3" s="236">
        <v>10384</v>
      </c>
      <c r="X3" s="167">
        <v>21</v>
      </c>
      <c r="Y3" s="353">
        <v>7164</v>
      </c>
      <c r="Z3" s="236">
        <v>5446</v>
      </c>
      <c r="AA3" s="222">
        <v>4770</v>
      </c>
      <c r="AB3" s="234">
        <v>3834</v>
      </c>
      <c r="AC3" s="167">
        <v>5251</v>
      </c>
      <c r="AD3" s="167">
        <v>2712</v>
      </c>
      <c r="AE3" s="222">
        <v>22197</v>
      </c>
      <c r="AF3" s="167">
        <v>6343</v>
      </c>
      <c r="AG3" s="234">
        <v>3939</v>
      </c>
      <c r="AH3" s="167">
        <v>3740</v>
      </c>
      <c r="AI3" s="234">
        <v>2936</v>
      </c>
      <c r="AJ3" s="234">
        <v>6039</v>
      </c>
      <c r="AK3" s="167">
        <v>312</v>
      </c>
      <c r="AL3" s="236">
        <v>6621</v>
      </c>
      <c r="AM3" s="167">
        <v>10345.472101992715</v>
      </c>
      <c r="AN3" s="167">
        <v>0</v>
      </c>
      <c r="AO3" s="167">
        <v>2874</v>
      </c>
      <c r="AP3" s="167">
        <v>2079</v>
      </c>
      <c r="AQ3" s="167">
        <v>225</v>
      </c>
      <c r="AR3" s="167">
        <v>30</v>
      </c>
      <c r="AS3" s="167">
        <v>20813</v>
      </c>
      <c r="AT3" s="255">
        <f t="shared" si="0"/>
        <v>246965.47210199272</v>
      </c>
      <c r="AU3" s="128"/>
    </row>
    <row r="4" spans="1:47" ht="15.75">
      <c r="A4" s="282" t="s">
        <v>46</v>
      </c>
      <c r="B4" s="283" t="s">
        <v>47</v>
      </c>
      <c r="C4" s="341">
        <v>10132</v>
      </c>
      <c r="D4" s="222">
        <v>10021</v>
      </c>
      <c r="E4" s="162">
        <v>9105</v>
      </c>
      <c r="F4" s="162">
        <v>9360</v>
      </c>
      <c r="G4" s="162">
        <v>0</v>
      </c>
      <c r="H4" s="222">
        <v>6132</v>
      </c>
      <c r="I4" s="222">
        <v>14</v>
      </c>
      <c r="J4" s="207">
        <v>11628</v>
      </c>
      <c r="K4" s="222">
        <v>3192</v>
      </c>
      <c r="L4" s="234">
        <v>6073</v>
      </c>
      <c r="M4" s="256">
        <v>8376</v>
      </c>
      <c r="N4" s="234">
        <v>4086</v>
      </c>
      <c r="O4" s="261">
        <v>11087</v>
      </c>
      <c r="P4" s="258">
        <v>16389</v>
      </c>
      <c r="Q4" s="234">
        <v>5695</v>
      </c>
      <c r="R4" s="259">
        <v>1841</v>
      </c>
      <c r="S4" s="222">
        <v>5926</v>
      </c>
      <c r="T4" s="233">
        <v>4053</v>
      </c>
      <c r="U4" s="222">
        <v>5664</v>
      </c>
      <c r="V4" s="242">
        <v>3332</v>
      </c>
      <c r="W4" s="236">
        <v>19000</v>
      </c>
      <c r="X4" s="167">
        <v>854</v>
      </c>
      <c r="Y4" s="354">
        <v>14988</v>
      </c>
      <c r="Z4" s="236">
        <v>10428</v>
      </c>
      <c r="AA4" s="222">
        <v>9107</v>
      </c>
      <c r="AB4" s="234">
        <v>9703</v>
      </c>
      <c r="AC4" s="167">
        <v>9428</v>
      </c>
      <c r="AD4" s="167">
        <v>5202</v>
      </c>
      <c r="AE4" s="222">
        <v>21075</v>
      </c>
      <c r="AF4" s="167">
        <v>6699</v>
      </c>
      <c r="AG4" s="234">
        <v>9060</v>
      </c>
      <c r="AH4" s="167">
        <v>7640</v>
      </c>
      <c r="AI4" s="234">
        <v>6760</v>
      </c>
      <c r="AJ4" s="234">
        <v>7170</v>
      </c>
      <c r="AK4" s="167">
        <v>1468</v>
      </c>
      <c r="AL4" s="236">
        <v>9295</v>
      </c>
      <c r="AM4" s="167">
        <v>14523.661559888578</v>
      </c>
      <c r="AN4" s="167">
        <v>0</v>
      </c>
      <c r="AO4" s="167">
        <v>0</v>
      </c>
      <c r="AP4" s="167">
        <v>3010</v>
      </c>
      <c r="AQ4" s="167">
        <v>1687</v>
      </c>
      <c r="AR4" s="167">
        <v>90</v>
      </c>
      <c r="AS4" s="167">
        <v>57700</v>
      </c>
      <c r="AT4" s="255">
        <f t="shared" si="0"/>
        <v>356993.66155988857</v>
      </c>
      <c r="AU4" s="126"/>
    </row>
    <row r="5" spans="1:47" ht="15.75">
      <c r="A5" s="282" t="s">
        <v>48</v>
      </c>
      <c r="B5" s="283" t="s">
        <v>49</v>
      </c>
      <c r="C5" s="341">
        <v>14953</v>
      </c>
      <c r="D5" s="222">
        <v>17074</v>
      </c>
      <c r="E5" s="162">
        <v>34269</v>
      </c>
      <c r="F5" s="162">
        <v>26285</v>
      </c>
      <c r="G5" s="162">
        <v>15998</v>
      </c>
      <c r="H5" s="222">
        <v>22791</v>
      </c>
      <c r="I5" s="222">
        <v>26303</v>
      </c>
      <c r="J5" s="207">
        <v>17788</v>
      </c>
      <c r="K5" s="222">
        <v>2310</v>
      </c>
      <c r="L5" s="234">
        <v>10317</v>
      </c>
      <c r="M5" s="256">
        <v>15915</v>
      </c>
      <c r="N5" s="234">
        <v>5711</v>
      </c>
      <c r="O5" s="257">
        <v>21181</v>
      </c>
      <c r="P5" s="258">
        <v>35283</v>
      </c>
      <c r="Q5" s="234">
        <v>26681</v>
      </c>
      <c r="R5" s="259">
        <v>31896</v>
      </c>
      <c r="S5" s="222">
        <v>14460</v>
      </c>
      <c r="T5" s="233">
        <v>8591</v>
      </c>
      <c r="U5" s="222">
        <v>24874</v>
      </c>
      <c r="V5" s="242">
        <v>17058</v>
      </c>
      <c r="W5" s="236">
        <v>39173</v>
      </c>
      <c r="X5" s="167">
        <v>4339</v>
      </c>
      <c r="Y5" s="354">
        <v>36207</v>
      </c>
      <c r="Z5" s="236">
        <v>34899</v>
      </c>
      <c r="AA5" s="222">
        <v>17507</v>
      </c>
      <c r="AB5" s="234">
        <v>38284</v>
      </c>
      <c r="AC5" s="167">
        <v>31961</v>
      </c>
      <c r="AD5" s="167">
        <v>11650</v>
      </c>
      <c r="AE5" s="222">
        <v>132862</v>
      </c>
      <c r="AF5" s="167">
        <v>21575</v>
      </c>
      <c r="AG5" s="234">
        <v>20653</v>
      </c>
      <c r="AH5" s="262">
        <v>24909</v>
      </c>
      <c r="AI5" s="234">
        <v>16447</v>
      </c>
      <c r="AJ5" s="234">
        <v>31159</v>
      </c>
      <c r="AK5" s="167">
        <v>5581</v>
      </c>
      <c r="AL5" s="236">
        <v>18686</v>
      </c>
      <c r="AM5" s="167">
        <v>29197.325433897582</v>
      </c>
      <c r="AN5" s="167">
        <v>9477</v>
      </c>
      <c r="AO5" s="167">
        <v>13509</v>
      </c>
      <c r="AP5" s="167">
        <v>9673</v>
      </c>
      <c r="AQ5" s="167">
        <v>1847</v>
      </c>
      <c r="AR5" s="167">
        <v>302</v>
      </c>
      <c r="AS5" s="167">
        <v>120663</v>
      </c>
      <c r="AT5" s="255">
        <f t="shared" si="0"/>
        <v>1060298.3254338976</v>
      </c>
      <c r="AU5" s="126"/>
    </row>
    <row r="6" spans="1:47" ht="15.75">
      <c r="A6" s="282" t="s">
        <v>50</v>
      </c>
      <c r="B6" s="283" t="s">
        <v>51</v>
      </c>
      <c r="C6" s="341">
        <v>6294</v>
      </c>
      <c r="D6" s="222">
        <v>4814</v>
      </c>
      <c r="E6" s="162">
        <v>1822</v>
      </c>
      <c r="F6" s="162">
        <v>9787</v>
      </c>
      <c r="G6" s="162">
        <v>0</v>
      </c>
      <c r="H6" s="222">
        <v>1606</v>
      </c>
      <c r="I6" s="222">
        <v>23</v>
      </c>
      <c r="J6" s="207">
        <v>3548</v>
      </c>
      <c r="K6" s="222">
        <v>104</v>
      </c>
      <c r="L6" s="234">
        <v>1669</v>
      </c>
      <c r="M6" s="256">
        <v>1702</v>
      </c>
      <c r="N6" s="234">
        <v>276</v>
      </c>
      <c r="O6" s="234">
        <v>2275</v>
      </c>
      <c r="P6" s="258">
        <v>5242</v>
      </c>
      <c r="Q6" s="234">
        <v>3812</v>
      </c>
      <c r="R6" s="259">
        <v>3899</v>
      </c>
      <c r="S6" s="222">
        <v>2994</v>
      </c>
      <c r="T6" s="233">
        <v>2085</v>
      </c>
      <c r="U6" s="222">
        <v>2298</v>
      </c>
      <c r="V6" s="242">
        <v>3627</v>
      </c>
      <c r="W6" s="236">
        <v>7902</v>
      </c>
      <c r="X6" s="167">
        <v>858</v>
      </c>
      <c r="Y6" s="353">
        <v>9787</v>
      </c>
      <c r="Z6" s="236">
        <v>6717</v>
      </c>
      <c r="AA6" s="222">
        <v>11316</v>
      </c>
      <c r="AB6" s="234">
        <v>7017</v>
      </c>
      <c r="AC6" s="167">
        <v>5968</v>
      </c>
      <c r="AD6" s="167">
        <v>2689</v>
      </c>
      <c r="AE6" s="222">
        <v>8299</v>
      </c>
      <c r="AF6" s="167">
        <v>5071</v>
      </c>
      <c r="AG6" s="234">
        <v>4211</v>
      </c>
      <c r="AH6" s="167">
        <v>1210</v>
      </c>
      <c r="AI6" s="234">
        <v>1731</v>
      </c>
      <c r="AJ6" s="234">
        <v>833</v>
      </c>
      <c r="AK6" s="167">
        <v>165</v>
      </c>
      <c r="AL6" s="236">
        <v>3049</v>
      </c>
      <c r="AM6" s="167">
        <v>4764.1359974287552</v>
      </c>
      <c r="AN6" s="167">
        <v>0</v>
      </c>
      <c r="AO6" s="167">
        <v>0</v>
      </c>
      <c r="AP6" s="167">
        <v>2848</v>
      </c>
      <c r="AQ6" s="167">
        <v>20</v>
      </c>
      <c r="AR6" s="167">
        <v>58</v>
      </c>
      <c r="AS6" s="167">
        <v>17274</v>
      </c>
      <c r="AT6" s="255">
        <f t="shared" si="0"/>
        <v>159664.13599742876</v>
      </c>
      <c r="AU6" s="126"/>
    </row>
    <row r="7" spans="1:47" ht="15.75">
      <c r="A7" s="282" t="s">
        <v>52</v>
      </c>
      <c r="B7" s="283" t="s">
        <v>53</v>
      </c>
      <c r="C7" s="341">
        <v>3515</v>
      </c>
      <c r="D7" s="222">
        <v>1135</v>
      </c>
      <c r="E7" s="162">
        <v>11301</v>
      </c>
      <c r="F7" s="162">
        <v>12075</v>
      </c>
      <c r="G7" s="162">
        <v>1741</v>
      </c>
      <c r="H7" s="222">
        <v>4039</v>
      </c>
      <c r="I7" s="222">
        <v>3701</v>
      </c>
      <c r="J7" s="207">
        <v>3910</v>
      </c>
      <c r="K7" s="222">
        <v>168</v>
      </c>
      <c r="L7" s="234">
        <v>2488</v>
      </c>
      <c r="M7" s="256">
        <v>1468</v>
      </c>
      <c r="N7" s="234">
        <v>601</v>
      </c>
      <c r="O7" s="257">
        <v>6723</v>
      </c>
      <c r="P7" s="258">
        <v>5255</v>
      </c>
      <c r="Q7" s="234">
        <v>5977</v>
      </c>
      <c r="R7" s="259">
        <v>623</v>
      </c>
      <c r="S7" s="222">
        <v>5625</v>
      </c>
      <c r="T7" s="233">
        <v>5097</v>
      </c>
      <c r="U7" s="222">
        <v>2774</v>
      </c>
      <c r="V7" s="242">
        <v>3096</v>
      </c>
      <c r="W7" s="236">
        <v>8846</v>
      </c>
      <c r="X7" s="167">
        <v>823</v>
      </c>
      <c r="Y7" s="354">
        <v>5556</v>
      </c>
      <c r="Z7" s="236">
        <v>5804</v>
      </c>
      <c r="AA7" s="222">
        <v>2406</v>
      </c>
      <c r="AB7" s="234">
        <v>8081</v>
      </c>
      <c r="AC7" s="167">
        <v>3842</v>
      </c>
      <c r="AD7" s="167">
        <v>3081</v>
      </c>
      <c r="AE7" s="222">
        <v>15526</v>
      </c>
      <c r="AF7" s="167">
        <v>4571</v>
      </c>
      <c r="AG7" s="234">
        <v>1306</v>
      </c>
      <c r="AH7" s="167">
        <v>16643</v>
      </c>
      <c r="AI7" s="234">
        <v>1748</v>
      </c>
      <c r="AJ7" s="234">
        <v>862</v>
      </c>
      <c r="AK7" s="167">
        <v>347</v>
      </c>
      <c r="AL7" s="236">
        <v>6306</v>
      </c>
      <c r="AM7" s="167">
        <v>9853.2770087850877</v>
      </c>
      <c r="AN7" s="167">
        <v>739</v>
      </c>
      <c r="AO7" s="167">
        <v>822</v>
      </c>
      <c r="AP7" s="167">
        <v>808</v>
      </c>
      <c r="AQ7" s="167">
        <v>27</v>
      </c>
      <c r="AR7" s="167">
        <v>37</v>
      </c>
      <c r="AS7" s="167">
        <v>15585</v>
      </c>
      <c r="AT7" s="255">
        <f t="shared" si="0"/>
        <v>194931.27700878508</v>
      </c>
      <c r="AU7" s="126"/>
    </row>
    <row r="8" spans="1:47" ht="15.75">
      <c r="A8" s="282" t="s">
        <v>54</v>
      </c>
      <c r="B8" s="283" t="s">
        <v>55</v>
      </c>
      <c r="C8" s="341">
        <v>11118</v>
      </c>
      <c r="D8" s="222">
        <v>1953</v>
      </c>
      <c r="E8" s="162">
        <v>51441</v>
      </c>
      <c r="F8" s="162">
        <v>13546</v>
      </c>
      <c r="G8" s="162">
        <v>0</v>
      </c>
      <c r="H8" s="222">
        <v>2770</v>
      </c>
      <c r="I8" s="222">
        <v>39</v>
      </c>
      <c r="J8" s="207">
        <v>6164</v>
      </c>
      <c r="K8" s="222">
        <v>250</v>
      </c>
      <c r="L8" s="234">
        <v>4559</v>
      </c>
      <c r="M8" s="256">
        <v>2892</v>
      </c>
      <c r="N8" s="234">
        <v>4805</v>
      </c>
      <c r="O8" s="257">
        <v>4820</v>
      </c>
      <c r="P8" s="258">
        <v>5340</v>
      </c>
      <c r="Q8" s="234">
        <v>3236</v>
      </c>
      <c r="R8" s="259">
        <v>7247</v>
      </c>
      <c r="S8" s="222">
        <v>3953</v>
      </c>
      <c r="T8" s="233">
        <v>6247</v>
      </c>
      <c r="U8" s="222">
        <v>1585</v>
      </c>
      <c r="V8" s="242">
        <v>1006</v>
      </c>
      <c r="W8" s="236">
        <v>6535</v>
      </c>
      <c r="X8" s="167">
        <v>45</v>
      </c>
      <c r="Y8" s="353">
        <v>6203</v>
      </c>
      <c r="Z8" s="236">
        <v>3380</v>
      </c>
      <c r="AA8" s="222">
        <v>2951</v>
      </c>
      <c r="AB8" s="234">
        <v>2031</v>
      </c>
      <c r="AC8" s="167">
        <v>3143</v>
      </c>
      <c r="AD8" s="167">
        <v>2591</v>
      </c>
      <c r="AE8" s="222">
        <v>18032</v>
      </c>
      <c r="AF8" s="167">
        <v>9148</v>
      </c>
      <c r="AG8" s="234">
        <v>2851</v>
      </c>
      <c r="AH8" s="167">
        <v>3333</v>
      </c>
      <c r="AI8" s="234">
        <v>2883</v>
      </c>
      <c r="AJ8" s="234">
        <v>1787</v>
      </c>
      <c r="AK8" s="167">
        <v>206</v>
      </c>
      <c r="AL8" s="236">
        <v>6694</v>
      </c>
      <c r="AM8" s="167">
        <v>10459.536361688452</v>
      </c>
      <c r="AN8" s="167">
        <v>0</v>
      </c>
      <c r="AO8" s="167">
        <v>2925</v>
      </c>
      <c r="AP8" s="167">
        <v>945</v>
      </c>
      <c r="AQ8" s="167">
        <v>435</v>
      </c>
      <c r="AR8" s="167">
        <v>70</v>
      </c>
      <c r="AS8" s="167">
        <v>12441</v>
      </c>
      <c r="AT8" s="255">
        <f t="shared" si="0"/>
        <v>232059.53636168846</v>
      </c>
      <c r="AU8" s="126"/>
    </row>
    <row r="9" spans="1:47" ht="15.75">
      <c r="A9" s="282" t="s">
        <v>56</v>
      </c>
      <c r="B9" s="283" t="s">
        <v>57</v>
      </c>
      <c r="C9" s="341">
        <v>9613</v>
      </c>
      <c r="D9" s="222">
        <v>5696</v>
      </c>
      <c r="E9" s="162">
        <v>9530</v>
      </c>
      <c r="F9" s="162">
        <v>12080</v>
      </c>
      <c r="G9" s="162">
        <v>0</v>
      </c>
      <c r="H9" s="222">
        <v>4498</v>
      </c>
      <c r="I9" s="222">
        <v>77</v>
      </c>
      <c r="J9" s="207">
        <v>12669</v>
      </c>
      <c r="K9" s="222">
        <v>1621</v>
      </c>
      <c r="L9" s="234">
        <v>11023</v>
      </c>
      <c r="M9" s="256">
        <v>6249</v>
      </c>
      <c r="N9" s="234">
        <v>6699</v>
      </c>
      <c r="O9" s="261">
        <v>11870</v>
      </c>
      <c r="P9" s="258">
        <v>9537</v>
      </c>
      <c r="Q9" s="234">
        <v>6246</v>
      </c>
      <c r="R9" s="259">
        <v>2881</v>
      </c>
      <c r="S9" s="222">
        <v>5136</v>
      </c>
      <c r="T9" s="233">
        <v>4926</v>
      </c>
      <c r="U9" s="222">
        <v>2814</v>
      </c>
      <c r="V9" s="242">
        <v>1589</v>
      </c>
      <c r="W9" s="236">
        <v>8064</v>
      </c>
      <c r="X9" s="167">
        <v>1304</v>
      </c>
      <c r="Y9" s="354">
        <v>9417</v>
      </c>
      <c r="Z9" s="236">
        <v>4866</v>
      </c>
      <c r="AA9" s="222">
        <v>5539</v>
      </c>
      <c r="AB9" s="234">
        <v>8955</v>
      </c>
      <c r="AC9" s="167">
        <v>4628</v>
      </c>
      <c r="AD9" s="167">
        <v>4401</v>
      </c>
      <c r="AE9" s="222">
        <v>9995</v>
      </c>
      <c r="AF9" s="167">
        <v>9507</v>
      </c>
      <c r="AG9" s="234">
        <v>6275</v>
      </c>
      <c r="AH9" s="167">
        <v>10894</v>
      </c>
      <c r="AI9" s="234">
        <v>12470</v>
      </c>
      <c r="AJ9" s="234">
        <v>5383</v>
      </c>
      <c r="AK9" s="167">
        <v>681</v>
      </c>
      <c r="AL9" s="236">
        <v>11521</v>
      </c>
      <c r="AM9" s="167">
        <v>18001.840218555815</v>
      </c>
      <c r="AN9" s="167">
        <v>0</v>
      </c>
      <c r="AO9" s="167">
        <v>0</v>
      </c>
      <c r="AP9" s="167">
        <v>1208</v>
      </c>
      <c r="AQ9" s="167">
        <v>1759</v>
      </c>
      <c r="AR9" s="167">
        <v>45</v>
      </c>
      <c r="AS9" s="167">
        <v>21084</v>
      </c>
      <c r="AT9" s="255">
        <f t="shared" si="0"/>
        <v>280751.84021855582</v>
      </c>
      <c r="AU9" s="126"/>
    </row>
    <row r="10" spans="1:47" ht="15.75">
      <c r="A10" s="282" t="s">
        <v>58</v>
      </c>
      <c r="B10" s="283" t="s">
        <v>59</v>
      </c>
      <c r="C10" s="341">
        <v>13728</v>
      </c>
      <c r="D10" s="222">
        <v>11713</v>
      </c>
      <c r="E10" s="162">
        <v>37279</v>
      </c>
      <c r="F10" s="162">
        <v>29935</v>
      </c>
      <c r="G10" s="162">
        <v>19983</v>
      </c>
      <c r="H10" s="222">
        <v>20112</v>
      </c>
      <c r="I10" s="222">
        <v>22920</v>
      </c>
      <c r="J10" s="207">
        <v>25625</v>
      </c>
      <c r="K10" s="222">
        <v>3591</v>
      </c>
      <c r="L10" s="234">
        <v>28678</v>
      </c>
      <c r="M10" s="256">
        <v>18324</v>
      </c>
      <c r="N10" s="234">
        <v>9969</v>
      </c>
      <c r="O10" s="257">
        <v>25748</v>
      </c>
      <c r="P10" s="258">
        <v>30663</v>
      </c>
      <c r="Q10" s="234">
        <v>28794</v>
      </c>
      <c r="R10" s="259">
        <v>30645</v>
      </c>
      <c r="S10" s="222">
        <v>12729</v>
      </c>
      <c r="T10" s="233">
        <v>10751</v>
      </c>
      <c r="U10" s="222">
        <v>8338</v>
      </c>
      <c r="V10" s="242">
        <v>11389</v>
      </c>
      <c r="W10" s="236">
        <v>29670</v>
      </c>
      <c r="X10" s="167">
        <v>6642</v>
      </c>
      <c r="Y10" s="354">
        <v>26546</v>
      </c>
      <c r="Z10" s="236">
        <v>20012</v>
      </c>
      <c r="AA10" s="222">
        <v>11284</v>
      </c>
      <c r="AB10" s="234">
        <v>49226</v>
      </c>
      <c r="AC10" s="167">
        <v>17988</v>
      </c>
      <c r="AD10" s="167">
        <v>7906</v>
      </c>
      <c r="AE10" s="222">
        <v>79567</v>
      </c>
      <c r="AF10" s="167">
        <v>32682</v>
      </c>
      <c r="AG10" s="263">
        <v>6563</v>
      </c>
      <c r="AH10" s="167">
        <v>36833</v>
      </c>
      <c r="AI10" s="234">
        <v>35502</v>
      </c>
      <c r="AJ10" s="234">
        <v>1251</v>
      </c>
      <c r="AK10" s="167">
        <v>5232</v>
      </c>
      <c r="AL10" s="236">
        <v>21442</v>
      </c>
      <c r="AM10" s="167">
        <v>33503.641868437968</v>
      </c>
      <c r="AN10" s="167">
        <v>9100</v>
      </c>
      <c r="AO10" s="167">
        <v>14540</v>
      </c>
      <c r="AP10" s="167">
        <v>5841</v>
      </c>
      <c r="AQ10" s="167">
        <v>2447</v>
      </c>
      <c r="AR10" s="167">
        <v>177</v>
      </c>
      <c r="AS10" s="167">
        <v>71075</v>
      </c>
      <c r="AT10" s="255">
        <f t="shared" si="0"/>
        <v>925943.64186843799</v>
      </c>
      <c r="AU10" s="126"/>
    </row>
    <row r="11" spans="1:47" ht="15.75">
      <c r="A11" s="282" t="s">
        <v>60</v>
      </c>
      <c r="B11" s="283" t="s">
        <v>61</v>
      </c>
      <c r="C11" s="341">
        <v>5901</v>
      </c>
      <c r="D11" s="222">
        <v>2483</v>
      </c>
      <c r="E11" s="162">
        <v>2292</v>
      </c>
      <c r="F11" s="162">
        <v>9415</v>
      </c>
      <c r="G11" s="162">
        <v>0</v>
      </c>
      <c r="H11" s="222">
        <v>1475</v>
      </c>
      <c r="I11" s="222">
        <v>5</v>
      </c>
      <c r="J11" s="207">
        <v>4336</v>
      </c>
      <c r="K11" s="222">
        <v>212</v>
      </c>
      <c r="L11" s="234">
        <v>3537</v>
      </c>
      <c r="M11" s="256">
        <v>2737</v>
      </c>
      <c r="N11" s="234">
        <v>569</v>
      </c>
      <c r="O11" s="234">
        <v>3650</v>
      </c>
      <c r="P11" s="258">
        <v>4420</v>
      </c>
      <c r="Q11" s="234">
        <v>7258</v>
      </c>
      <c r="R11" s="259">
        <v>1580</v>
      </c>
      <c r="S11" s="222">
        <v>2236</v>
      </c>
      <c r="T11" s="233">
        <v>2272</v>
      </c>
      <c r="U11" s="222">
        <v>2019</v>
      </c>
      <c r="V11" s="242">
        <v>2292</v>
      </c>
      <c r="W11" s="236">
        <v>5969</v>
      </c>
      <c r="X11" s="167">
        <v>1325</v>
      </c>
      <c r="Y11" s="353">
        <v>5966</v>
      </c>
      <c r="Z11" s="236">
        <v>4200</v>
      </c>
      <c r="AA11" s="222">
        <v>7048</v>
      </c>
      <c r="AB11" s="234">
        <v>8180</v>
      </c>
      <c r="AC11" s="167">
        <v>4621</v>
      </c>
      <c r="AD11" s="167">
        <v>2266</v>
      </c>
      <c r="AE11" s="222">
        <v>6355</v>
      </c>
      <c r="AF11" s="167">
        <v>7599</v>
      </c>
      <c r="AG11" s="234">
        <v>2117</v>
      </c>
      <c r="AH11" s="167">
        <v>2220</v>
      </c>
      <c r="AI11" s="234">
        <v>3797</v>
      </c>
      <c r="AJ11" s="234">
        <v>762</v>
      </c>
      <c r="AK11" s="167">
        <v>445</v>
      </c>
      <c r="AL11" s="236">
        <v>4123</v>
      </c>
      <c r="AM11" s="167">
        <v>6442.2868866509534</v>
      </c>
      <c r="AN11" s="167">
        <v>0</v>
      </c>
      <c r="AO11" s="167">
        <v>0</v>
      </c>
      <c r="AP11" s="167">
        <v>959</v>
      </c>
      <c r="AQ11" s="167">
        <v>50</v>
      </c>
      <c r="AR11" s="167">
        <v>44</v>
      </c>
      <c r="AS11" s="167">
        <v>18485</v>
      </c>
      <c r="AT11" s="255">
        <f t="shared" si="0"/>
        <v>151662.28688665095</v>
      </c>
      <c r="AU11" s="126"/>
    </row>
    <row r="12" spans="1:47" s="119" customFormat="1" ht="15.75">
      <c r="A12" s="284" t="s">
        <v>62</v>
      </c>
      <c r="B12" s="285" t="s">
        <v>63</v>
      </c>
      <c r="C12" s="264">
        <v>90949</v>
      </c>
      <c r="D12" s="264">
        <f>SUM(D2:D11)</f>
        <v>57876</v>
      </c>
      <c r="E12" s="264">
        <v>211868</v>
      </c>
      <c r="F12" s="265">
        <f t="shared" ref="F12:O12" si="1">SUM(F2:F11)</f>
        <v>144156</v>
      </c>
      <c r="G12" s="265">
        <f t="shared" si="1"/>
        <v>39307</v>
      </c>
      <c r="H12" s="265">
        <f t="shared" si="1"/>
        <v>72126</v>
      </c>
      <c r="I12" s="265">
        <f t="shared" si="1"/>
        <v>56661</v>
      </c>
      <c r="J12" s="265">
        <f t="shared" si="1"/>
        <v>95074</v>
      </c>
      <c r="K12" s="264">
        <v>12373</v>
      </c>
      <c r="L12" s="265">
        <f t="shared" si="1"/>
        <v>73395</v>
      </c>
      <c r="M12" s="264">
        <v>62957</v>
      </c>
      <c r="N12" s="265">
        <f t="shared" si="1"/>
        <v>37301</v>
      </c>
      <c r="O12" s="265">
        <f t="shared" si="1"/>
        <v>95746</v>
      </c>
      <c r="P12" s="264">
        <v>125811</v>
      </c>
      <c r="Q12" s="243">
        <f t="shared" ref="Q12:AS12" si="2">SUM(Q2:Q11)</f>
        <v>96166</v>
      </c>
      <c r="R12" s="243">
        <f t="shared" si="2"/>
        <v>82530</v>
      </c>
      <c r="S12" s="243">
        <f t="shared" si="2"/>
        <v>64211</v>
      </c>
      <c r="T12" s="243">
        <f t="shared" si="2"/>
        <v>58390</v>
      </c>
      <c r="U12" s="264">
        <v>56815</v>
      </c>
      <c r="V12" s="243">
        <f t="shared" si="2"/>
        <v>47668</v>
      </c>
      <c r="W12" s="243">
        <f t="shared" si="2"/>
        <v>144003</v>
      </c>
      <c r="X12" s="243">
        <f t="shared" si="2"/>
        <v>17000</v>
      </c>
      <c r="Y12" s="243">
        <f t="shared" si="2"/>
        <v>127796</v>
      </c>
      <c r="Z12" s="243">
        <f t="shared" si="2"/>
        <v>101618</v>
      </c>
      <c r="AA12" s="264">
        <v>74695</v>
      </c>
      <c r="AB12" s="264">
        <v>141672</v>
      </c>
      <c r="AC12" s="264">
        <v>90538</v>
      </c>
      <c r="AD12" s="243">
        <f t="shared" si="2"/>
        <v>45871</v>
      </c>
      <c r="AE12" s="264">
        <v>330395</v>
      </c>
      <c r="AF12" s="243">
        <f t="shared" si="2"/>
        <v>107534</v>
      </c>
      <c r="AG12" s="266">
        <f>SUM(AG2:AG11)</f>
        <v>57803</v>
      </c>
      <c r="AH12" s="243">
        <f t="shared" si="2"/>
        <v>121285</v>
      </c>
      <c r="AI12" s="266">
        <f>SUM(AI2:AI11)</f>
        <v>85918</v>
      </c>
      <c r="AJ12" s="243">
        <f t="shared" si="2"/>
        <v>56008</v>
      </c>
      <c r="AK12" s="243">
        <f t="shared" si="2"/>
        <v>14768</v>
      </c>
      <c r="AL12" s="267">
        <v>93340</v>
      </c>
      <c r="AM12" s="243">
        <f t="shared" si="2"/>
        <v>145846</v>
      </c>
      <c r="AN12" s="243">
        <f t="shared" si="2"/>
        <v>19849</v>
      </c>
      <c r="AO12" s="243">
        <f t="shared" si="2"/>
        <v>35505</v>
      </c>
      <c r="AP12" s="243">
        <f t="shared" si="2"/>
        <v>27806</v>
      </c>
      <c r="AQ12" s="243">
        <f t="shared" si="2"/>
        <v>8507</v>
      </c>
      <c r="AR12" s="243">
        <f t="shared" si="2"/>
        <v>868</v>
      </c>
      <c r="AS12" s="243">
        <f t="shared" si="2"/>
        <v>361576</v>
      </c>
      <c r="AT12" s="260">
        <f>SUM(C12:AO12)</f>
        <v>3392824</v>
      </c>
      <c r="AU12" s="124"/>
    </row>
    <row r="13" spans="1:47" ht="15.75">
      <c r="A13" s="282" t="s">
        <v>64</v>
      </c>
      <c r="B13" s="283" t="s">
        <v>65</v>
      </c>
      <c r="C13" s="341">
        <v>220</v>
      </c>
      <c r="D13" s="222">
        <v>97</v>
      </c>
      <c r="E13" s="162">
        <v>294</v>
      </c>
      <c r="F13" s="162">
        <v>1806</v>
      </c>
      <c r="G13" s="162">
        <v>76</v>
      </c>
      <c r="H13" s="222">
        <v>387</v>
      </c>
      <c r="I13" s="222">
        <v>166</v>
      </c>
      <c r="J13" s="207">
        <v>236</v>
      </c>
      <c r="K13" s="222">
        <v>18</v>
      </c>
      <c r="L13" s="234">
        <v>92</v>
      </c>
      <c r="M13" s="256">
        <v>256</v>
      </c>
      <c r="N13" s="234">
        <v>48</v>
      </c>
      <c r="O13" s="234">
        <v>128</v>
      </c>
      <c r="P13" s="258">
        <v>312</v>
      </c>
      <c r="Q13" s="234">
        <v>314</v>
      </c>
      <c r="R13" s="259">
        <v>57</v>
      </c>
      <c r="S13" s="222">
        <v>127</v>
      </c>
      <c r="T13" s="233">
        <v>118</v>
      </c>
      <c r="U13" s="222">
        <v>194</v>
      </c>
      <c r="V13" s="244">
        <v>111</v>
      </c>
      <c r="W13" s="236">
        <v>189</v>
      </c>
      <c r="X13" s="167">
        <v>21</v>
      </c>
      <c r="Y13" s="353">
        <v>89</v>
      </c>
      <c r="Z13" s="236">
        <v>159</v>
      </c>
      <c r="AA13" s="222">
        <v>189</v>
      </c>
      <c r="AB13" s="234">
        <v>493</v>
      </c>
      <c r="AC13" s="167">
        <v>158</v>
      </c>
      <c r="AD13" s="167">
        <v>51</v>
      </c>
      <c r="AE13" s="222">
        <v>183</v>
      </c>
      <c r="AF13" s="167">
        <v>262</v>
      </c>
      <c r="AG13" s="234">
        <v>357</v>
      </c>
      <c r="AH13" s="268">
        <v>924</v>
      </c>
      <c r="AI13" s="234">
        <v>108</v>
      </c>
      <c r="AJ13" s="234">
        <v>74</v>
      </c>
      <c r="AK13" s="167">
        <v>55</v>
      </c>
      <c r="AL13" s="236">
        <v>116</v>
      </c>
      <c r="AM13" s="167">
        <v>738.16864459712679</v>
      </c>
      <c r="AN13" s="167">
        <v>82</v>
      </c>
      <c r="AO13" s="167">
        <v>79</v>
      </c>
      <c r="AP13" s="167">
        <v>3</v>
      </c>
      <c r="AQ13" s="118">
        <v>2</v>
      </c>
      <c r="AR13" s="167">
        <v>0</v>
      </c>
      <c r="AS13" s="167">
        <v>256</v>
      </c>
      <c r="AT13" s="260">
        <f>SUM(C13:AO13)</f>
        <v>9384.1686445971263</v>
      </c>
      <c r="AU13" s="126"/>
    </row>
    <row r="14" spans="1:47" ht="15.75">
      <c r="A14" s="282" t="s">
        <v>66</v>
      </c>
      <c r="B14" s="283" t="s">
        <v>67</v>
      </c>
      <c r="C14" s="341">
        <v>361</v>
      </c>
      <c r="D14" s="222">
        <v>103</v>
      </c>
      <c r="E14" s="162">
        <v>2513</v>
      </c>
      <c r="F14" s="162">
        <v>1758</v>
      </c>
      <c r="G14" s="162">
        <v>86</v>
      </c>
      <c r="H14" s="222">
        <v>409</v>
      </c>
      <c r="I14" s="222">
        <v>3594</v>
      </c>
      <c r="J14" s="207">
        <v>393</v>
      </c>
      <c r="K14" s="222">
        <v>83</v>
      </c>
      <c r="L14" s="234">
        <v>151</v>
      </c>
      <c r="M14" s="256">
        <v>185</v>
      </c>
      <c r="N14" s="234">
        <v>202</v>
      </c>
      <c r="O14" s="234">
        <v>270</v>
      </c>
      <c r="P14" s="258">
        <v>378</v>
      </c>
      <c r="Q14" s="234">
        <v>75</v>
      </c>
      <c r="R14" s="259">
        <v>73</v>
      </c>
      <c r="S14" s="222">
        <v>42</v>
      </c>
      <c r="T14" s="233">
        <v>46</v>
      </c>
      <c r="U14" s="222">
        <v>403</v>
      </c>
      <c r="V14" s="244">
        <v>60</v>
      </c>
      <c r="W14" s="236">
        <v>245</v>
      </c>
      <c r="X14" s="167">
        <v>34</v>
      </c>
      <c r="Y14" s="353">
        <v>86</v>
      </c>
      <c r="Z14" s="236">
        <v>96</v>
      </c>
      <c r="AA14" s="222">
        <v>76</v>
      </c>
      <c r="AB14" s="234">
        <v>115</v>
      </c>
      <c r="AC14" s="167">
        <v>68</v>
      </c>
      <c r="AD14" s="167">
        <v>10</v>
      </c>
      <c r="AE14" s="222">
        <v>221</v>
      </c>
      <c r="AF14" s="167">
        <v>80</v>
      </c>
      <c r="AG14" s="234">
        <v>124</v>
      </c>
      <c r="AH14" s="268">
        <v>214</v>
      </c>
      <c r="AI14" s="234">
        <v>169</v>
      </c>
      <c r="AJ14" s="234">
        <v>102</v>
      </c>
      <c r="AK14" s="167">
        <v>3</v>
      </c>
      <c r="AL14" s="236">
        <v>45</v>
      </c>
      <c r="AM14" s="167">
        <v>286.35852592129919</v>
      </c>
      <c r="AN14" s="167">
        <v>0</v>
      </c>
      <c r="AO14" s="167">
        <v>800</v>
      </c>
      <c r="AP14" s="167">
        <v>12</v>
      </c>
      <c r="AQ14" s="118">
        <v>17</v>
      </c>
      <c r="AR14" s="167">
        <v>0</v>
      </c>
      <c r="AS14" s="167">
        <v>435</v>
      </c>
      <c r="AT14" s="260">
        <f t="shared" ref="AT14:AT22" si="3">SUM(C14:AO14)</f>
        <v>13959.3585259213</v>
      </c>
      <c r="AU14" s="126"/>
    </row>
    <row r="15" spans="1:47" ht="15.75">
      <c r="A15" s="282" t="s">
        <v>68</v>
      </c>
      <c r="B15" s="283" t="s">
        <v>69</v>
      </c>
      <c r="C15" s="341">
        <v>222</v>
      </c>
      <c r="D15" s="222">
        <v>491</v>
      </c>
      <c r="E15" s="162">
        <v>969</v>
      </c>
      <c r="F15" s="162">
        <v>1727</v>
      </c>
      <c r="G15" s="162">
        <v>97</v>
      </c>
      <c r="H15" s="222">
        <v>984</v>
      </c>
      <c r="I15" s="222">
        <v>5</v>
      </c>
      <c r="J15" s="207">
        <v>1189</v>
      </c>
      <c r="K15" s="222">
        <v>220</v>
      </c>
      <c r="L15" s="234">
        <v>448</v>
      </c>
      <c r="M15" s="256">
        <v>773</v>
      </c>
      <c r="N15" s="234">
        <v>409</v>
      </c>
      <c r="O15" s="234">
        <v>806</v>
      </c>
      <c r="P15" s="258">
        <v>1074</v>
      </c>
      <c r="Q15" s="234">
        <v>332</v>
      </c>
      <c r="R15" s="259">
        <v>80</v>
      </c>
      <c r="S15" s="222">
        <v>202</v>
      </c>
      <c r="T15" s="233">
        <v>641</v>
      </c>
      <c r="U15" s="222">
        <v>1150</v>
      </c>
      <c r="V15" s="244">
        <v>288</v>
      </c>
      <c r="W15" s="236">
        <v>815</v>
      </c>
      <c r="X15" s="167">
        <v>564</v>
      </c>
      <c r="Y15" s="353">
        <v>272</v>
      </c>
      <c r="Z15" s="236">
        <v>382</v>
      </c>
      <c r="AA15" s="222">
        <v>143</v>
      </c>
      <c r="AB15" s="234">
        <v>716</v>
      </c>
      <c r="AC15" s="167">
        <v>318</v>
      </c>
      <c r="AD15" s="167">
        <v>53</v>
      </c>
      <c r="AE15" s="222">
        <v>390</v>
      </c>
      <c r="AF15" s="167">
        <v>96</v>
      </c>
      <c r="AG15" s="234">
        <v>235</v>
      </c>
      <c r="AH15" s="268">
        <v>604</v>
      </c>
      <c r="AI15" s="234">
        <v>318</v>
      </c>
      <c r="AJ15" s="234">
        <v>322</v>
      </c>
      <c r="AK15" s="167">
        <v>13</v>
      </c>
      <c r="AL15" s="236">
        <v>809</v>
      </c>
      <c r="AM15" s="167">
        <v>693.62398500936911</v>
      </c>
      <c r="AN15" s="167">
        <v>0</v>
      </c>
      <c r="AO15" s="167">
        <v>0</v>
      </c>
      <c r="AP15" s="167">
        <v>25</v>
      </c>
      <c r="AQ15" s="118">
        <v>97</v>
      </c>
      <c r="AR15" s="167">
        <v>4</v>
      </c>
      <c r="AS15" s="167">
        <v>1565</v>
      </c>
      <c r="AT15" s="260">
        <f t="shared" si="3"/>
        <v>18850.62398500937</v>
      </c>
      <c r="AU15" s="126"/>
    </row>
    <row r="16" spans="1:47" ht="15.75">
      <c r="A16" s="282" t="s">
        <v>70</v>
      </c>
      <c r="B16" s="283" t="s">
        <v>71</v>
      </c>
      <c r="C16" s="341">
        <v>2394</v>
      </c>
      <c r="D16" s="222">
        <v>689</v>
      </c>
      <c r="E16" s="162">
        <v>5951</v>
      </c>
      <c r="F16" s="162">
        <v>4764</v>
      </c>
      <c r="G16" s="162">
        <v>754</v>
      </c>
      <c r="H16" s="222">
        <v>4955</v>
      </c>
      <c r="I16" s="222">
        <v>4034</v>
      </c>
      <c r="J16" s="207">
        <v>3477</v>
      </c>
      <c r="K16" s="222">
        <v>179</v>
      </c>
      <c r="L16" s="234">
        <v>1313</v>
      </c>
      <c r="M16" s="269">
        <v>2370</v>
      </c>
      <c r="N16" s="234">
        <v>669</v>
      </c>
      <c r="O16" s="234">
        <v>2071</v>
      </c>
      <c r="P16" s="258">
        <v>4193</v>
      </c>
      <c r="Q16" s="234">
        <v>2498</v>
      </c>
      <c r="R16" s="259">
        <v>3050</v>
      </c>
      <c r="S16" s="222">
        <v>1970</v>
      </c>
      <c r="T16" s="233">
        <v>1873</v>
      </c>
      <c r="U16" s="222">
        <v>3037</v>
      </c>
      <c r="V16" s="245">
        <v>2278</v>
      </c>
      <c r="W16" s="236">
        <v>3273</v>
      </c>
      <c r="X16" s="167">
        <v>2549</v>
      </c>
      <c r="Y16" s="353">
        <v>2555</v>
      </c>
      <c r="Z16" s="236">
        <v>2786</v>
      </c>
      <c r="AA16" s="222">
        <v>394</v>
      </c>
      <c r="AB16" s="234">
        <v>7753</v>
      </c>
      <c r="AC16" s="167">
        <v>2560</v>
      </c>
      <c r="AD16" s="167">
        <v>935</v>
      </c>
      <c r="AE16" s="222">
        <v>3644</v>
      </c>
      <c r="AF16" s="167">
        <v>925</v>
      </c>
      <c r="AG16" s="234">
        <v>977</v>
      </c>
      <c r="AH16" s="268">
        <v>4028</v>
      </c>
      <c r="AI16" s="234">
        <v>1483</v>
      </c>
      <c r="AJ16" s="234">
        <v>1077</v>
      </c>
      <c r="AK16" s="167">
        <v>1732</v>
      </c>
      <c r="AL16" s="236">
        <v>994</v>
      </c>
      <c r="AM16" s="167">
        <v>2507.2279825109308</v>
      </c>
      <c r="AN16" s="167">
        <v>1274</v>
      </c>
      <c r="AO16" s="167">
        <v>1668</v>
      </c>
      <c r="AP16" s="167">
        <v>50</v>
      </c>
      <c r="AQ16" s="118">
        <v>44</v>
      </c>
      <c r="AR16" s="167">
        <v>5</v>
      </c>
      <c r="AS16" s="167">
        <v>4177</v>
      </c>
      <c r="AT16" s="260">
        <f t="shared" si="3"/>
        <v>95633.227982510929</v>
      </c>
      <c r="AU16" s="126"/>
    </row>
    <row r="17" spans="1:47" ht="15.75">
      <c r="A17" s="282" t="s">
        <v>72</v>
      </c>
      <c r="B17" s="283" t="s">
        <v>73</v>
      </c>
      <c r="C17" s="341">
        <v>243</v>
      </c>
      <c r="D17" s="222">
        <v>86</v>
      </c>
      <c r="E17" s="162">
        <v>356</v>
      </c>
      <c r="F17" s="162">
        <v>1059</v>
      </c>
      <c r="G17" s="162">
        <v>856</v>
      </c>
      <c r="H17" s="222">
        <v>326</v>
      </c>
      <c r="I17" s="222">
        <v>4</v>
      </c>
      <c r="J17" s="207">
        <v>504</v>
      </c>
      <c r="K17" s="222">
        <v>15</v>
      </c>
      <c r="L17" s="234">
        <v>114</v>
      </c>
      <c r="M17" s="256">
        <v>278</v>
      </c>
      <c r="N17" s="234">
        <v>76</v>
      </c>
      <c r="O17" s="234">
        <v>141</v>
      </c>
      <c r="P17" s="258">
        <v>626</v>
      </c>
      <c r="Q17" s="234">
        <v>390</v>
      </c>
      <c r="R17" s="259">
        <v>105</v>
      </c>
      <c r="S17" s="222">
        <v>133</v>
      </c>
      <c r="T17" s="233">
        <v>506</v>
      </c>
      <c r="U17" s="222">
        <v>533</v>
      </c>
      <c r="V17" s="245">
        <v>245</v>
      </c>
      <c r="W17" s="236">
        <v>376</v>
      </c>
      <c r="X17" s="167">
        <v>321</v>
      </c>
      <c r="Y17" s="353">
        <v>206</v>
      </c>
      <c r="Z17" s="236">
        <v>198</v>
      </c>
      <c r="AA17" s="222">
        <v>595</v>
      </c>
      <c r="AB17" s="234">
        <v>690</v>
      </c>
      <c r="AC17" s="167">
        <v>310</v>
      </c>
      <c r="AD17" s="167">
        <v>92</v>
      </c>
      <c r="AE17" s="222">
        <v>268</v>
      </c>
      <c r="AF17" s="167">
        <v>180</v>
      </c>
      <c r="AG17" s="234">
        <v>342</v>
      </c>
      <c r="AH17" s="268">
        <v>139</v>
      </c>
      <c r="AI17" s="234">
        <v>96</v>
      </c>
      <c r="AJ17" s="234">
        <v>106</v>
      </c>
      <c r="AK17" s="167">
        <v>31</v>
      </c>
      <c r="AL17" s="236">
        <v>51</v>
      </c>
      <c r="AM17" s="167">
        <v>324.53966271080571</v>
      </c>
      <c r="AN17" s="167">
        <v>0</v>
      </c>
      <c r="AO17" s="167">
        <v>0</v>
      </c>
      <c r="AP17" s="167">
        <v>0</v>
      </c>
      <c r="AQ17" s="118">
        <v>10</v>
      </c>
      <c r="AR17" s="167">
        <v>5</v>
      </c>
      <c r="AS17" s="167">
        <v>288</v>
      </c>
      <c r="AT17" s="260">
        <f t="shared" si="3"/>
        <v>10921.539662710806</v>
      </c>
      <c r="AU17" s="126"/>
    </row>
    <row r="18" spans="1:47" ht="15.75">
      <c r="A18" s="282" t="s">
        <v>74</v>
      </c>
      <c r="B18" s="283" t="s">
        <v>75</v>
      </c>
      <c r="C18" s="341">
        <v>198</v>
      </c>
      <c r="D18" s="222">
        <v>55</v>
      </c>
      <c r="E18" s="162">
        <v>386</v>
      </c>
      <c r="F18" s="162">
        <v>1548</v>
      </c>
      <c r="G18" s="162">
        <v>62</v>
      </c>
      <c r="H18" s="222">
        <v>411</v>
      </c>
      <c r="I18" s="222">
        <v>145</v>
      </c>
      <c r="J18" s="207">
        <v>293</v>
      </c>
      <c r="K18" s="222">
        <v>19</v>
      </c>
      <c r="L18" s="234">
        <v>108</v>
      </c>
      <c r="M18" s="256">
        <v>126</v>
      </c>
      <c r="N18" s="234">
        <v>55</v>
      </c>
      <c r="O18" s="234">
        <v>178</v>
      </c>
      <c r="P18" s="258">
        <v>381</v>
      </c>
      <c r="Q18" s="234">
        <v>490</v>
      </c>
      <c r="R18" s="259">
        <v>66</v>
      </c>
      <c r="S18" s="222">
        <v>145</v>
      </c>
      <c r="T18" s="233">
        <v>227</v>
      </c>
      <c r="U18" s="222">
        <v>181</v>
      </c>
      <c r="V18" s="244">
        <v>121</v>
      </c>
      <c r="W18" s="236">
        <v>240</v>
      </c>
      <c r="X18" s="167">
        <v>4</v>
      </c>
      <c r="Y18" s="353">
        <v>81</v>
      </c>
      <c r="Z18" s="236">
        <v>194</v>
      </c>
      <c r="AA18" s="222">
        <v>48</v>
      </c>
      <c r="AB18" s="234">
        <v>791</v>
      </c>
      <c r="AC18" s="167">
        <v>171</v>
      </c>
      <c r="AD18" s="167">
        <v>435</v>
      </c>
      <c r="AE18" s="222">
        <v>195</v>
      </c>
      <c r="AF18" s="167">
        <v>235</v>
      </c>
      <c r="AG18" s="234">
        <v>48</v>
      </c>
      <c r="AH18" s="268">
        <v>1102</v>
      </c>
      <c r="AI18" s="234">
        <v>119</v>
      </c>
      <c r="AJ18" s="234">
        <v>349</v>
      </c>
      <c r="AK18" s="167">
        <v>42</v>
      </c>
      <c r="AL18" s="236">
        <v>131</v>
      </c>
      <c r="AM18" s="167">
        <v>833.62148657089313</v>
      </c>
      <c r="AN18" s="167">
        <v>72</v>
      </c>
      <c r="AO18" s="167">
        <v>105</v>
      </c>
      <c r="AP18" s="167">
        <v>6</v>
      </c>
      <c r="AQ18" s="167">
        <v>0</v>
      </c>
      <c r="AR18" s="167">
        <v>0</v>
      </c>
      <c r="AS18" s="167">
        <v>128</v>
      </c>
      <c r="AT18" s="260">
        <f t="shared" si="3"/>
        <v>10390.621486570893</v>
      </c>
      <c r="AU18" s="126"/>
    </row>
    <row r="19" spans="1:47" ht="15.75">
      <c r="A19" s="282" t="s">
        <v>76</v>
      </c>
      <c r="B19" s="283" t="s">
        <v>77</v>
      </c>
      <c r="C19" s="341">
        <v>471</v>
      </c>
      <c r="D19" s="222">
        <v>98</v>
      </c>
      <c r="E19" s="162">
        <v>1226</v>
      </c>
      <c r="F19" s="162">
        <v>2240</v>
      </c>
      <c r="G19" s="162">
        <v>34</v>
      </c>
      <c r="H19" s="222">
        <v>335</v>
      </c>
      <c r="I19" s="222">
        <v>3</v>
      </c>
      <c r="J19" s="207">
        <v>244</v>
      </c>
      <c r="K19" s="222">
        <v>58</v>
      </c>
      <c r="L19" s="234">
        <v>37</v>
      </c>
      <c r="M19" s="256">
        <v>84</v>
      </c>
      <c r="N19" s="234">
        <v>103</v>
      </c>
      <c r="O19" s="234">
        <v>86</v>
      </c>
      <c r="P19" s="258">
        <v>154</v>
      </c>
      <c r="Q19" s="234">
        <v>95</v>
      </c>
      <c r="R19" s="259">
        <v>49</v>
      </c>
      <c r="S19" s="222">
        <v>11</v>
      </c>
      <c r="T19" s="233">
        <v>26</v>
      </c>
      <c r="U19" s="222">
        <v>100</v>
      </c>
      <c r="V19" s="244">
        <v>19</v>
      </c>
      <c r="W19" s="236">
        <v>125</v>
      </c>
      <c r="X19" s="167">
        <v>0</v>
      </c>
      <c r="Y19" s="353">
        <v>62</v>
      </c>
      <c r="Z19" s="236">
        <v>48</v>
      </c>
      <c r="AA19" s="222">
        <v>51</v>
      </c>
      <c r="AB19" s="234">
        <v>57</v>
      </c>
      <c r="AC19" s="167">
        <v>30</v>
      </c>
      <c r="AD19" s="167">
        <v>7</v>
      </c>
      <c r="AE19" s="222">
        <v>102</v>
      </c>
      <c r="AF19" s="167">
        <v>224</v>
      </c>
      <c r="AG19" s="234">
        <v>152</v>
      </c>
      <c r="AH19" s="268">
        <v>185</v>
      </c>
      <c r="AI19" s="234">
        <v>54</v>
      </c>
      <c r="AJ19" s="234">
        <v>19</v>
      </c>
      <c r="AK19" s="167">
        <v>17</v>
      </c>
      <c r="AL19" s="236">
        <v>50</v>
      </c>
      <c r="AM19" s="167">
        <v>318.17613991255467</v>
      </c>
      <c r="AN19" s="167">
        <v>0</v>
      </c>
      <c r="AO19" s="167">
        <v>530</v>
      </c>
      <c r="AP19" s="167">
        <v>14</v>
      </c>
      <c r="AQ19" s="167">
        <v>3</v>
      </c>
      <c r="AR19" s="167">
        <v>0</v>
      </c>
      <c r="AS19" s="167">
        <v>218</v>
      </c>
      <c r="AT19" s="260">
        <f t="shared" si="3"/>
        <v>7504.1761399125544</v>
      </c>
      <c r="AU19" s="126"/>
    </row>
    <row r="20" spans="1:47" ht="15.75">
      <c r="A20" s="282" t="s">
        <v>78</v>
      </c>
      <c r="B20" s="283" t="s">
        <v>79</v>
      </c>
      <c r="C20" s="341">
        <v>208</v>
      </c>
      <c r="D20" s="222">
        <v>381</v>
      </c>
      <c r="E20" s="162">
        <v>567</v>
      </c>
      <c r="F20" s="162">
        <v>2684</v>
      </c>
      <c r="G20" s="162">
        <v>45</v>
      </c>
      <c r="H20" s="222">
        <v>441</v>
      </c>
      <c r="I20" s="222">
        <v>18</v>
      </c>
      <c r="J20" s="207">
        <v>500</v>
      </c>
      <c r="K20" s="222">
        <v>152</v>
      </c>
      <c r="L20" s="234">
        <v>259</v>
      </c>
      <c r="M20" s="256">
        <v>191</v>
      </c>
      <c r="N20" s="234">
        <v>259</v>
      </c>
      <c r="O20" s="234">
        <v>151</v>
      </c>
      <c r="P20" s="258">
        <v>385</v>
      </c>
      <c r="Q20" s="234">
        <v>852</v>
      </c>
      <c r="R20" s="259">
        <v>151</v>
      </c>
      <c r="S20" s="222">
        <v>53</v>
      </c>
      <c r="T20" s="233">
        <v>96</v>
      </c>
      <c r="U20" s="222">
        <v>387</v>
      </c>
      <c r="V20" s="244">
        <v>45</v>
      </c>
      <c r="W20" s="236">
        <v>274</v>
      </c>
      <c r="X20" s="167">
        <v>347</v>
      </c>
      <c r="Y20" s="353">
        <v>221</v>
      </c>
      <c r="Z20" s="236">
        <v>116</v>
      </c>
      <c r="AA20" s="222">
        <v>97</v>
      </c>
      <c r="AB20" s="234">
        <v>375</v>
      </c>
      <c r="AC20" s="167">
        <v>82</v>
      </c>
      <c r="AD20" s="167">
        <v>68</v>
      </c>
      <c r="AE20" s="222">
        <v>144</v>
      </c>
      <c r="AF20" s="167">
        <v>335</v>
      </c>
      <c r="AG20" s="234">
        <v>820</v>
      </c>
      <c r="AH20" s="268">
        <v>2683</v>
      </c>
      <c r="AI20" s="234">
        <v>195</v>
      </c>
      <c r="AJ20" s="234">
        <v>99</v>
      </c>
      <c r="AK20" s="167">
        <v>164</v>
      </c>
      <c r="AL20" s="236">
        <v>649</v>
      </c>
      <c r="AM20" s="167">
        <v>948.16489693941287</v>
      </c>
      <c r="AN20" s="167">
        <v>0</v>
      </c>
      <c r="AO20" s="167">
        <v>0</v>
      </c>
      <c r="AP20" s="167">
        <v>35</v>
      </c>
      <c r="AQ20" s="167">
        <v>28</v>
      </c>
      <c r="AR20" s="167">
        <v>2</v>
      </c>
      <c r="AS20" s="167">
        <v>783</v>
      </c>
      <c r="AT20" s="260">
        <f t="shared" si="3"/>
        <v>15442.164896939414</v>
      </c>
      <c r="AU20" s="126"/>
    </row>
    <row r="21" spans="1:47" ht="15.75">
      <c r="A21" s="282" t="s">
        <v>80</v>
      </c>
      <c r="B21" s="283" t="s">
        <v>81</v>
      </c>
      <c r="C21" s="341">
        <v>552</v>
      </c>
      <c r="D21" s="222">
        <v>489</v>
      </c>
      <c r="E21" s="162">
        <v>4004</v>
      </c>
      <c r="F21" s="162">
        <v>9310</v>
      </c>
      <c r="G21" s="162">
        <v>775</v>
      </c>
      <c r="H21" s="222">
        <v>4136</v>
      </c>
      <c r="I21" s="222">
        <v>1830</v>
      </c>
      <c r="J21" s="207">
        <v>2363</v>
      </c>
      <c r="K21" s="222">
        <v>138</v>
      </c>
      <c r="L21" s="234">
        <v>1184</v>
      </c>
      <c r="M21" s="269">
        <v>1572</v>
      </c>
      <c r="N21" s="234">
        <v>1171</v>
      </c>
      <c r="O21" s="234">
        <v>1391</v>
      </c>
      <c r="P21" s="258">
        <v>2497</v>
      </c>
      <c r="Q21" s="234">
        <v>3046</v>
      </c>
      <c r="R21" s="259">
        <v>2382</v>
      </c>
      <c r="S21" s="222">
        <v>594</v>
      </c>
      <c r="T21" s="233">
        <v>831</v>
      </c>
      <c r="U21" s="222">
        <v>1557</v>
      </c>
      <c r="V21" s="245">
        <v>1745</v>
      </c>
      <c r="W21" s="236">
        <v>1802</v>
      </c>
      <c r="X21" s="167">
        <v>83</v>
      </c>
      <c r="Y21" s="353">
        <v>2193</v>
      </c>
      <c r="Z21" s="236">
        <v>2259</v>
      </c>
      <c r="AA21" s="222">
        <v>667</v>
      </c>
      <c r="AB21" s="234">
        <v>3796</v>
      </c>
      <c r="AC21" s="167">
        <v>1193</v>
      </c>
      <c r="AD21" s="167">
        <v>856</v>
      </c>
      <c r="AE21" s="222">
        <v>1792</v>
      </c>
      <c r="AF21" s="167">
        <v>2276</v>
      </c>
      <c r="AG21" s="234">
        <v>824</v>
      </c>
      <c r="AH21" s="268">
        <v>6936</v>
      </c>
      <c r="AI21" s="234">
        <v>1502</v>
      </c>
      <c r="AJ21" s="234">
        <v>733</v>
      </c>
      <c r="AK21" s="167">
        <v>745</v>
      </c>
      <c r="AL21" s="236">
        <v>484</v>
      </c>
      <c r="AM21" s="167">
        <v>2443.5927545284198</v>
      </c>
      <c r="AN21" s="167">
        <v>1479</v>
      </c>
      <c r="AO21" s="167">
        <v>1723</v>
      </c>
      <c r="AP21" s="167">
        <v>45</v>
      </c>
      <c r="AQ21" s="167">
        <v>25</v>
      </c>
      <c r="AR21" s="167">
        <v>2</v>
      </c>
      <c r="AS21" s="167">
        <v>2088</v>
      </c>
      <c r="AT21" s="260">
        <f t="shared" si="3"/>
        <v>75353.592754528421</v>
      </c>
      <c r="AU21" s="126"/>
    </row>
    <row r="22" spans="1:47" ht="15.75">
      <c r="A22" s="282" t="s">
        <v>82</v>
      </c>
      <c r="B22" s="283" t="s">
        <v>83</v>
      </c>
      <c r="C22" s="341">
        <v>246</v>
      </c>
      <c r="D22" s="222">
        <v>98</v>
      </c>
      <c r="E22" s="162">
        <v>197</v>
      </c>
      <c r="F22" s="162">
        <v>1922</v>
      </c>
      <c r="G22" s="162">
        <v>453</v>
      </c>
      <c r="H22" s="222">
        <v>192</v>
      </c>
      <c r="I22" s="222">
        <v>6</v>
      </c>
      <c r="J22" s="207">
        <v>318</v>
      </c>
      <c r="K22" s="222">
        <v>16</v>
      </c>
      <c r="L22" s="234">
        <v>184</v>
      </c>
      <c r="M22" s="269">
        <v>411</v>
      </c>
      <c r="N22" s="234">
        <v>101</v>
      </c>
      <c r="O22" s="234">
        <v>168</v>
      </c>
      <c r="P22" s="258">
        <v>292</v>
      </c>
      <c r="Q22" s="234">
        <v>542</v>
      </c>
      <c r="R22" s="259">
        <v>98</v>
      </c>
      <c r="S22" s="222">
        <v>91</v>
      </c>
      <c r="T22" s="233">
        <v>202</v>
      </c>
      <c r="U22" s="222">
        <v>420</v>
      </c>
      <c r="V22" s="244">
        <v>193</v>
      </c>
      <c r="W22" s="236">
        <v>312</v>
      </c>
      <c r="X22" s="167">
        <v>12</v>
      </c>
      <c r="Y22" s="353">
        <v>209</v>
      </c>
      <c r="Z22" s="236">
        <v>151</v>
      </c>
      <c r="AA22" s="222">
        <v>109</v>
      </c>
      <c r="AB22" s="234">
        <v>593</v>
      </c>
      <c r="AC22" s="167">
        <v>206</v>
      </c>
      <c r="AD22" s="167">
        <v>84</v>
      </c>
      <c r="AE22" s="222">
        <v>220</v>
      </c>
      <c r="AF22" s="167">
        <v>323</v>
      </c>
      <c r="AG22" s="234">
        <v>137</v>
      </c>
      <c r="AH22" s="268">
        <v>424</v>
      </c>
      <c r="AI22" s="234">
        <v>104</v>
      </c>
      <c r="AJ22" s="234">
        <v>72</v>
      </c>
      <c r="AK22" s="167">
        <v>22</v>
      </c>
      <c r="AL22" s="236">
        <v>172</v>
      </c>
      <c r="AM22" s="167">
        <v>1094.525921299188</v>
      </c>
      <c r="AN22" s="167">
        <v>0</v>
      </c>
      <c r="AO22" s="167">
        <v>0</v>
      </c>
      <c r="AP22" s="167">
        <v>1</v>
      </c>
      <c r="AQ22" s="167">
        <v>7</v>
      </c>
      <c r="AR22" s="167">
        <v>0</v>
      </c>
      <c r="AS22" s="167">
        <v>144</v>
      </c>
      <c r="AT22" s="260">
        <f t="shared" si="3"/>
        <v>10394.525921299188</v>
      </c>
      <c r="AU22" s="126"/>
    </row>
    <row r="23" spans="1:47" s="349" customFormat="1" ht="15.75">
      <c r="A23" s="345" t="s">
        <v>84</v>
      </c>
      <c r="B23" s="346" t="s">
        <v>85</v>
      </c>
      <c r="C23" s="347">
        <f>SUM(C13:C22)</f>
        <v>5115</v>
      </c>
      <c r="D23" s="347">
        <f t="shared" ref="D23:AS23" si="4">SUM(D13:D22)</f>
        <v>2587</v>
      </c>
      <c r="E23" s="347">
        <f t="shared" si="4"/>
        <v>16463</v>
      </c>
      <c r="F23" s="347">
        <f t="shared" si="4"/>
        <v>28818</v>
      </c>
      <c r="G23" s="347">
        <f t="shared" si="4"/>
        <v>3238</v>
      </c>
      <c r="H23" s="347">
        <f t="shared" si="4"/>
        <v>12576</v>
      </c>
      <c r="I23" s="347">
        <f t="shared" si="4"/>
        <v>9805</v>
      </c>
      <c r="J23" s="347">
        <f t="shared" si="4"/>
        <v>9517</v>
      </c>
      <c r="K23" s="347">
        <f t="shared" si="4"/>
        <v>898</v>
      </c>
      <c r="L23" s="347">
        <f t="shared" si="4"/>
        <v>3890</v>
      </c>
      <c r="M23" s="347">
        <f t="shared" si="4"/>
        <v>6246</v>
      </c>
      <c r="N23" s="347">
        <f t="shared" si="4"/>
        <v>3093</v>
      </c>
      <c r="O23" s="347">
        <f t="shared" si="4"/>
        <v>5390</v>
      </c>
      <c r="P23" s="347">
        <f t="shared" si="4"/>
        <v>10292</v>
      </c>
      <c r="Q23" s="347">
        <f t="shared" si="4"/>
        <v>8634</v>
      </c>
      <c r="R23" s="347">
        <f t="shared" si="4"/>
        <v>6111</v>
      </c>
      <c r="S23" s="347">
        <f t="shared" si="4"/>
        <v>3368</v>
      </c>
      <c r="T23" s="347">
        <f t="shared" si="4"/>
        <v>4566</v>
      </c>
      <c r="U23" s="347">
        <f t="shared" si="4"/>
        <v>7962</v>
      </c>
      <c r="V23" s="347">
        <f t="shared" si="4"/>
        <v>5105</v>
      </c>
      <c r="W23" s="347">
        <f t="shared" si="4"/>
        <v>7651</v>
      </c>
      <c r="X23" s="347">
        <f t="shared" si="4"/>
        <v>3935</v>
      </c>
      <c r="Y23" s="347">
        <f t="shared" si="4"/>
        <v>5974</v>
      </c>
      <c r="Z23" s="347">
        <f t="shared" si="4"/>
        <v>6389</v>
      </c>
      <c r="AA23" s="347">
        <f t="shared" si="4"/>
        <v>2369</v>
      </c>
      <c r="AB23" s="347">
        <f t="shared" si="4"/>
        <v>15379</v>
      </c>
      <c r="AC23" s="347">
        <f t="shared" si="4"/>
        <v>5096</v>
      </c>
      <c r="AD23" s="347">
        <f t="shared" si="4"/>
        <v>2591</v>
      </c>
      <c r="AE23" s="347">
        <f t="shared" si="4"/>
        <v>7159</v>
      </c>
      <c r="AF23" s="347">
        <f t="shared" si="4"/>
        <v>4936</v>
      </c>
      <c r="AG23" s="347">
        <f t="shared" si="4"/>
        <v>4016</v>
      </c>
      <c r="AH23" s="347">
        <f t="shared" si="4"/>
        <v>17239</v>
      </c>
      <c r="AI23" s="347">
        <f t="shared" si="4"/>
        <v>4148</v>
      </c>
      <c r="AJ23" s="347">
        <f t="shared" si="4"/>
        <v>2953</v>
      </c>
      <c r="AK23" s="347">
        <f t="shared" si="4"/>
        <v>2824</v>
      </c>
      <c r="AL23" s="347">
        <f t="shared" si="4"/>
        <v>3501</v>
      </c>
      <c r="AM23" s="347">
        <f t="shared" si="4"/>
        <v>10188</v>
      </c>
      <c r="AN23" s="347">
        <f t="shared" si="4"/>
        <v>2907</v>
      </c>
      <c r="AO23" s="347">
        <f t="shared" si="4"/>
        <v>4905</v>
      </c>
      <c r="AP23" s="347">
        <f t="shared" si="4"/>
        <v>191</v>
      </c>
      <c r="AQ23" s="347">
        <f t="shared" si="4"/>
        <v>233</v>
      </c>
      <c r="AR23" s="347">
        <f t="shared" si="4"/>
        <v>18</v>
      </c>
      <c r="AS23" s="347">
        <f t="shared" si="4"/>
        <v>10082</v>
      </c>
      <c r="AT23" s="348">
        <f>SUM(C23:AS23)</f>
        <v>278358</v>
      </c>
      <c r="AU23" s="455"/>
    </row>
    <row r="24" spans="1:47" s="119" customFormat="1" ht="15.75">
      <c r="A24" s="284" t="s">
        <v>86</v>
      </c>
      <c r="B24" s="285" t="s">
        <v>87</v>
      </c>
      <c r="C24" s="264">
        <v>156527</v>
      </c>
      <c r="D24" s="264">
        <f>SUM(D12+D23)</f>
        <v>60463</v>
      </c>
      <c r="E24" s="264">
        <f>SUM(E12+E23)</f>
        <v>228331</v>
      </c>
      <c r="F24" s="265">
        <f t="shared" ref="F24:P24" si="5">SUM(F12+F23)</f>
        <v>172974</v>
      </c>
      <c r="G24" s="265">
        <f t="shared" si="5"/>
        <v>42545</v>
      </c>
      <c r="H24" s="265">
        <f t="shared" si="5"/>
        <v>84702</v>
      </c>
      <c r="I24" s="265">
        <f t="shared" si="5"/>
        <v>66466</v>
      </c>
      <c r="J24" s="265">
        <f t="shared" si="5"/>
        <v>104591</v>
      </c>
      <c r="K24" s="265">
        <f t="shared" si="5"/>
        <v>13271</v>
      </c>
      <c r="L24" s="265">
        <f t="shared" si="5"/>
        <v>77285</v>
      </c>
      <c r="M24" s="265">
        <f t="shared" si="5"/>
        <v>69203</v>
      </c>
      <c r="N24" s="265">
        <f t="shared" si="5"/>
        <v>40394</v>
      </c>
      <c r="O24" s="265">
        <f t="shared" si="5"/>
        <v>101136</v>
      </c>
      <c r="P24" s="265">
        <f t="shared" si="5"/>
        <v>136103</v>
      </c>
      <c r="Q24" s="243">
        <f t="shared" ref="Q24:AS24" si="6">Q12+Q23</f>
        <v>104800</v>
      </c>
      <c r="R24" s="243">
        <v>88641</v>
      </c>
      <c r="S24" s="243">
        <f t="shared" si="6"/>
        <v>67579</v>
      </c>
      <c r="T24" s="243">
        <f t="shared" si="6"/>
        <v>62956</v>
      </c>
      <c r="U24" s="243">
        <f t="shared" si="6"/>
        <v>64777</v>
      </c>
      <c r="V24" s="243">
        <f t="shared" si="6"/>
        <v>52773</v>
      </c>
      <c r="W24" s="243">
        <f t="shared" si="6"/>
        <v>151654</v>
      </c>
      <c r="X24" s="243">
        <f>X12+X23</f>
        <v>20935</v>
      </c>
      <c r="Y24" s="243">
        <f t="shared" si="6"/>
        <v>133770</v>
      </c>
      <c r="Z24" s="243">
        <f t="shared" si="6"/>
        <v>108007</v>
      </c>
      <c r="AA24" s="243">
        <f t="shared" si="6"/>
        <v>77064</v>
      </c>
      <c r="AB24" s="243">
        <f t="shared" si="6"/>
        <v>157051</v>
      </c>
      <c r="AC24" s="243">
        <f t="shared" si="6"/>
        <v>95634</v>
      </c>
      <c r="AD24" s="243">
        <f t="shared" si="6"/>
        <v>48462</v>
      </c>
      <c r="AE24" s="243">
        <f t="shared" si="6"/>
        <v>337554</v>
      </c>
      <c r="AF24" s="243">
        <f t="shared" si="6"/>
        <v>112470</v>
      </c>
      <c r="AG24" s="243">
        <f t="shared" si="6"/>
        <v>61819</v>
      </c>
      <c r="AH24" s="243">
        <f t="shared" si="6"/>
        <v>138524</v>
      </c>
      <c r="AI24" s="243">
        <f t="shared" si="6"/>
        <v>90066</v>
      </c>
      <c r="AJ24" s="243">
        <f t="shared" si="6"/>
        <v>58961</v>
      </c>
      <c r="AK24" s="243">
        <f t="shared" si="6"/>
        <v>17592</v>
      </c>
      <c r="AL24" s="243">
        <f t="shared" si="6"/>
        <v>96841</v>
      </c>
      <c r="AM24" s="243">
        <f t="shared" si="6"/>
        <v>156034</v>
      </c>
      <c r="AN24" s="243">
        <f t="shared" si="6"/>
        <v>22756</v>
      </c>
      <c r="AO24" s="243">
        <f t="shared" si="6"/>
        <v>40410</v>
      </c>
      <c r="AP24" s="243">
        <f t="shared" si="6"/>
        <v>27997</v>
      </c>
      <c r="AQ24" s="243">
        <f t="shared" si="6"/>
        <v>8740</v>
      </c>
      <c r="AR24" s="243">
        <f t="shared" si="6"/>
        <v>886</v>
      </c>
      <c r="AS24" s="243">
        <f t="shared" si="6"/>
        <v>371658</v>
      </c>
      <c r="AT24" s="260">
        <f>SUM(C24:AS24)</f>
        <v>4130402</v>
      </c>
      <c r="AU24" s="124"/>
    </row>
    <row r="25" spans="1:47" ht="25.5">
      <c r="A25" s="282" t="s">
        <v>88</v>
      </c>
      <c r="B25" s="283" t="s">
        <v>89</v>
      </c>
      <c r="C25" s="341">
        <f>SUM(C2+C13)</f>
        <v>3635</v>
      </c>
      <c r="D25" s="222">
        <f t="shared" ref="D25:E27" si="7">SUM(D2+D13)</f>
        <v>1210</v>
      </c>
      <c r="E25" s="222">
        <f t="shared" si="7"/>
        <v>10534</v>
      </c>
      <c r="F25" s="162">
        <f t="shared" ref="F25:L25" si="8">SUM(F2+F13)</f>
        <v>13565</v>
      </c>
      <c r="G25" s="162">
        <f t="shared" si="8"/>
        <v>1661</v>
      </c>
      <c r="H25" s="338">
        <f t="shared" si="8"/>
        <v>4653</v>
      </c>
      <c r="I25" s="338">
        <f t="shared" si="8"/>
        <v>3737</v>
      </c>
      <c r="J25" s="338">
        <f t="shared" si="8"/>
        <v>3644</v>
      </c>
      <c r="K25" s="338">
        <f t="shared" si="8"/>
        <v>271</v>
      </c>
      <c r="L25" s="338">
        <f t="shared" si="8"/>
        <v>2154</v>
      </c>
      <c r="M25" s="256">
        <v>1780</v>
      </c>
      <c r="N25" s="162">
        <f t="shared" ref="N25:V25" si="9">SUM(N2+N13)</f>
        <v>451</v>
      </c>
      <c r="O25" s="338">
        <f t="shared" si="9"/>
        <v>3974</v>
      </c>
      <c r="P25" s="258">
        <v>5096</v>
      </c>
      <c r="Q25" s="162">
        <f t="shared" si="9"/>
        <v>6585</v>
      </c>
      <c r="R25" s="338">
        <f t="shared" si="9"/>
        <v>913</v>
      </c>
      <c r="S25" s="338">
        <f t="shared" si="9"/>
        <v>6890</v>
      </c>
      <c r="T25" s="338">
        <f t="shared" si="9"/>
        <v>12239</v>
      </c>
      <c r="U25" s="338">
        <f t="shared" si="9"/>
        <v>3020</v>
      </c>
      <c r="V25" s="338">
        <f t="shared" si="9"/>
        <v>2815</v>
      </c>
      <c r="W25" s="236">
        <v>8886</v>
      </c>
      <c r="X25" s="162">
        <f>SUM(X2+X13)</f>
        <v>810</v>
      </c>
      <c r="Y25" s="338">
        <f>SUM(Y2+Y13)</f>
        <v>6051</v>
      </c>
      <c r="Z25" s="338">
        <f>SUM(Z2+Z13)</f>
        <v>6025</v>
      </c>
      <c r="AA25" s="222">
        <v>3168</v>
      </c>
      <c r="AB25" s="234">
        <v>6732</v>
      </c>
      <c r="AC25" s="167">
        <v>3867</v>
      </c>
      <c r="AD25" s="270">
        <v>3415</v>
      </c>
      <c r="AE25" s="222">
        <v>16666</v>
      </c>
      <c r="AF25" s="271">
        <v>4115</v>
      </c>
      <c r="AG25" s="234">
        <v>1015</v>
      </c>
      <c r="AH25" s="162">
        <f t="shared" ref="AH25:AO25" si="10">SUM(AH2+AH13)</f>
        <v>14787</v>
      </c>
      <c r="AI25" s="234">
        <v>1758</v>
      </c>
      <c r="AJ25" s="162">
        <f t="shared" si="10"/>
        <v>836</v>
      </c>
      <c r="AK25" s="338">
        <f t="shared" si="10"/>
        <v>386</v>
      </c>
      <c r="AL25" s="338">
        <f t="shared" si="10"/>
        <v>5719</v>
      </c>
      <c r="AM25" s="338">
        <f t="shared" si="10"/>
        <v>9492.9912072712214</v>
      </c>
      <c r="AN25" s="338">
        <f t="shared" si="10"/>
        <v>615</v>
      </c>
      <c r="AO25" s="338">
        <f t="shared" si="10"/>
        <v>914</v>
      </c>
      <c r="AP25" s="163">
        <f>SUM(AP2+AP13)</f>
        <v>438</v>
      </c>
      <c r="AQ25" s="163">
        <f>SUM(AQ2+AQ13)</f>
        <v>12</v>
      </c>
      <c r="AR25" s="163">
        <f t="shared" ref="AR25:AS25" si="11">SUM(AR2+AR13)</f>
        <v>15</v>
      </c>
      <c r="AS25" s="163">
        <f t="shared" si="11"/>
        <v>6712</v>
      </c>
      <c r="AT25" s="260">
        <f>SUM(P25:AS25)</f>
        <v>139992.99120727123</v>
      </c>
      <c r="AU25" s="126"/>
    </row>
    <row r="26" spans="1:47" ht="25.5">
      <c r="A26" s="282" t="s">
        <v>90</v>
      </c>
      <c r="B26" s="283" t="s">
        <v>91</v>
      </c>
      <c r="C26" s="341">
        <f>SUM(C3+C14)</f>
        <v>12641</v>
      </c>
      <c r="D26" s="222">
        <f t="shared" si="7"/>
        <v>1977</v>
      </c>
      <c r="E26" s="222">
        <f>SUM(E3+E14)</f>
        <v>47102</v>
      </c>
      <c r="F26" s="162">
        <f t="shared" ref="F26:L26" si="12">F3+F14</f>
        <v>11672</v>
      </c>
      <c r="G26" s="162">
        <f t="shared" si="12"/>
        <v>86</v>
      </c>
      <c r="H26" s="338">
        <f t="shared" si="12"/>
        <v>4846</v>
      </c>
      <c r="I26" s="338">
        <f t="shared" si="12"/>
        <v>3602</v>
      </c>
      <c r="J26" s="338">
        <f t="shared" si="12"/>
        <v>6391</v>
      </c>
      <c r="K26" s="222">
        <v>484</v>
      </c>
      <c r="L26" s="162">
        <f t="shared" si="12"/>
        <v>3140</v>
      </c>
      <c r="M26" s="256">
        <v>3930</v>
      </c>
      <c r="N26" s="162">
        <f>N3+N14</f>
        <v>4384</v>
      </c>
      <c r="O26" s="338">
        <f>O3+O14</f>
        <v>4816</v>
      </c>
      <c r="P26" s="258">
        <v>7350</v>
      </c>
      <c r="Q26" s="162">
        <f>Q3+Q14</f>
        <v>2271</v>
      </c>
      <c r="R26" s="338">
        <f>R3+R14</f>
        <v>1135</v>
      </c>
      <c r="S26" s="222">
        <v>4507</v>
      </c>
      <c r="T26" s="233">
        <v>2293</v>
      </c>
      <c r="U26" s="338">
        <f t="shared" ref="U26:V34" si="13">SUM(U3+U14)</f>
        <v>4026</v>
      </c>
      <c r="V26" s="338">
        <f t="shared" si="13"/>
        <v>1635</v>
      </c>
      <c r="W26" s="236">
        <v>9436</v>
      </c>
      <c r="X26" s="162">
        <f>X3+X14</f>
        <v>55</v>
      </c>
      <c r="Y26" s="338">
        <f t="shared" ref="Y26:Z34" si="14">SUM(Y3+Y14)</f>
        <v>7250</v>
      </c>
      <c r="Z26" s="338">
        <f t="shared" si="14"/>
        <v>5542</v>
      </c>
      <c r="AA26" s="222">
        <v>4383</v>
      </c>
      <c r="AB26" s="234">
        <v>3991</v>
      </c>
      <c r="AC26" s="167">
        <v>5355</v>
      </c>
      <c r="AD26" s="270">
        <v>2716</v>
      </c>
      <c r="AE26" s="222">
        <v>22419</v>
      </c>
      <c r="AF26" s="271">
        <v>6089</v>
      </c>
      <c r="AG26" s="234">
        <v>3781</v>
      </c>
      <c r="AH26" s="162">
        <f>AH3+AH14</f>
        <v>3954</v>
      </c>
      <c r="AI26" s="234">
        <v>3537</v>
      </c>
      <c r="AJ26" s="162">
        <f>AJ3+AJ14</f>
        <v>6141</v>
      </c>
      <c r="AK26" s="162">
        <v>197</v>
      </c>
      <c r="AL26" s="236">
        <v>6731</v>
      </c>
      <c r="AM26" s="192">
        <f>AM3+AM14</f>
        <v>10631.830627914014</v>
      </c>
      <c r="AN26" s="338">
        <f t="shared" ref="AN26:AS34" si="15">SUM(AN3+AN14)</f>
        <v>0</v>
      </c>
      <c r="AO26" s="338">
        <f t="shared" si="15"/>
        <v>3674</v>
      </c>
      <c r="AP26" s="338">
        <f t="shared" si="15"/>
        <v>2091</v>
      </c>
      <c r="AQ26" s="338">
        <f t="shared" si="15"/>
        <v>242</v>
      </c>
      <c r="AR26" s="338">
        <f t="shared" si="15"/>
        <v>30</v>
      </c>
      <c r="AS26" s="338">
        <f t="shared" si="15"/>
        <v>21248</v>
      </c>
      <c r="AT26" s="260">
        <f>SUM(P26:AS26)</f>
        <v>152710.83062791399</v>
      </c>
      <c r="AU26" s="126"/>
    </row>
    <row r="27" spans="1:47" ht="25.5">
      <c r="A27" s="282" t="s">
        <v>92</v>
      </c>
      <c r="B27" s="283" t="s">
        <v>93</v>
      </c>
      <c r="C27" s="341">
        <f t="shared" ref="C27:D34" si="16">SUM(C4+C15)</f>
        <v>10354</v>
      </c>
      <c r="D27" s="222">
        <f t="shared" si="7"/>
        <v>10512</v>
      </c>
      <c r="E27" s="222">
        <f>SUM(E4+E15)</f>
        <v>10074</v>
      </c>
      <c r="F27" s="162">
        <f t="shared" ref="F27:L27" si="17">F15+F4</f>
        <v>11087</v>
      </c>
      <c r="G27" s="162">
        <f t="shared" si="17"/>
        <v>97</v>
      </c>
      <c r="H27" s="338">
        <f t="shared" si="17"/>
        <v>7116</v>
      </c>
      <c r="I27" s="338">
        <f t="shared" si="17"/>
        <v>19</v>
      </c>
      <c r="J27" s="338">
        <f t="shared" si="17"/>
        <v>12817</v>
      </c>
      <c r="K27" s="222">
        <v>2830</v>
      </c>
      <c r="L27" s="162">
        <f t="shared" si="17"/>
        <v>6521</v>
      </c>
      <c r="M27" s="256">
        <v>9168</v>
      </c>
      <c r="N27" s="162">
        <f t="shared" ref="N27:O34" si="18">N15+N4</f>
        <v>4495</v>
      </c>
      <c r="O27" s="338">
        <f t="shared" si="18"/>
        <v>11893</v>
      </c>
      <c r="P27" s="258">
        <v>14558</v>
      </c>
      <c r="Q27" s="162">
        <f t="shared" ref="Q27:R34" si="19">Q15+Q4</f>
        <v>6027</v>
      </c>
      <c r="R27" s="338">
        <f t="shared" si="19"/>
        <v>1921</v>
      </c>
      <c r="S27" s="222">
        <v>6305</v>
      </c>
      <c r="T27" s="233">
        <v>4694</v>
      </c>
      <c r="U27" s="338">
        <f t="shared" si="13"/>
        <v>6814</v>
      </c>
      <c r="V27" s="338">
        <f t="shared" si="13"/>
        <v>3620</v>
      </c>
      <c r="W27" s="236">
        <v>14177</v>
      </c>
      <c r="X27" s="162">
        <f t="shared" ref="X27:X34" si="20">X15+X4</f>
        <v>1418</v>
      </c>
      <c r="Y27" s="338">
        <f t="shared" si="14"/>
        <v>15260</v>
      </c>
      <c r="Z27" s="338">
        <f t="shared" si="14"/>
        <v>10810</v>
      </c>
      <c r="AA27" s="222">
        <v>8748</v>
      </c>
      <c r="AB27" s="234">
        <v>10483</v>
      </c>
      <c r="AC27" s="167">
        <v>9721</v>
      </c>
      <c r="AD27" s="270">
        <v>5224</v>
      </c>
      <c r="AE27" s="222">
        <v>21450</v>
      </c>
      <c r="AF27" s="271">
        <v>5541</v>
      </c>
      <c r="AG27" s="234">
        <v>8745</v>
      </c>
      <c r="AH27" s="162">
        <f t="shared" ref="AH27:AH34" si="21">AH15+AH4</f>
        <v>8244</v>
      </c>
      <c r="AI27" s="234">
        <v>6929</v>
      </c>
      <c r="AJ27" s="162">
        <f t="shared" ref="AJ27:AJ34" si="22">AJ15+AJ4</f>
        <v>7492</v>
      </c>
      <c r="AK27" s="162">
        <v>636</v>
      </c>
      <c r="AL27" s="236">
        <v>8916</v>
      </c>
      <c r="AM27" s="192">
        <f t="shared" ref="AM27:AM34" si="23">AM15+AM4</f>
        <v>15217.285544897948</v>
      </c>
      <c r="AN27" s="338">
        <f t="shared" si="15"/>
        <v>0</v>
      </c>
      <c r="AO27" s="338">
        <f t="shared" si="15"/>
        <v>0</v>
      </c>
      <c r="AP27" s="338">
        <f t="shared" si="15"/>
        <v>3035</v>
      </c>
      <c r="AQ27" s="338">
        <f t="shared" si="15"/>
        <v>1784</v>
      </c>
      <c r="AR27" s="338">
        <f t="shared" si="15"/>
        <v>94</v>
      </c>
      <c r="AS27" s="338">
        <f t="shared" si="15"/>
        <v>59265</v>
      </c>
      <c r="AT27" s="260">
        <f>SUM(C27:AS27)</f>
        <v>364111.28554489795</v>
      </c>
      <c r="AU27" s="126"/>
    </row>
    <row r="28" spans="1:47" ht="25.5">
      <c r="A28" s="282" t="s">
        <v>94</v>
      </c>
      <c r="B28" s="283" t="s">
        <v>95</v>
      </c>
      <c r="C28" s="341">
        <f t="shared" si="16"/>
        <v>17347</v>
      </c>
      <c r="D28" s="222">
        <f t="shared" si="16"/>
        <v>17763</v>
      </c>
      <c r="E28" s="222">
        <f t="shared" ref="E28:E33" si="24">SUM(E5+E16)</f>
        <v>40220</v>
      </c>
      <c r="F28" s="162">
        <f t="shared" ref="F28:L28" si="25">F16+F5</f>
        <v>31049</v>
      </c>
      <c r="G28" s="162">
        <f t="shared" si="25"/>
        <v>16752</v>
      </c>
      <c r="H28" s="338">
        <f t="shared" si="25"/>
        <v>27746</v>
      </c>
      <c r="I28" s="338">
        <f t="shared" si="25"/>
        <v>30337</v>
      </c>
      <c r="J28" s="338">
        <f t="shared" si="25"/>
        <v>21265</v>
      </c>
      <c r="K28" s="222">
        <v>1318</v>
      </c>
      <c r="L28" s="162">
        <f t="shared" si="25"/>
        <v>11630</v>
      </c>
      <c r="M28" s="256">
        <v>17794</v>
      </c>
      <c r="N28" s="162">
        <f t="shared" si="18"/>
        <v>6380</v>
      </c>
      <c r="O28" s="338">
        <f t="shared" si="18"/>
        <v>23252</v>
      </c>
      <c r="P28" s="258">
        <v>39276</v>
      </c>
      <c r="Q28" s="162">
        <f t="shared" si="19"/>
        <v>29179</v>
      </c>
      <c r="R28" s="338">
        <f t="shared" si="19"/>
        <v>34946</v>
      </c>
      <c r="S28" s="222">
        <v>15133</v>
      </c>
      <c r="T28" s="233">
        <v>10464</v>
      </c>
      <c r="U28" s="338">
        <f t="shared" si="13"/>
        <v>27911</v>
      </c>
      <c r="V28" s="338">
        <f t="shared" si="13"/>
        <v>19336</v>
      </c>
      <c r="W28" s="236">
        <v>36862</v>
      </c>
      <c r="X28" s="162">
        <f t="shared" si="20"/>
        <v>6888</v>
      </c>
      <c r="Y28" s="338">
        <f t="shared" si="14"/>
        <v>38762</v>
      </c>
      <c r="Z28" s="338">
        <f t="shared" si="14"/>
        <v>37685</v>
      </c>
      <c r="AA28" s="222">
        <v>15151</v>
      </c>
      <c r="AB28" s="234">
        <v>46547</v>
      </c>
      <c r="AC28" s="167">
        <v>34508</v>
      </c>
      <c r="AD28" s="270">
        <v>12067</v>
      </c>
      <c r="AE28" s="222">
        <v>136389</v>
      </c>
      <c r="AF28" s="271">
        <v>20317</v>
      </c>
      <c r="AG28" s="234">
        <v>20432</v>
      </c>
      <c r="AH28" s="162">
        <f t="shared" si="21"/>
        <v>28937</v>
      </c>
      <c r="AI28" s="234">
        <v>10848</v>
      </c>
      <c r="AJ28" s="162">
        <f t="shared" si="22"/>
        <v>32236</v>
      </c>
      <c r="AK28" s="162">
        <v>5445</v>
      </c>
      <c r="AL28" s="236">
        <v>18814</v>
      </c>
      <c r="AM28" s="192">
        <f t="shared" si="23"/>
        <v>31704.553416408511</v>
      </c>
      <c r="AN28" s="338">
        <f t="shared" si="15"/>
        <v>10751</v>
      </c>
      <c r="AO28" s="338">
        <f t="shared" si="15"/>
        <v>15177</v>
      </c>
      <c r="AP28" s="338">
        <f t="shared" si="15"/>
        <v>9723</v>
      </c>
      <c r="AQ28" s="338">
        <f t="shared" si="15"/>
        <v>1891</v>
      </c>
      <c r="AR28" s="338">
        <f t="shared" si="15"/>
        <v>307</v>
      </c>
      <c r="AS28" s="338">
        <f t="shared" si="15"/>
        <v>124840</v>
      </c>
      <c r="AT28" s="260">
        <f t="shared" ref="AT28:AT34" si="26">SUM(C28:AS28)</f>
        <v>1135379.5534164086</v>
      </c>
      <c r="AU28" s="126"/>
    </row>
    <row r="29" spans="1:47" ht="25.5">
      <c r="A29" s="282" t="s">
        <v>96</v>
      </c>
      <c r="B29" s="283" t="s">
        <v>97</v>
      </c>
      <c r="C29" s="341">
        <f t="shared" si="16"/>
        <v>6537</v>
      </c>
      <c r="D29" s="222">
        <f t="shared" si="16"/>
        <v>4900</v>
      </c>
      <c r="E29" s="222">
        <f t="shared" si="24"/>
        <v>2178</v>
      </c>
      <c r="F29" s="162">
        <f t="shared" ref="F29:L29" si="27">F17+F6</f>
        <v>10846</v>
      </c>
      <c r="G29" s="162">
        <f t="shared" si="27"/>
        <v>856</v>
      </c>
      <c r="H29" s="338">
        <f t="shared" si="27"/>
        <v>1932</v>
      </c>
      <c r="I29" s="338">
        <f t="shared" si="27"/>
        <v>27</v>
      </c>
      <c r="J29" s="338">
        <f t="shared" si="27"/>
        <v>4052</v>
      </c>
      <c r="K29" s="222">
        <v>128</v>
      </c>
      <c r="L29" s="162">
        <f t="shared" si="27"/>
        <v>1783</v>
      </c>
      <c r="M29" s="256">
        <v>2752</v>
      </c>
      <c r="N29" s="162">
        <f t="shared" si="18"/>
        <v>352</v>
      </c>
      <c r="O29" s="338">
        <f t="shared" si="18"/>
        <v>2416</v>
      </c>
      <c r="P29" s="258">
        <v>6650</v>
      </c>
      <c r="Q29" s="162">
        <f t="shared" si="19"/>
        <v>4202</v>
      </c>
      <c r="R29" s="338">
        <f t="shared" si="19"/>
        <v>4004</v>
      </c>
      <c r="S29" s="222">
        <v>3290</v>
      </c>
      <c r="T29" s="233">
        <v>2591</v>
      </c>
      <c r="U29" s="338">
        <f t="shared" si="13"/>
        <v>2831</v>
      </c>
      <c r="V29" s="338">
        <f t="shared" si="13"/>
        <v>3872</v>
      </c>
      <c r="W29" s="236">
        <v>7341</v>
      </c>
      <c r="X29" s="162">
        <f t="shared" si="20"/>
        <v>1179</v>
      </c>
      <c r="Y29" s="338">
        <f t="shared" si="14"/>
        <v>9993</v>
      </c>
      <c r="Z29" s="338">
        <f t="shared" si="14"/>
        <v>6915</v>
      </c>
      <c r="AA29" s="222">
        <v>9699</v>
      </c>
      <c r="AB29" s="234">
        <v>7972</v>
      </c>
      <c r="AC29" s="167">
        <v>6260</v>
      </c>
      <c r="AD29" s="270">
        <v>2745</v>
      </c>
      <c r="AE29" s="222">
        <v>8584</v>
      </c>
      <c r="AF29" s="271">
        <v>4432</v>
      </c>
      <c r="AG29" s="234">
        <v>2629</v>
      </c>
      <c r="AH29" s="162">
        <f t="shared" si="21"/>
        <v>1349</v>
      </c>
      <c r="AI29" s="234">
        <v>1136</v>
      </c>
      <c r="AJ29" s="162">
        <f t="shared" si="22"/>
        <v>939</v>
      </c>
      <c r="AK29" s="162">
        <v>550</v>
      </c>
      <c r="AL29" s="236">
        <v>3054</v>
      </c>
      <c r="AM29" s="192">
        <f t="shared" si="23"/>
        <v>5088.6756601395609</v>
      </c>
      <c r="AN29" s="338">
        <f t="shared" si="15"/>
        <v>0</v>
      </c>
      <c r="AO29" s="338">
        <f t="shared" si="15"/>
        <v>0</v>
      </c>
      <c r="AP29" s="338">
        <f t="shared" si="15"/>
        <v>2848</v>
      </c>
      <c r="AQ29" s="338">
        <f t="shared" si="15"/>
        <v>30</v>
      </c>
      <c r="AR29" s="338">
        <f t="shared" si="15"/>
        <v>63</v>
      </c>
      <c r="AS29" s="338">
        <f t="shared" si="15"/>
        <v>17562</v>
      </c>
      <c r="AT29" s="260">
        <f t="shared" si="26"/>
        <v>166567.67566013956</v>
      </c>
      <c r="AU29" s="126"/>
    </row>
    <row r="30" spans="1:47" ht="25.5">
      <c r="A30" s="282" t="s">
        <v>98</v>
      </c>
      <c r="B30" s="283" t="s">
        <v>99</v>
      </c>
      <c r="C30" s="341">
        <f t="shared" si="16"/>
        <v>3713</v>
      </c>
      <c r="D30" s="222">
        <f t="shared" si="16"/>
        <v>1190</v>
      </c>
      <c r="E30" s="222">
        <f t="shared" si="24"/>
        <v>11687</v>
      </c>
      <c r="F30" s="162">
        <f t="shared" ref="F30:L30" si="28">F18+F7</f>
        <v>13623</v>
      </c>
      <c r="G30" s="162">
        <f t="shared" si="28"/>
        <v>1803</v>
      </c>
      <c r="H30" s="338">
        <f t="shared" si="28"/>
        <v>4450</v>
      </c>
      <c r="I30" s="338">
        <f t="shared" si="28"/>
        <v>3846</v>
      </c>
      <c r="J30" s="338">
        <f t="shared" si="28"/>
        <v>4203</v>
      </c>
      <c r="K30" s="222">
        <v>153</v>
      </c>
      <c r="L30" s="162">
        <f t="shared" si="28"/>
        <v>2596</v>
      </c>
      <c r="M30" s="256">
        <v>1836</v>
      </c>
      <c r="N30" s="162">
        <f t="shared" si="18"/>
        <v>656</v>
      </c>
      <c r="O30" s="338">
        <f t="shared" si="18"/>
        <v>6901</v>
      </c>
      <c r="P30" s="258">
        <v>5152</v>
      </c>
      <c r="Q30" s="162">
        <f t="shared" si="19"/>
        <v>6467</v>
      </c>
      <c r="R30" s="338">
        <f t="shared" si="19"/>
        <v>689</v>
      </c>
      <c r="S30" s="222">
        <v>5840</v>
      </c>
      <c r="T30" s="233">
        <v>5324</v>
      </c>
      <c r="U30" s="338">
        <f t="shared" si="13"/>
        <v>2955</v>
      </c>
      <c r="V30" s="338">
        <f t="shared" si="13"/>
        <v>3217</v>
      </c>
      <c r="W30" s="236">
        <v>8895</v>
      </c>
      <c r="X30" s="162">
        <f t="shared" si="20"/>
        <v>827</v>
      </c>
      <c r="Y30" s="338">
        <f t="shared" si="14"/>
        <v>5637</v>
      </c>
      <c r="Z30" s="338">
        <f t="shared" si="14"/>
        <v>5998</v>
      </c>
      <c r="AA30" s="222">
        <v>2447</v>
      </c>
      <c r="AB30" s="234">
        <v>8476</v>
      </c>
      <c r="AC30" s="167">
        <v>4010</v>
      </c>
      <c r="AD30" s="270">
        <v>3105</v>
      </c>
      <c r="AE30" s="222">
        <v>15718</v>
      </c>
      <c r="AF30" s="271">
        <v>4243</v>
      </c>
      <c r="AG30" s="234">
        <v>1259</v>
      </c>
      <c r="AH30" s="162">
        <f t="shared" si="21"/>
        <v>17745</v>
      </c>
      <c r="AI30" s="234">
        <v>1908</v>
      </c>
      <c r="AJ30" s="162">
        <f t="shared" si="22"/>
        <v>1211</v>
      </c>
      <c r="AK30" s="162">
        <v>315</v>
      </c>
      <c r="AL30" s="236">
        <v>6316</v>
      </c>
      <c r="AM30" s="192">
        <f t="shared" si="23"/>
        <v>10686.898495355981</v>
      </c>
      <c r="AN30" s="338">
        <f t="shared" si="15"/>
        <v>811</v>
      </c>
      <c r="AO30" s="338">
        <f t="shared" si="15"/>
        <v>927</v>
      </c>
      <c r="AP30" s="338">
        <f t="shared" si="15"/>
        <v>814</v>
      </c>
      <c r="AQ30" s="338">
        <f t="shared" si="15"/>
        <v>27</v>
      </c>
      <c r="AR30" s="338">
        <f t="shared" si="15"/>
        <v>37</v>
      </c>
      <c r="AS30" s="338">
        <f t="shared" si="15"/>
        <v>15713</v>
      </c>
      <c r="AT30" s="260">
        <f t="shared" si="26"/>
        <v>203426.89849535597</v>
      </c>
      <c r="AU30" s="126"/>
    </row>
    <row r="31" spans="1:47" ht="25.5">
      <c r="A31" s="282" t="s">
        <v>100</v>
      </c>
      <c r="B31" s="283" t="s">
        <v>101</v>
      </c>
      <c r="C31" s="341">
        <f t="shared" si="16"/>
        <v>11589</v>
      </c>
      <c r="D31" s="222">
        <f t="shared" si="16"/>
        <v>2051</v>
      </c>
      <c r="E31" s="222">
        <f>SUM(E8+E19)</f>
        <v>52667</v>
      </c>
      <c r="F31" s="162">
        <f>F19+F8</f>
        <v>15786</v>
      </c>
      <c r="G31" s="162">
        <f>G19+G8</f>
        <v>34</v>
      </c>
      <c r="H31" s="338">
        <f>H19+H8</f>
        <v>3105</v>
      </c>
      <c r="I31" s="338">
        <f>I19+I8</f>
        <v>42</v>
      </c>
      <c r="J31" s="338">
        <f>J19+J8</f>
        <v>6408</v>
      </c>
      <c r="K31" s="222">
        <v>263</v>
      </c>
      <c r="L31" s="162">
        <f>L19+L8</f>
        <v>4596</v>
      </c>
      <c r="M31" s="256">
        <v>2500</v>
      </c>
      <c r="N31" s="162">
        <f t="shared" si="18"/>
        <v>4908</v>
      </c>
      <c r="O31" s="338">
        <f t="shared" si="18"/>
        <v>4906</v>
      </c>
      <c r="P31" s="258">
        <v>4881</v>
      </c>
      <c r="Q31" s="162">
        <f t="shared" si="19"/>
        <v>3331</v>
      </c>
      <c r="R31" s="338">
        <f t="shared" si="19"/>
        <v>7296</v>
      </c>
      <c r="S31" s="222">
        <v>3985</v>
      </c>
      <c r="T31" s="233">
        <v>6273</v>
      </c>
      <c r="U31" s="338">
        <f t="shared" si="13"/>
        <v>1685</v>
      </c>
      <c r="V31" s="338">
        <f t="shared" si="13"/>
        <v>1025</v>
      </c>
      <c r="W31" s="236">
        <v>7705</v>
      </c>
      <c r="X31" s="162">
        <f t="shared" si="20"/>
        <v>45</v>
      </c>
      <c r="Y31" s="338">
        <f t="shared" si="14"/>
        <v>6265</v>
      </c>
      <c r="Z31" s="338">
        <f t="shared" si="14"/>
        <v>3428</v>
      </c>
      <c r="AA31" s="222">
        <v>3025</v>
      </c>
      <c r="AB31" s="234">
        <v>2092</v>
      </c>
      <c r="AC31" s="167">
        <v>3201</v>
      </c>
      <c r="AD31" s="270">
        <v>2607</v>
      </c>
      <c r="AE31" s="222">
        <v>18135</v>
      </c>
      <c r="AF31" s="271">
        <v>8850</v>
      </c>
      <c r="AG31" s="234">
        <v>2354</v>
      </c>
      <c r="AH31" s="162">
        <f t="shared" si="21"/>
        <v>3518</v>
      </c>
      <c r="AI31" s="234">
        <v>2581</v>
      </c>
      <c r="AJ31" s="162">
        <f t="shared" si="22"/>
        <v>1806</v>
      </c>
      <c r="AK31" s="162">
        <v>314</v>
      </c>
      <c r="AL31" s="236">
        <v>6760</v>
      </c>
      <c r="AM31" s="192">
        <f t="shared" si="23"/>
        <v>10777.712501601007</v>
      </c>
      <c r="AN31" s="338">
        <f t="shared" si="15"/>
        <v>0</v>
      </c>
      <c r="AO31" s="338">
        <f t="shared" si="15"/>
        <v>3455</v>
      </c>
      <c r="AP31" s="338">
        <f t="shared" si="15"/>
        <v>959</v>
      </c>
      <c r="AQ31" s="338">
        <f t="shared" si="15"/>
        <v>438</v>
      </c>
      <c r="AR31" s="338">
        <f t="shared" si="15"/>
        <v>70</v>
      </c>
      <c r="AS31" s="338">
        <f t="shared" si="15"/>
        <v>12659</v>
      </c>
      <c r="AT31" s="260">
        <f t="shared" si="26"/>
        <v>238375.712501601</v>
      </c>
      <c r="AU31" s="126"/>
    </row>
    <row r="32" spans="1:47" ht="25.5">
      <c r="A32" s="282" t="s">
        <v>102</v>
      </c>
      <c r="B32" s="283" t="s">
        <v>103</v>
      </c>
      <c r="C32" s="341">
        <f t="shared" si="16"/>
        <v>9821</v>
      </c>
      <c r="D32" s="222">
        <f t="shared" si="16"/>
        <v>6077</v>
      </c>
      <c r="E32" s="222">
        <f t="shared" si="24"/>
        <v>10097</v>
      </c>
      <c r="F32" s="162">
        <f t="shared" ref="F32:L32" si="29">F20+F9</f>
        <v>14764</v>
      </c>
      <c r="G32" s="162">
        <f t="shared" si="29"/>
        <v>45</v>
      </c>
      <c r="H32" s="338">
        <f t="shared" si="29"/>
        <v>4939</v>
      </c>
      <c r="I32" s="338">
        <f t="shared" si="29"/>
        <v>95</v>
      </c>
      <c r="J32" s="338">
        <f>J20+J9</f>
        <v>13169</v>
      </c>
      <c r="K32" s="222">
        <v>1668</v>
      </c>
      <c r="L32" s="162">
        <f t="shared" si="29"/>
        <v>11282</v>
      </c>
      <c r="M32" s="256">
        <v>6541</v>
      </c>
      <c r="N32" s="162">
        <f t="shared" si="18"/>
        <v>6958</v>
      </c>
      <c r="O32" s="338">
        <f t="shared" si="18"/>
        <v>12021</v>
      </c>
      <c r="P32" s="258">
        <v>9642</v>
      </c>
      <c r="Q32" s="162">
        <f t="shared" si="19"/>
        <v>7098</v>
      </c>
      <c r="R32" s="338">
        <f t="shared" si="19"/>
        <v>3032</v>
      </c>
      <c r="S32" s="222">
        <v>5248</v>
      </c>
      <c r="T32" s="233">
        <v>4992</v>
      </c>
      <c r="U32" s="338">
        <f t="shared" si="13"/>
        <v>3201</v>
      </c>
      <c r="V32" s="338">
        <f t="shared" si="13"/>
        <v>1634</v>
      </c>
      <c r="W32" s="236">
        <v>13749</v>
      </c>
      <c r="X32" s="162">
        <f t="shared" si="20"/>
        <v>1651</v>
      </c>
      <c r="Y32" s="338">
        <f t="shared" si="14"/>
        <v>9638</v>
      </c>
      <c r="Z32" s="338">
        <f t="shared" si="14"/>
        <v>4982</v>
      </c>
      <c r="AA32" s="222">
        <v>5347</v>
      </c>
      <c r="AB32" s="234">
        <v>9105</v>
      </c>
      <c r="AC32" s="167">
        <v>4888</v>
      </c>
      <c r="AD32" s="270">
        <v>4454</v>
      </c>
      <c r="AE32" s="222">
        <v>10209</v>
      </c>
      <c r="AF32" s="271">
        <v>8348</v>
      </c>
      <c r="AG32" s="234">
        <v>4637</v>
      </c>
      <c r="AH32" s="162">
        <f t="shared" si="21"/>
        <v>13577</v>
      </c>
      <c r="AI32" s="234">
        <v>13071</v>
      </c>
      <c r="AJ32" s="162">
        <f t="shared" si="22"/>
        <v>5482</v>
      </c>
      <c r="AK32" s="162">
        <v>1278</v>
      </c>
      <c r="AL32" s="236">
        <v>11868</v>
      </c>
      <c r="AM32" s="192">
        <f t="shared" si="23"/>
        <v>18950.005115495227</v>
      </c>
      <c r="AN32" s="338">
        <f t="shared" si="15"/>
        <v>0</v>
      </c>
      <c r="AO32" s="338">
        <f t="shared" si="15"/>
        <v>0</v>
      </c>
      <c r="AP32" s="338">
        <f t="shared" si="15"/>
        <v>1243</v>
      </c>
      <c r="AQ32" s="338">
        <f t="shared" si="15"/>
        <v>1787</v>
      </c>
      <c r="AR32" s="338">
        <f t="shared" si="15"/>
        <v>47</v>
      </c>
      <c r="AS32" s="338">
        <f t="shared" si="15"/>
        <v>21867</v>
      </c>
      <c r="AT32" s="260">
        <f t="shared" si="26"/>
        <v>298502.00511549524</v>
      </c>
      <c r="AU32" s="126"/>
    </row>
    <row r="33" spans="1:47" ht="25.5">
      <c r="A33" s="282" t="s">
        <v>104</v>
      </c>
      <c r="B33" s="283" t="s">
        <v>105</v>
      </c>
      <c r="C33" s="341">
        <f t="shared" si="16"/>
        <v>14280</v>
      </c>
      <c r="D33" s="222">
        <f>SUM(D10+D21)</f>
        <v>12202</v>
      </c>
      <c r="E33" s="222">
        <f t="shared" si="24"/>
        <v>41283</v>
      </c>
      <c r="F33" s="162">
        <f t="shared" ref="F33:L33" si="30">F21+F10</f>
        <v>39245</v>
      </c>
      <c r="G33" s="162">
        <f t="shared" si="30"/>
        <v>20758</v>
      </c>
      <c r="H33" s="338">
        <f t="shared" si="30"/>
        <v>24248</v>
      </c>
      <c r="I33" s="338">
        <f t="shared" si="30"/>
        <v>24750</v>
      </c>
      <c r="J33" s="338">
        <f>J21+J10</f>
        <v>27988</v>
      </c>
      <c r="K33" s="222">
        <v>2876</v>
      </c>
      <c r="L33" s="162">
        <f t="shared" si="30"/>
        <v>29862</v>
      </c>
      <c r="M33" s="256">
        <v>18694</v>
      </c>
      <c r="N33" s="162">
        <f t="shared" si="18"/>
        <v>11140</v>
      </c>
      <c r="O33" s="338">
        <f t="shared" si="18"/>
        <v>27139</v>
      </c>
      <c r="P33" s="258">
        <v>31677</v>
      </c>
      <c r="Q33" s="162">
        <f t="shared" si="19"/>
        <v>31840</v>
      </c>
      <c r="R33" s="338">
        <f t="shared" si="19"/>
        <v>33027</v>
      </c>
      <c r="S33" s="222">
        <v>12501</v>
      </c>
      <c r="T33" s="233">
        <v>11582</v>
      </c>
      <c r="U33" s="338">
        <f t="shared" si="13"/>
        <v>9895</v>
      </c>
      <c r="V33" s="338">
        <f t="shared" si="13"/>
        <v>13134</v>
      </c>
      <c r="W33" s="236">
        <v>36963</v>
      </c>
      <c r="X33" s="162">
        <f t="shared" si="20"/>
        <v>6725</v>
      </c>
      <c r="Y33" s="338">
        <f t="shared" si="14"/>
        <v>28739</v>
      </c>
      <c r="Z33" s="338">
        <f t="shared" si="14"/>
        <v>22271</v>
      </c>
      <c r="AA33" s="222">
        <v>9369</v>
      </c>
      <c r="AB33" s="234">
        <v>52804</v>
      </c>
      <c r="AC33" s="167">
        <v>19059</v>
      </c>
      <c r="AD33" s="270">
        <v>8326</v>
      </c>
      <c r="AE33" s="222">
        <v>81323</v>
      </c>
      <c r="AF33" s="271">
        <v>30808</v>
      </c>
      <c r="AG33" s="234">
        <v>9342</v>
      </c>
      <c r="AH33" s="162">
        <f t="shared" si="21"/>
        <v>43769</v>
      </c>
      <c r="AI33" s="234">
        <v>41560</v>
      </c>
      <c r="AJ33" s="162">
        <f t="shared" si="22"/>
        <v>1984</v>
      </c>
      <c r="AK33" s="162">
        <v>5076</v>
      </c>
      <c r="AL33" s="236">
        <v>21667</v>
      </c>
      <c r="AM33" s="192">
        <f t="shared" si="23"/>
        <v>35947.234622966389</v>
      </c>
      <c r="AN33" s="338">
        <f t="shared" si="15"/>
        <v>10579</v>
      </c>
      <c r="AO33" s="338">
        <f t="shared" si="15"/>
        <v>16263</v>
      </c>
      <c r="AP33" s="338">
        <f t="shared" si="15"/>
        <v>5886</v>
      </c>
      <c r="AQ33" s="338">
        <f t="shared" si="15"/>
        <v>2472</v>
      </c>
      <c r="AR33" s="338">
        <f t="shared" si="15"/>
        <v>179</v>
      </c>
      <c r="AS33" s="338">
        <f t="shared" si="15"/>
        <v>73163</v>
      </c>
      <c r="AT33" s="260">
        <f t="shared" si="26"/>
        <v>1002395.2346229664</v>
      </c>
      <c r="AU33" s="126"/>
    </row>
    <row r="34" spans="1:47" ht="25.5">
      <c r="A34" s="282" t="s">
        <v>106</v>
      </c>
      <c r="B34" s="283" t="s">
        <v>107</v>
      </c>
      <c r="C34" s="341">
        <f t="shared" si="16"/>
        <v>6147</v>
      </c>
      <c r="D34" s="222">
        <f>SUM(D11+D22)</f>
        <v>2581</v>
      </c>
      <c r="E34" s="222">
        <f>SUM(E11+E22)</f>
        <v>2489</v>
      </c>
      <c r="F34" s="162">
        <f t="shared" ref="F34:L34" si="31">F22+F11</f>
        <v>11337</v>
      </c>
      <c r="G34" s="162">
        <f t="shared" si="31"/>
        <v>453</v>
      </c>
      <c r="H34" s="338">
        <f t="shared" si="31"/>
        <v>1667</v>
      </c>
      <c r="I34" s="222">
        <v>11</v>
      </c>
      <c r="J34" s="338">
        <f>J22+J11</f>
        <v>4654</v>
      </c>
      <c r="K34" s="222">
        <v>207</v>
      </c>
      <c r="L34" s="162">
        <f t="shared" si="31"/>
        <v>3721</v>
      </c>
      <c r="M34" s="256">
        <v>3047</v>
      </c>
      <c r="N34" s="162">
        <f t="shared" si="18"/>
        <v>670</v>
      </c>
      <c r="O34" s="338">
        <f t="shared" si="18"/>
        <v>3818</v>
      </c>
      <c r="P34" s="258">
        <v>4345</v>
      </c>
      <c r="Q34" s="162">
        <f t="shared" si="19"/>
        <v>7800</v>
      </c>
      <c r="R34" s="338">
        <f t="shared" si="19"/>
        <v>1678</v>
      </c>
      <c r="S34" s="222">
        <v>2409</v>
      </c>
      <c r="T34" s="233">
        <v>2473</v>
      </c>
      <c r="U34" s="338">
        <f t="shared" si="13"/>
        <v>2439</v>
      </c>
      <c r="V34" s="338">
        <f t="shared" si="13"/>
        <v>2485</v>
      </c>
      <c r="W34" s="236">
        <v>7106</v>
      </c>
      <c r="X34" s="162">
        <f t="shared" si="20"/>
        <v>1337</v>
      </c>
      <c r="Y34" s="338">
        <f t="shared" si="14"/>
        <v>6175</v>
      </c>
      <c r="Z34" s="338">
        <f t="shared" si="14"/>
        <v>4351</v>
      </c>
      <c r="AA34" s="222">
        <v>5979</v>
      </c>
      <c r="AB34" s="234">
        <v>8143</v>
      </c>
      <c r="AC34" s="167">
        <v>4756</v>
      </c>
      <c r="AD34" s="270">
        <v>2471</v>
      </c>
      <c r="AE34" s="222">
        <v>6594</v>
      </c>
      <c r="AF34" s="271">
        <v>6184</v>
      </c>
      <c r="AG34" s="234">
        <v>1409</v>
      </c>
      <c r="AH34" s="162">
        <f t="shared" si="21"/>
        <v>2644</v>
      </c>
      <c r="AI34" s="234">
        <v>4682</v>
      </c>
      <c r="AJ34" s="162">
        <f t="shared" si="22"/>
        <v>834</v>
      </c>
      <c r="AK34" s="162">
        <v>811</v>
      </c>
      <c r="AL34" s="236">
        <v>4265</v>
      </c>
      <c r="AM34" s="192">
        <f t="shared" si="23"/>
        <v>7536.8128079501412</v>
      </c>
      <c r="AN34" s="338">
        <f t="shared" si="15"/>
        <v>0</v>
      </c>
      <c r="AO34" s="338">
        <f t="shared" si="15"/>
        <v>0</v>
      </c>
      <c r="AP34" s="338">
        <f t="shared" si="15"/>
        <v>960</v>
      </c>
      <c r="AQ34" s="338">
        <f t="shared" si="15"/>
        <v>57</v>
      </c>
      <c r="AR34" s="338">
        <f t="shared" si="15"/>
        <v>44</v>
      </c>
      <c r="AS34" s="338">
        <f t="shared" si="15"/>
        <v>18629</v>
      </c>
      <c r="AT34" s="260">
        <f t="shared" si="26"/>
        <v>159398.81280795013</v>
      </c>
      <c r="AU34" s="126"/>
    </row>
    <row r="35" spans="1:47" s="152" customFormat="1" ht="25.5">
      <c r="A35" s="286" t="s">
        <v>133</v>
      </c>
      <c r="B35" s="287" t="s">
        <v>108</v>
      </c>
      <c r="C35" s="272">
        <f>SUM(C25:D34)</f>
        <v>156527</v>
      </c>
      <c r="D35" s="272">
        <f>SUM(D25:D34)</f>
        <v>60463</v>
      </c>
      <c r="E35" s="272">
        <f>SUM(E25:E34)</f>
        <v>228331</v>
      </c>
      <c r="F35" s="273">
        <f t="shared" ref="F35:AO35" si="32">SUM(F25:F34)</f>
        <v>172974</v>
      </c>
      <c r="G35" s="273">
        <f t="shared" si="32"/>
        <v>42545</v>
      </c>
      <c r="H35" s="273">
        <f t="shared" si="32"/>
        <v>84702</v>
      </c>
      <c r="I35" s="273">
        <f t="shared" si="32"/>
        <v>66466</v>
      </c>
      <c r="J35" s="273">
        <f t="shared" si="32"/>
        <v>104591</v>
      </c>
      <c r="K35" s="273">
        <f t="shared" si="32"/>
        <v>10198</v>
      </c>
      <c r="L35" s="273">
        <f t="shared" si="32"/>
        <v>77285</v>
      </c>
      <c r="M35" s="273">
        <f t="shared" si="32"/>
        <v>68042</v>
      </c>
      <c r="N35" s="273">
        <f t="shared" si="32"/>
        <v>40394</v>
      </c>
      <c r="O35" s="273">
        <f t="shared" si="32"/>
        <v>101136</v>
      </c>
      <c r="P35" s="273">
        <f t="shared" si="32"/>
        <v>128627</v>
      </c>
      <c r="Q35" s="273">
        <f t="shared" si="32"/>
        <v>104800</v>
      </c>
      <c r="R35" s="273">
        <f t="shared" si="32"/>
        <v>88641</v>
      </c>
      <c r="S35" s="273">
        <f t="shared" si="32"/>
        <v>66108</v>
      </c>
      <c r="T35" s="273">
        <f t="shared" si="32"/>
        <v>62925</v>
      </c>
      <c r="U35" s="273">
        <f t="shared" si="32"/>
        <v>64777</v>
      </c>
      <c r="V35" s="273">
        <f t="shared" si="32"/>
        <v>52773</v>
      </c>
      <c r="W35" s="273">
        <f t="shared" si="32"/>
        <v>151120</v>
      </c>
      <c r="X35" s="273">
        <f t="shared" si="32"/>
        <v>20935</v>
      </c>
      <c r="Y35" s="362">
        <f t="shared" ref="Y35:Y50" si="33">SUM(Y12+Y23)</f>
        <v>133770</v>
      </c>
      <c r="Z35" s="273">
        <f t="shared" si="32"/>
        <v>108007</v>
      </c>
      <c r="AA35" s="273">
        <f t="shared" si="32"/>
        <v>67316</v>
      </c>
      <c r="AB35" s="273">
        <f t="shared" si="32"/>
        <v>156345</v>
      </c>
      <c r="AC35" s="273">
        <f t="shared" si="32"/>
        <v>95625</v>
      </c>
      <c r="AD35" s="273">
        <f t="shared" si="32"/>
        <v>47130</v>
      </c>
      <c r="AE35" s="273">
        <f t="shared" si="32"/>
        <v>337487</v>
      </c>
      <c r="AF35" s="273">
        <f t="shared" si="32"/>
        <v>98927</v>
      </c>
      <c r="AG35" s="273">
        <f t="shared" si="32"/>
        <v>55603</v>
      </c>
      <c r="AH35" s="273">
        <f t="shared" si="32"/>
        <v>138524</v>
      </c>
      <c r="AI35" s="273">
        <f t="shared" si="32"/>
        <v>88010</v>
      </c>
      <c r="AJ35" s="273">
        <f t="shared" si="32"/>
        <v>58961</v>
      </c>
      <c r="AK35" s="273">
        <f t="shared" si="32"/>
        <v>15008</v>
      </c>
      <c r="AL35" s="273">
        <f t="shared" si="32"/>
        <v>94110</v>
      </c>
      <c r="AM35" s="273">
        <f t="shared" si="32"/>
        <v>156034</v>
      </c>
      <c r="AN35" s="273">
        <f t="shared" si="32"/>
        <v>22756</v>
      </c>
      <c r="AO35" s="273">
        <f t="shared" si="32"/>
        <v>40410</v>
      </c>
      <c r="AP35" s="273">
        <v>27997</v>
      </c>
      <c r="AQ35" s="273">
        <v>8740</v>
      </c>
      <c r="AR35" s="273">
        <v>886</v>
      </c>
      <c r="AS35" s="273">
        <v>371657</v>
      </c>
      <c r="AT35" s="454">
        <f>SUM(C35:AS35)</f>
        <v>4077663</v>
      </c>
      <c r="AU35" s="151"/>
    </row>
    <row r="36" spans="1:47" ht="25.5">
      <c r="A36" s="282" t="s">
        <v>109</v>
      </c>
      <c r="B36" s="283" t="s">
        <v>110</v>
      </c>
      <c r="C36" s="341">
        <v>1423</v>
      </c>
      <c r="D36" s="222">
        <v>176</v>
      </c>
      <c r="E36" s="162">
        <v>2376</v>
      </c>
      <c r="F36" s="162">
        <v>15190</v>
      </c>
      <c r="G36" s="162">
        <v>53</v>
      </c>
      <c r="H36" s="222">
        <v>962</v>
      </c>
      <c r="I36" s="222">
        <v>0</v>
      </c>
      <c r="J36" s="234">
        <v>832</v>
      </c>
      <c r="K36" s="222">
        <v>492</v>
      </c>
      <c r="L36" s="234">
        <v>1206</v>
      </c>
      <c r="M36" s="256">
        <v>1151</v>
      </c>
      <c r="N36" s="207">
        <v>6030</v>
      </c>
      <c r="O36" s="234">
        <v>10489</v>
      </c>
      <c r="P36" s="258">
        <v>2766</v>
      </c>
      <c r="Q36" s="234">
        <v>1507</v>
      </c>
      <c r="R36" s="222">
        <v>110</v>
      </c>
      <c r="S36" s="222">
        <v>248</v>
      </c>
      <c r="T36" s="233">
        <v>323</v>
      </c>
      <c r="U36" s="222">
        <v>232</v>
      </c>
      <c r="V36" s="235">
        <v>231</v>
      </c>
      <c r="W36" s="236">
        <v>4113</v>
      </c>
      <c r="X36" s="167">
        <v>78</v>
      </c>
      <c r="Y36" s="338">
        <f t="shared" si="33"/>
        <v>133859</v>
      </c>
      <c r="Z36" s="236">
        <v>4718</v>
      </c>
      <c r="AA36" s="222">
        <v>52</v>
      </c>
      <c r="AB36" s="222">
        <v>4071</v>
      </c>
      <c r="AC36" s="167">
        <v>612</v>
      </c>
      <c r="AD36" s="167">
        <v>87</v>
      </c>
      <c r="AE36" s="222">
        <v>632</v>
      </c>
      <c r="AF36" s="271">
        <v>486</v>
      </c>
      <c r="AG36" s="234">
        <v>229</v>
      </c>
      <c r="AH36" s="268">
        <v>762</v>
      </c>
      <c r="AI36" s="234">
        <v>112</v>
      </c>
      <c r="AJ36" s="234">
        <v>1120</v>
      </c>
      <c r="AK36" s="167">
        <v>236</v>
      </c>
      <c r="AL36" s="236">
        <v>435</v>
      </c>
      <c r="AM36" s="167"/>
      <c r="AN36" s="167">
        <v>252</v>
      </c>
      <c r="AO36" s="167">
        <v>158</v>
      </c>
      <c r="AP36" s="167"/>
      <c r="AQ36" s="167"/>
      <c r="AR36" s="167"/>
      <c r="AS36" s="167"/>
      <c r="AT36" s="260">
        <f t="shared" ref="AT36:AT51" si="34">SUM(P36:AO36)</f>
        <v>157429</v>
      </c>
      <c r="AU36" s="126"/>
    </row>
    <row r="37" spans="1:47" ht="15.75">
      <c r="A37" s="282" t="s">
        <v>111</v>
      </c>
      <c r="B37" s="283" t="s">
        <v>112</v>
      </c>
      <c r="C37" s="341">
        <v>1643</v>
      </c>
      <c r="D37" s="222">
        <v>72</v>
      </c>
      <c r="E37" s="162">
        <v>32</v>
      </c>
      <c r="F37" s="162">
        <v>1302</v>
      </c>
      <c r="G37" s="162">
        <v>12</v>
      </c>
      <c r="H37" s="222">
        <v>47</v>
      </c>
      <c r="I37" s="222">
        <v>0</v>
      </c>
      <c r="J37" s="234">
        <v>125</v>
      </c>
      <c r="K37" s="222">
        <v>28</v>
      </c>
      <c r="L37" s="234">
        <v>84</v>
      </c>
      <c r="M37" s="256">
        <v>87</v>
      </c>
      <c r="N37" s="207">
        <v>219</v>
      </c>
      <c r="O37" s="266"/>
      <c r="P37" s="234"/>
      <c r="Q37" s="234">
        <v>310</v>
      </c>
      <c r="R37" s="222">
        <v>70</v>
      </c>
      <c r="S37" s="222">
        <v>37</v>
      </c>
      <c r="T37" s="233">
        <v>91</v>
      </c>
      <c r="U37" s="222">
        <v>61</v>
      </c>
      <c r="V37" s="235">
        <v>12</v>
      </c>
      <c r="W37" s="236">
        <v>144</v>
      </c>
      <c r="X37" s="167">
        <v>1</v>
      </c>
      <c r="Y37" s="338">
        <f t="shared" si="33"/>
        <v>6137</v>
      </c>
      <c r="Z37" s="236">
        <v>968</v>
      </c>
      <c r="AA37" s="222">
        <v>381</v>
      </c>
      <c r="AB37" s="222"/>
      <c r="AC37" s="167">
        <v>5</v>
      </c>
      <c r="AD37" s="167">
        <v>104</v>
      </c>
      <c r="AE37" s="222">
        <v>319</v>
      </c>
      <c r="AF37" s="271"/>
      <c r="AG37" s="234">
        <v>0</v>
      </c>
      <c r="AH37" s="268">
        <v>186</v>
      </c>
      <c r="AI37" s="234"/>
      <c r="AJ37" s="234"/>
      <c r="AK37" s="207"/>
      <c r="AL37" s="236">
        <v>0</v>
      </c>
      <c r="AM37" s="167"/>
      <c r="AN37" s="167">
        <v>6</v>
      </c>
      <c r="AO37" s="167">
        <v>6</v>
      </c>
      <c r="AP37" s="167"/>
      <c r="AQ37" s="167"/>
      <c r="AR37" s="167"/>
      <c r="AS37" s="167"/>
      <c r="AT37" s="260">
        <f t="shared" si="34"/>
        <v>8838</v>
      </c>
      <c r="AU37" s="126"/>
    </row>
    <row r="38" spans="1:47" ht="15.75">
      <c r="A38" s="282" t="s">
        <v>113</v>
      </c>
      <c r="B38" s="283" t="s">
        <v>611</v>
      </c>
      <c r="C38" s="341">
        <v>1097</v>
      </c>
      <c r="D38" s="222">
        <v>545</v>
      </c>
      <c r="E38" s="162">
        <v>519</v>
      </c>
      <c r="F38" s="162">
        <v>5535</v>
      </c>
      <c r="G38" s="162">
        <v>0</v>
      </c>
      <c r="H38" s="222">
        <v>502</v>
      </c>
      <c r="I38" s="222">
        <v>0</v>
      </c>
      <c r="J38" s="234">
        <v>5319</v>
      </c>
      <c r="K38" s="222">
        <v>2</v>
      </c>
      <c r="L38" s="234">
        <v>1054</v>
      </c>
      <c r="M38" s="237">
        <v>1173</v>
      </c>
      <c r="N38" s="234">
        <v>197</v>
      </c>
      <c r="O38" s="234">
        <v>772</v>
      </c>
      <c r="P38" s="258">
        <v>951</v>
      </c>
      <c r="Q38" s="234">
        <v>186</v>
      </c>
      <c r="R38" s="222">
        <v>96</v>
      </c>
      <c r="S38" s="222">
        <v>174</v>
      </c>
      <c r="T38" s="233">
        <v>50</v>
      </c>
      <c r="U38" s="222">
        <v>547</v>
      </c>
      <c r="V38" s="237">
        <v>167</v>
      </c>
      <c r="W38" s="236">
        <v>559</v>
      </c>
      <c r="X38" s="167">
        <v>0</v>
      </c>
      <c r="Y38" s="338">
        <f t="shared" si="33"/>
        <v>7522</v>
      </c>
      <c r="Z38" s="236">
        <v>2379</v>
      </c>
      <c r="AA38" s="222">
        <v>31</v>
      </c>
      <c r="AB38" s="222">
        <v>3414</v>
      </c>
      <c r="AC38" s="167">
        <v>338</v>
      </c>
      <c r="AD38" s="167">
        <v>1042</v>
      </c>
      <c r="AE38" s="222">
        <v>580</v>
      </c>
      <c r="AF38" s="271">
        <v>109</v>
      </c>
      <c r="AG38" s="234">
        <v>2082</v>
      </c>
      <c r="AH38" s="268">
        <v>5717</v>
      </c>
      <c r="AI38" s="234">
        <v>1330</v>
      </c>
      <c r="AJ38" s="234">
        <v>282</v>
      </c>
      <c r="AK38" s="207">
        <v>299</v>
      </c>
      <c r="AL38" s="236">
        <v>429</v>
      </c>
      <c r="AM38" s="167"/>
      <c r="AN38" s="167">
        <v>45</v>
      </c>
      <c r="AO38" s="167">
        <v>47</v>
      </c>
      <c r="AP38" s="167"/>
      <c r="AQ38" s="167"/>
      <c r="AR38" s="167"/>
      <c r="AS38" s="167"/>
      <c r="AT38" s="260">
        <f t="shared" si="34"/>
        <v>28376</v>
      </c>
      <c r="AU38" s="126"/>
    </row>
    <row r="39" spans="1:47" ht="15.75">
      <c r="A39" s="282" t="s">
        <v>114</v>
      </c>
      <c r="B39" s="283" t="s">
        <v>612</v>
      </c>
      <c r="C39" s="341">
        <v>1932</v>
      </c>
      <c r="D39" s="222">
        <v>11</v>
      </c>
      <c r="E39" s="162">
        <v>185</v>
      </c>
      <c r="F39" s="162">
        <v>3152</v>
      </c>
      <c r="G39" s="162">
        <v>0</v>
      </c>
      <c r="H39" s="222">
        <v>182</v>
      </c>
      <c r="I39" s="222">
        <v>0</v>
      </c>
      <c r="J39" s="234">
        <v>1331</v>
      </c>
      <c r="K39" s="222">
        <v>0</v>
      </c>
      <c r="L39" s="234">
        <v>201</v>
      </c>
      <c r="M39" s="237">
        <v>361</v>
      </c>
      <c r="N39" s="234">
        <v>6</v>
      </c>
      <c r="O39" s="234">
        <v>431</v>
      </c>
      <c r="P39" s="258">
        <v>506</v>
      </c>
      <c r="Q39" s="234">
        <v>0</v>
      </c>
      <c r="R39" s="222">
        <v>16</v>
      </c>
      <c r="S39" s="222">
        <v>78</v>
      </c>
      <c r="T39" s="233">
        <v>33</v>
      </c>
      <c r="U39" s="222">
        <v>302</v>
      </c>
      <c r="V39" s="237">
        <v>56</v>
      </c>
      <c r="W39" s="236">
        <v>348</v>
      </c>
      <c r="X39" s="167">
        <v>5</v>
      </c>
      <c r="Y39" s="338">
        <f t="shared" si="33"/>
        <v>17815</v>
      </c>
      <c r="Z39" s="236">
        <v>437</v>
      </c>
      <c r="AA39" s="222">
        <v>38</v>
      </c>
      <c r="AB39" s="222">
        <v>357</v>
      </c>
      <c r="AC39" s="167">
        <v>61</v>
      </c>
      <c r="AD39" s="167">
        <v>110</v>
      </c>
      <c r="AE39" s="222">
        <v>123</v>
      </c>
      <c r="AF39" s="271">
        <v>104</v>
      </c>
      <c r="AG39" s="234">
        <v>286</v>
      </c>
      <c r="AH39" s="268">
        <v>2134</v>
      </c>
      <c r="AI39" s="234">
        <v>93</v>
      </c>
      <c r="AJ39" s="234">
        <v>254</v>
      </c>
      <c r="AK39" s="167">
        <v>114</v>
      </c>
      <c r="AL39" s="236">
        <v>52</v>
      </c>
      <c r="AM39" s="167"/>
      <c r="AN39" s="167">
        <v>2</v>
      </c>
      <c r="AO39" s="167">
        <v>20</v>
      </c>
      <c r="AP39" s="167"/>
      <c r="AQ39" s="167"/>
      <c r="AR39" s="167"/>
      <c r="AS39" s="167"/>
      <c r="AT39" s="260">
        <f t="shared" si="34"/>
        <v>23344</v>
      </c>
      <c r="AU39" s="126"/>
    </row>
    <row r="40" spans="1:47" ht="15.75">
      <c r="A40" s="282" t="s">
        <v>115</v>
      </c>
      <c r="B40" s="283" t="s">
        <v>613</v>
      </c>
      <c r="C40" s="341">
        <v>49</v>
      </c>
      <c r="D40" s="222">
        <v>1021</v>
      </c>
      <c r="E40" s="162">
        <v>847</v>
      </c>
      <c r="F40" s="162">
        <v>1802</v>
      </c>
      <c r="G40" s="162">
        <v>0</v>
      </c>
      <c r="H40" s="222">
        <v>263</v>
      </c>
      <c r="I40" s="222">
        <v>0</v>
      </c>
      <c r="J40" s="234">
        <v>331</v>
      </c>
      <c r="K40" s="222">
        <v>173</v>
      </c>
      <c r="L40" s="234">
        <v>388</v>
      </c>
      <c r="M40" s="237">
        <v>416</v>
      </c>
      <c r="N40" s="234">
        <v>115</v>
      </c>
      <c r="O40" s="234">
        <v>643</v>
      </c>
      <c r="P40" s="258">
        <v>1220</v>
      </c>
      <c r="Q40" s="234">
        <f t="shared" ref="Q40:Q45" si="35">SUM(J40:P40)</f>
        <v>3286</v>
      </c>
      <c r="R40" s="222">
        <v>48</v>
      </c>
      <c r="S40" s="222">
        <v>33</v>
      </c>
      <c r="T40" s="233">
        <v>14</v>
      </c>
      <c r="U40" s="222">
        <v>406</v>
      </c>
      <c r="V40" s="237">
        <v>143</v>
      </c>
      <c r="W40" s="236">
        <v>334</v>
      </c>
      <c r="X40" s="167">
        <v>18</v>
      </c>
      <c r="Y40" s="338">
        <f t="shared" si="33"/>
        <v>38968</v>
      </c>
      <c r="Z40" s="236">
        <v>2716</v>
      </c>
      <c r="AA40" s="222">
        <v>296</v>
      </c>
      <c r="AB40" s="222">
        <v>2792</v>
      </c>
      <c r="AC40" s="167">
        <v>552</v>
      </c>
      <c r="AD40" s="167">
        <v>264</v>
      </c>
      <c r="AE40" s="222">
        <v>1000</v>
      </c>
      <c r="AF40" s="271">
        <v>758</v>
      </c>
      <c r="AG40" s="234">
        <v>2403</v>
      </c>
      <c r="AH40" s="268">
        <v>6167</v>
      </c>
      <c r="AI40" s="234">
        <v>1243</v>
      </c>
      <c r="AJ40" s="234">
        <v>246</v>
      </c>
      <c r="AK40" s="167">
        <v>442</v>
      </c>
      <c r="AL40" s="236">
        <v>555</v>
      </c>
      <c r="AM40" s="167"/>
      <c r="AN40" s="167">
        <v>456</v>
      </c>
      <c r="AO40" s="167">
        <v>314</v>
      </c>
      <c r="AP40" s="167"/>
      <c r="AQ40" s="167"/>
      <c r="AR40" s="167"/>
      <c r="AS40" s="167"/>
      <c r="AT40" s="260">
        <f t="shared" si="34"/>
        <v>64674</v>
      </c>
      <c r="AU40" s="126"/>
    </row>
    <row r="41" spans="1:47" ht="15.75">
      <c r="A41" s="282" t="s">
        <v>116</v>
      </c>
      <c r="B41" s="283" t="s">
        <v>614</v>
      </c>
      <c r="C41" s="341">
        <v>4506</v>
      </c>
      <c r="D41" s="222">
        <v>58</v>
      </c>
      <c r="E41" s="162">
        <v>773</v>
      </c>
      <c r="F41" s="162">
        <v>2085</v>
      </c>
      <c r="G41" s="162">
        <v>0</v>
      </c>
      <c r="H41" s="222">
        <v>104</v>
      </c>
      <c r="I41" s="222">
        <v>0</v>
      </c>
      <c r="J41" s="234">
        <v>3822</v>
      </c>
      <c r="K41" s="222">
        <v>162</v>
      </c>
      <c r="L41" s="234">
        <v>99</v>
      </c>
      <c r="M41" s="237">
        <v>122</v>
      </c>
      <c r="N41" s="234">
        <v>434</v>
      </c>
      <c r="O41" s="234">
        <v>4938</v>
      </c>
      <c r="P41" s="258">
        <v>363</v>
      </c>
      <c r="Q41" s="234">
        <f t="shared" si="35"/>
        <v>9940</v>
      </c>
      <c r="R41" s="222">
        <v>2</v>
      </c>
      <c r="S41" s="222">
        <v>16</v>
      </c>
      <c r="T41" s="233">
        <v>14</v>
      </c>
      <c r="U41" s="222">
        <v>153</v>
      </c>
      <c r="V41" s="237">
        <v>87</v>
      </c>
      <c r="W41" s="236">
        <v>209</v>
      </c>
      <c r="X41" s="167">
        <v>0</v>
      </c>
      <c r="Y41" s="338">
        <f t="shared" si="33"/>
        <v>10074</v>
      </c>
      <c r="Z41" s="236">
        <v>1049</v>
      </c>
      <c r="AA41" s="222">
        <v>712</v>
      </c>
      <c r="AB41" s="222">
        <v>853</v>
      </c>
      <c r="AC41" s="167">
        <v>155</v>
      </c>
      <c r="AD41" s="167">
        <v>74</v>
      </c>
      <c r="AE41" s="222">
        <v>268</v>
      </c>
      <c r="AF41" s="271">
        <v>114</v>
      </c>
      <c r="AG41" s="234">
        <v>377</v>
      </c>
      <c r="AH41" s="268">
        <v>2103</v>
      </c>
      <c r="AI41" s="234">
        <v>273</v>
      </c>
      <c r="AJ41" s="234">
        <v>409</v>
      </c>
      <c r="AK41" s="167">
        <v>640</v>
      </c>
      <c r="AL41" s="236">
        <v>282</v>
      </c>
      <c r="AM41" s="167"/>
      <c r="AN41" s="167">
        <v>53</v>
      </c>
      <c r="AO41" s="167">
        <v>411</v>
      </c>
      <c r="AP41" s="167"/>
      <c r="AQ41" s="167"/>
      <c r="AR41" s="167"/>
      <c r="AS41" s="167"/>
      <c r="AT41" s="260">
        <f t="shared" si="34"/>
        <v>28631</v>
      </c>
      <c r="AU41" s="126"/>
    </row>
    <row r="42" spans="1:47" ht="25.5">
      <c r="A42" s="282" t="s">
        <v>117</v>
      </c>
      <c r="B42" s="283" t="s">
        <v>615</v>
      </c>
      <c r="C42" s="341">
        <v>3363</v>
      </c>
      <c r="D42" s="222">
        <v>36410</v>
      </c>
      <c r="E42" s="162">
        <v>16654</v>
      </c>
      <c r="F42" s="162">
        <v>26753</v>
      </c>
      <c r="G42" s="162">
        <v>0</v>
      </c>
      <c r="H42" s="222">
        <v>2696</v>
      </c>
      <c r="I42" s="222">
        <v>0</v>
      </c>
      <c r="J42" s="234">
        <v>222441</v>
      </c>
      <c r="K42" s="222">
        <v>3581</v>
      </c>
      <c r="L42" s="234">
        <v>18260</v>
      </c>
      <c r="M42" s="256">
        <v>24121</v>
      </c>
      <c r="N42" s="234">
        <v>16647</v>
      </c>
      <c r="O42" s="234">
        <v>9636</v>
      </c>
      <c r="P42" s="258">
        <v>61039</v>
      </c>
      <c r="Q42" s="234">
        <f t="shared" si="35"/>
        <v>355725</v>
      </c>
      <c r="R42" s="222">
        <v>1599</v>
      </c>
      <c r="S42" s="222">
        <v>53909</v>
      </c>
      <c r="T42" s="233">
        <v>11625</v>
      </c>
      <c r="U42" s="222">
        <v>18561</v>
      </c>
      <c r="V42" s="235">
        <v>136</v>
      </c>
      <c r="W42" s="236">
        <v>125631</v>
      </c>
      <c r="X42" s="167">
        <v>247</v>
      </c>
      <c r="Y42" s="338">
        <f t="shared" si="33"/>
        <v>5699</v>
      </c>
      <c r="Z42" s="236">
        <v>35061</v>
      </c>
      <c r="AA42" s="222">
        <v>4424</v>
      </c>
      <c r="AB42" s="222">
        <v>90035</v>
      </c>
      <c r="AC42" s="167">
        <v>18223</v>
      </c>
      <c r="AD42" s="171"/>
      <c r="AE42" s="222">
        <v>14397</v>
      </c>
      <c r="AF42" s="271">
        <v>16072</v>
      </c>
      <c r="AG42" s="234">
        <v>5383</v>
      </c>
      <c r="AH42" s="268">
        <v>157680</v>
      </c>
      <c r="AI42" s="234">
        <v>10428</v>
      </c>
      <c r="AJ42" s="234">
        <v>3268</v>
      </c>
      <c r="AK42" s="167">
        <v>4279</v>
      </c>
      <c r="AL42" s="236">
        <v>26376</v>
      </c>
      <c r="AM42" s="167"/>
      <c r="AN42" s="167">
        <v>0</v>
      </c>
      <c r="AO42" s="167">
        <v>0</v>
      </c>
      <c r="AP42" s="167"/>
      <c r="AQ42" s="167"/>
      <c r="AR42" s="167"/>
      <c r="AS42" s="167"/>
      <c r="AT42" s="260">
        <f t="shared" si="34"/>
        <v>1019797</v>
      </c>
      <c r="AU42" s="126"/>
    </row>
    <row r="43" spans="1:47" ht="25.5">
      <c r="A43" s="282" t="s">
        <v>118</v>
      </c>
      <c r="B43" s="283" t="s">
        <v>616</v>
      </c>
      <c r="C43" s="341">
        <v>435</v>
      </c>
      <c r="D43" s="222">
        <v>962</v>
      </c>
      <c r="E43" s="162">
        <v>9175</v>
      </c>
      <c r="F43" s="162">
        <v>2834</v>
      </c>
      <c r="G43" s="162">
        <v>0</v>
      </c>
      <c r="H43" s="222">
        <v>2748</v>
      </c>
      <c r="I43" s="222">
        <v>0</v>
      </c>
      <c r="J43" s="234">
        <v>3629</v>
      </c>
      <c r="K43" s="222">
        <v>288</v>
      </c>
      <c r="L43" s="234">
        <v>999</v>
      </c>
      <c r="M43" s="256">
        <v>2065</v>
      </c>
      <c r="N43" s="234">
        <v>552</v>
      </c>
      <c r="O43" s="234">
        <v>1122</v>
      </c>
      <c r="P43" s="258">
        <v>11788</v>
      </c>
      <c r="Q43" s="234">
        <f t="shared" si="35"/>
        <v>20443</v>
      </c>
      <c r="R43" s="222">
        <v>191</v>
      </c>
      <c r="S43" s="222">
        <v>1121</v>
      </c>
      <c r="T43" s="233">
        <v>830</v>
      </c>
      <c r="U43" s="222">
        <v>2576</v>
      </c>
      <c r="V43" s="235">
        <v>63</v>
      </c>
      <c r="W43" s="236">
        <v>4589</v>
      </c>
      <c r="X43" s="167">
        <v>0</v>
      </c>
      <c r="Y43" s="338">
        <f t="shared" si="33"/>
        <v>6486</v>
      </c>
      <c r="Z43" s="236">
        <v>1774</v>
      </c>
      <c r="AA43" s="222">
        <v>477</v>
      </c>
      <c r="AB43" s="222">
        <v>7277</v>
      </c>
      <c r="AC43" s="167">
        <v>6826</v>
      </c>
      <c r="AD43" s="171"/>
      <c r="AE43" s="222">
        <v>2356</v>
      </c>
      <c r="AF43" s="271">
        <v>538</v>
      </c>
      <c r="AG43" s="234">
        <v>357</v>
      </c>
      <c r="AH43" s="268">
        <v>15302</v>
      </c>
      <c r="AI43" s="234">
        <v>1089</v>
      </c>
      <c r="AJ43" s="234">
        <v>510</v>
      </c>
      <c r="AK43" s="167">
        <v>4605</v>
      </c>
      <c r="AL43" s="236">
        <v>2760</v>
      </c>
      <c r="AM43" s="167"/>
      <c r="AN43" s="167">
        <v>0</v>
      </c>
      <c r="AO43" s="167">
        <v>10086</v>
      </c>
      <c r="AP43" s="167"/>
      <c r="AQ43" s="167"/>
      <c r="AR43" s="167"/>
      <c r="AS43" s="167"/>
      <c r="AT43" s="260">
        <f t="shared" si="34"/>
        <v>102044</v>
      </c>
      <c r="AU43" s="126"/>
    </row>
    <row r="44" spans="1:47" ht="25.5">
      <c r="A44" s="282" t="s">
        <v>119</v>
      </c>
      <c r="B44" s="283" t="s">
        <v>617</v>
      </c>
      <c r="C44" s="341">
        <v>448</v>
      </c>
      <c r="D44" s="222">
        <v>322</v>
      </c>
      <c r="E44" s="162">
        <v>1161</v>
      </c>
      <c r="F44" s="162">
        <v>2050</v>
      </c>
      <c r="G44" s="162">
        <v>0</v>
      </c>
      <c r="H44" s="222">
        <v>168</v>
      </c>
      <c r="I44" s="222">
        <v>0</v>
      </c>
      <c r="J44" s="234">
        <v>10697</v>
      </c>
      <c r="K44" s="222">
        <v>259</v>
      </c>
      <c r="L44" s="234">
        <v>4115</v>
      </c>
      <c r="M44" s="256">
        <v>3333</v>
      </c>
      <c r="N44" s="234">
        <v>2137</v>
      </c>
      <c r="O44" s="234">
        <v>549</v>
      </c>
      <c r="P44" s="234"/>
      <c r="Q44" s="234">
        <f t="shared" si="35"/>
        <v>21090</v>
      </c>
      <c r="R44" s="222">
        <v>14</v>
      </c>
      <c r="S44" s="222">
        <v>5046</v>
      </c>
      <c r="T44" s="233">
        <v>1369</v>
      </c>
      <c r="U44" s="222">
        <v>1977</v>
      </c>
      <c r="V44" s="235">
        <v>59</v>
      </c>
      <c r="W44" s="236">
        <v>2829</v>
      </c>
      <c r="X44" s="167">
        <v>18</v>
      </c>
      <c r="Y44" s="338">
        <f t="shared" si="33"/>
        <v>11831</v>
      </c>
      <c r="Z44" s="236">
        <v>3052</v>
      </c>
      <c r="AA44" s="222">
        <v>1737</v>
      </c>
      <c r="AB44" s="222">
        <v>10857</v>
      </c>
      <c r="AC44" s="167">
        <v>1900</v>
      </c>
      <c r="AD44" s="171"/>
      <c r="AE44" s="222">
        <v>6991</v>
      </c>
      <c r="AF44" s="271">
        <v>1504</v>
      </c>
      <c r="AG44" s="234">
        <v>1150</v>
      </c>
      <c r="AH44" s="268">
        <v>25195</v>
      </c>
      <c r="AI44" s="234">
        <v>3895</v>
      </c>
      <c r="AJ44" s="234">
        <v>533</v>
      </c>
      <c r="AK44" s="167">
        <v>955</v>
      </c>
      <c r="AL44" s="236">
        <v>578</v>
      </c>
      <c r="AM44" s="167"/>
      <c r="AN44" s="167">
        <v>0</v>
      </c>
      <c r="AO44" s="167">
        <v>0</v>
      </c>
      <c r="AP44" s="167"/>
      <c r="AQ44" s="167"/>
      <c r="AR44" s="167"/>
      <c r="AS44" s="167"/>
      <c r="AT44" s="260">
        <f t="shared" si="34"/>
        <v>102580</v>
      </c>
      <c r="AU44" s="126"/>
    </row>
    <row r="45" spans="1:47" ht="25.5">
      <c r="A45" s="282" t="s">
        <v>120</v>
      </c>
      <c r="B45" s="283" t="s">
        <v>618</v>
      </c>
      <c r="C45" s="341">
        <v>315</v>
      </c>
      <c r="D45" s="222">
        <v>87</v>
      </c>
      <c r="E45" s="162">
        <v>857</v>
      </c>
      <c r="F45" s="162">
        <v>3977</v>
      </c>
      <c r="G45" s="162">
        <v>0</v>
      </c>
      <c r="H45" s="222">
        <v>239</v>
      </c>
      <c r="I45" s="222">
        <v>0</v>
      </c>
      <c r="J45" s="234">
        <v>3697</v>
      </c>
      <c r="K45" s="222">
        <v>162</v>
      </c>
      <c r="L45" s="234">
        <v>877</v>
      </c>
      <c r="M45" s="256">
        <v>1712</v>
      </c>
      <c r="N45" s="234">
        <v>650</v>
      </c>
      <c r="O45" s="234">
        <v>178</v>
      </c>
      <c r="P45" s="258">
        <v>2582</v>
      </c>
      <c r="Q45" s="234">
        <f t="shared" si="35"/>
        <v>9858</v>
      </c>
      <c r="R45" s="222">
        <v>6</v>
      </c>
      <c r="S45" s="222">
        <v>569</v>
      </c>
      <c r="T45" s="233">
        <v>833</v>
      </c>
      <c r="U45" s="274">
        <v>1620</v>
      </c>
      <c r="V45" s="235">
        <v>12</v>
      </c>
      <c r="W45" s="236">
        <v>1334</v>
      </c>
      <c r="X45" s="167">
        <v>42</v>
      </c>
      <c r="Y45" s="338">
        <f t="shared" si="33"/>
        <v>28948</v>
      </c>
      <c r="Z45" s="236">
        <v>870</v>
      </c>
      <c r="AA45" s="222">
        <v>103</v>
      </c>
      <c r="AB45" s="222">
        <v>3396</v>
      </c>
      <c r="AC45" s="167">
        <v>1717</v>
      </c>
      <c r="AD45" s="171"/>
      <c r="AE45" s="222">
        <v>1041</v>
      </c>
      <c r="AF45" s="271">
        <v>339</v>
      </c>
      <c r="AG45" s="234">
        <v>504</v>
      </c>
      <c r="AH45" s="268">
        <v>11527</v>
      </c>
      <c r="AI45" s="234">
        <v>1072</v>
      </c>
      <c r="AJ45" s="234">
        <v>581</v>
      </c>
      <c r="AK45" s="167">
        <v>174</v>
      </c>
      <c r="AL45" s="236">
        <v>164</v>
      </c>
      <c r="AM45" s="167"/>
      <c r="AN45" s="167">
        <v>0</v>
      </c>
      <c r="AO45" s="167">
        <v>0</v>
      </c>
      <c r="AP45" s="167"/>
      <c r="AQ45" s="167"/>
      <c r="AR45" s="167"/>
      <c r="AS45" s="167"/>
      <c r="AT45" s="260">
        <f t="shared" si="34"/>
        <v>67292</v>
      </c>
      <c r="AU45" s="126"/>
    </row>
    <row r="46" spans="1:47" ht="51">
      <c r="A46" s="282" t="s">
        <v>121</v>
      </c>
      <c r="B46" s="283" t="s">
        <v>620</v>
      </c>
      <c r="C46" s="341">
        <v>15</v>
      </c>
      <c r="D46" s="222">
        <v>14</v>
      </c>
      <c r="E46" s="162">
        <v>207</v>
      </c>
      <c r="F46" s="162">
        <v>547</v>
      </c>
      <c r="G46" s="162">
        <v>0</v>
      </c>
      <c r="H46" s="222">
        <v>13</v>
      </c>
      <c r="I46" s="222">
        <v>0</v>
      </c>
      <c r="J46" s="234">
        <v>127</v>
      </c>
      <c r="K46" s="222">
        <v>33</v>
      </c>
      <c r="L46" s="234">
        <v>87</v>
      </c>
      <c r="M46" s="234">
        <v>0</v>
      </c>
      <c r="N46" s="234">
        <v>71</v>
      </c>
      <c r="O46" s="234">
        <v>147</v>
      </c>
      <c r="P46" s="258">
        <v>622</v>
      </c>
      <c r="Q46" s="234">
        <v>13</v>
      </c>
      <c r="R46" s="222">
        <v>6</v>
      </c>
      <c r="S46" s="222">
        <v>252</v>
      </c>
      <c r="T46" s="233">
        <v>11</v>
      </c>
      <c r="U46" s="274">
        <v>39</v>
      </c>
      <c r="V46" s="234">
        <v>16</v>
      </c>
      <c r="W46" s="236">
        <v>55</v>
      </c>
      <c r="X46" s="167">
        <v>4</v>
      </c>
      <c r="Y46" s="338">
        <f t="shared" si="33"/>
        <v>12149</v>
      </c>
      <c r="Z46" s="236">
        <v>450</v>
      </c>
      <c r="AA46" s="222">
        <v>54</v>
      </c>
      <c r="AB46" s="222">
        <v>237</v>
      </c>
      <c r="AC46" s="167">
        <v>40</v>
      </c>
      <c r="AD46" s="167"/>
      <c r="AE46" s="222">
        <v>276</v>
      </c>
      <c r="AF46" s="271">
        <v>231</v>
      </c>
      <c r="AG46" s="234">
        <v>71</v>
      </c>
      <c r="AH46" s="268">
        <v>456</v>
      </c>
      <c r="AI46" s="234">
        <v>70</v>
      </c>
      <c r="AJ46" s="234">
        <v>114</v>
      </c>
      <c r="AK46" s="167">
        <v>47</v>
      </c>
      <c r="AL46" s="236">
        <v>40</v>
      </c>
      <c r="AM46" s="167"/>
      <c r="AN46" s="167">
        <v>0</v>
      </c>
      <c r="AO46" s="167">
        <v>0</v>
      </c>
      <c r="AP46" s="167"/>
      <c r="AQ46" s="167"/>
      <c r="AR46" s="167"/>
      <c r="AS46" s="167"/>
      <c r="AT46" s="260">
        <f t="shared" si="34"/>
        <v>15253</v>
      </c>
      <c r="AU46" s="126"/>
    </row>
    <row r="47" spans="1:47" ht="38.25">
      <c r="A47" s="282" t="s">
        <v>122</v>
      </c>
      <c r="B47" s="283" t="s">
        <v>621</v>
      </c>
      <c r="C47" s="341">
        <v>4</v>
      </c>
      <c r="D47" s="222">
        <v>5</v>
      </c>
      <c r="E47" s="162">
        <v>91</v>
      </c>
      <c r="F47" s="162">
        <v>285</v>
      </c>
      <c r="G47" s="162">
        <v>0</v>
      </c>
      <c r="H47" s="222">
        <v>20</v>
      </c>
      <c r="I47" s="222">
        <v>0</v>
      </c>
      <c r="J47" s="234">
        <v>209</v>
      </c>
      <c r="K47" s="222">
        <v>4</v>
      </c>
      <c r="L47" s="234">
        <v>143</v>
      </c>
      <c r="M47" s="234">
        <v>0</v>
      </c>
      <c r="N47" s="234">
        <v>6</v>
      </c>
      <c r="O47" s="234">
        <v>100</v>
      </c>
      <c r="P47" s="258">
        <v>579</v>
      </c>
      <c r="Q47" s="234">
        <v>40</v>
      </c>
      <c r="R47" s="222">
        <v>6</v>
      </c>
      <c r="S47" s="222">
        <v>462</v>
      </c>
      <c r="T47" s="233">
        <v>104</v>
      </c>
      <c r="U47" s="274">
        <v>97</v>
      </c>
      <c r="V47" s="234">
        <v>13</v>
      </c>
      <c r="W47" s="236">
        <v>154</v>
      </c>
      <c r="X47" s="167">
        <v>4</v>
      </c>
      <c r="Y47" s="338">
        <f t="shared" si="33"/>
        <v>267540</v>
      </c>
      <c r="Z47" s="236">
        <v>435</v>
      </c>
      <c r="AA47" s="222">
        <v>141</v>
      </c>
      <c r="AB47" s="222">
        <v>348</v>
      </c>
      <c r="AC47" s="167">
        <v>27</v>
      </c>
      <c r="AD47" s="167"/>
      <c r="AE47" s="222">
        <v>156</v>
      </c>
      <c r="AF47" s="271">
        <v>61</v>
      </c>
      <c r="AG47" s="234">
        <v>43</v>
      </c>
      <c r="AH47" s="268"/>
      <c r="AI47" s="234">
        <v>49</v>
      </c>
      <c r="AJ47" s="234">
        <v>80</v>
      </c>
      <c r="AK47" s="167">
        <v>63</v>
      </c>
      <c r="AL47" s="236">
        <v>34</v>
      </c>
      <c r="AM47" s="167"/>
      <c r="AN47" s="167">
        <v>0</v>
      </c>
      <c r="AO47" s="167">
        <v>0</v>
      </c>
      <c r="AP47" s="167"/>
      <c r="AQ47" s="167"/>
      <c r="AR47" s="167"/>
      <c r="AS47" s="167"/>
      <c r="AT47" s="260">
        <f t="shared" si="34"/>
        <v>270436</v>
      </c>
      <c r="AU47" s="126"/>
    </row>
    <row r="48" spans="1:47" ht="25.5">
      <c r="A48" s="282" t="s">
        <v>123</v>
      </c>
      <c r="B48" s="283" t="s">
        <v>124</v>
      </c>
      <c r="C48" s="341">
        <v>3</v>
      </c>
      <c r="D48" s="222">
        <v>4</v>
      </c>
      <c r="E48" s="162">
        <v>39</v>
      </c>
      <c r="F48" s="162">
        <v>247</v>
      </c>
      <c r="G48" s="162">
        <v>0</v>
      </c>
      <c r="H48" s="222">
        <v>91</v>
      </c>
      <c r="I48" s="222">
        <v>0</v>
      </c>
      <c r="J48" s="234">
        <v>22</v>
      </c>
      <c r="K48" s="222">
        <v>0</v>
      </c>
      <c r="L48" s="234">
        <v>173</v>
      </c>
      <c r="M48" s="234">
        <v>0</v>
      </c>
      <c r="N48" s="234">
        <v>0</v>
      </c>
      <c r="O48" s="234">
        <v>75</v>
      </c>
      <c r="P48" s="258">
        <v>108</v>
      </c>
      <c r="Q48" s="234">
        <v>70</v>
      </c>
      <c r="R48" s="222">
        <v>4</v>
      </c>
      <c r="S48" s="222">
        <v>279</v>
      </c>
      <c r="T48" s="233">
        <v>2</v>
      </c>
      <c r="U48" s="274">
        <v>53</v>
      </c>
      <c r="V48" s="234">
        <v>3</v>
      </c>
      <c r="W48" s="236">
        <v>31</v>
      </c>
      <c r="X48" s="167">
        <v>0</v>
      </c>
      <c r="Y48" s="338">
        <f t="shared" si="33"/>
        <v>139910</v>
      </c>
      <c r="Z48" s="236">
        <v>328</v>
      </c>
      <c r="AA48" s="222">
        <v>31</v>
      </c>
      <c r="AB48" s="222">
        <v>60</v>
      </c>
      <c r="AC48" s="167">
        <v>28</v>
      </c>
      <c r="AD48" s="167"/>
      <c r="AE48" s="222">
        <v>45</v>
      </c>
      <c r="AF48" s="271">
        <v>59</v>
      </c>
      <c r="AG48" s="234">
        <v>30</v>
      </c>
      <c r="AH48" s="268"/>
      <c r="AI48" s="234">
        <v>42</v>
      </c>
      <c r="AJ48" s="234">
        <v>161</v>
      </c>
      <c r="AK48" s="167">
        <v>19</v>
      </c>
      <c r="AL48" s="236">
        <v>151</v>
      </c>
      <c r="AM48" s="167"/>
      <c r="AN48" s="167">
        <v>0</v>
      </c>
      <c r="AO48" s="167">
        <v>0</v>
      </c>
      <c r="AP48" s="167"/>
      <c r="AQ48" s="167"/>
      <c r="AR48" s="167"/>
      <c r="AS48" s="167"/>
      <c r="AT48" s="260">
        <f t="shared" si="34"/>
        <v>141414</v>
      </c>
      <c r="AU48" s="126"/>
    </row>
    <row r="49" spans="1:47" ht="25.5">
      <c r="A49" s="282" t="s">
        <v>125</v>
      </c>
      <c r="B49" s="283" t="s">
        <v>126</v>
      </c>
      <c r="C49" s="341">
        <v>3</v>
      </c>
      <c r="D49" s="222">
        <v>8</v>
      </c>
      <c r="E49" s="162">
        <v>78</v>
      </c>
      <c r="F49" s="162">
        <v>168</v>
      </c>
      <c r="G49" s="162">
        <v>0</v>
      </c>
      <c r="H49" s="222">
        <v>84</v>
      </c>
      <c r="I49" s="222">
        <v>0</v>
      </c>
      <c r="J49" s="234">
        <v>26</v>
      </c>
      <c r="K49" s="222">
        <v>29</v>
      </c>
      <c r="L49" s="234">
        <v>58</v>
      </c>
      <c r="M49" s="234">
        <v>0</v>
      </c>
      <c r="N49" s="234">
        <v>0</v>
      </c>
      <c r="O49" s="234">
        <v>234</v>
      </c>
      <c r="P49" s="258">
        <v>226</v>
      </c>
      <c r="Q49" s="234">
        <v>39</v>
      </c>
      <c r="R49" s="222">
        <v>0</v>
      </c>
      <c r="S49" s="222">
        <v>64</v>
      </c>
      <c r="T49" s="233">
        <v>0</v>
      </c>
      <c r="U49" s="274">
        <v>70</v>
      </c>
      <c r="V49" s="234">
        <v>4</v>
      </c>
      <c r="W49" s="236">
        <v>17</v>
      </c>
      <c r="X49" s="167">
        <v>0</v>
      </c>
      <c r="Y49" s="338">
        <f t="shared" si="33"/>
        <v>13387</v>
      </c>
      <c r="Z49" s="236">
        <v>355</v>
      </c>
      <c r="AA49" s="222">
        <v>0</v>
      </c>
      <c r="AB49" s="222">
        <v>95</v>
      </c>
      <c r="AC49" s="167">
        <v>91</v>
      </c>
      <c r="AD49" s="167"/>
      <c r="AE49" s="222">
        <v>41</v>
      </c>
      <c r="AF49" s="271">
        <v>44</v>
      </c>
      <c r="AG49" s="234">
        <v>38</v>
      </c>
      <c r="AH49" s="268"/>
      <c r="AI49" s="234">
        <v>65</v>
      </c>
      <c r="AJ49" s="234">
        <v>121</v>
      </c>
      <c r="AK49" s="167">
        <v>54</v>
      </c>
      <c r="AL49" s="236">
        <v>170</v>
      </c>
      <c r="AM49" s="167"/>
      <c r="AN49" s="167">
        <v>0</v>
      </c>
      <c r="AO49" s="167">
        <v>0</v>
      </c>
      <c r="AP49" s="167"/>
      <c r="AQ49" s="167"/>
      <c r="AR49" s="167"/>
      <c r="AS49" s="167"/>
      <c r="AT49" s="260">
        <f t="shared" si="34"/>
        <v>14881</v>
      </c>
      <c r="AU49" s="126"/>
    </row>
    <row r="50" spans="1:47" ht="38.25">
      <c r="A50" s="282" t="s">
        <v>127</v>
      </c>
      <c r="B50" s="283" t="s">
        <v>128</v>
      </c>
      <c r="C50" s="341">
        <v>7</v>
      </c>
      <c r="D50" s="222">
        <v>215</v>
      </c>
      <c r="E50" s="162">
        <v>712</v>
      </c>
      <c r="F50" s="162">
        <v>740</v>
      </c>
      <c r="G50" s="162">
        <v>0</v>
      </c>
      <c r="H50" s="222">
        <v>99</v>
      </c>
      <c r="I50" s="222">
        <v>0</v>
      </c>
      <c r="J50" s="234">
        <v>243</v>
      </c>
      <c r="K50" s="222">
        <v>34</v>
      </c>
      <c r="L50" s="234">
        <v>290</v>
      </c>
      <c r="M50" s="234">
        <v>0</v>
      </c>
      <c r="N50" s="234">
        <v>36</v>
      </c>
      <c r="O50" s="234">
        <v>388</v>
      </c>
      <c r="P50" s="258">
        <v>1379</v>
      </c>
      <c r="Q50" s="234">
        <v>19</v>
      </c>
      <c r="R50" s="222">
        <v>0</v>
      </c>
      <c r="S50" s="222">
        <v>547</v>
      </c>
      <c r="T50" s="233">
        <v>188</v>
      </c>
      <c r="U50" s="274">
        <v>388</v>
      </c>
      <c r="V50" s="234">
        <v>35</v>
      </c>
      <c r="W50" s="236">
        <v>513</v>
      </c>
      <c r="X50" s="167">
        <v>0</v>
      </c>
      <c r="Y50" s="338">
        <f t="shared" si="33"/>
        <v>22782</v>
      </c>
      <c r="Z50" s="236">
        <v>1234</v>
      </c>
      <c r="AA50" s="222">
        <v>192</v>
      </c>
      <c r="AB50" s="222">
        <v>1283</v>
      </c>
      <c r="AC50" s="167">
        <v>202</v>
      </c>
      <c r="AD50" s="167"/>
      <c r="AE50" s="222">
        <v>247</v>
      </c>
      <c r="AF50" s="271">
        <v>489</v>
      </c>
      <c r="AG50" s="234">
        <v>127</v>
      </c>
      <c r="AH50" s="268"/>
      <c r="AI50" s="234">
        <v>367</v>
      </c>
      <c r="AJ50" s="234">
        <v>235</v>
      </c>
      <c r="AK50" s="167">
        <v>215</v>
      </c>
      <c r="AL50" s="236">
        <v>290</v>
      </c>
      <c r="AM50" s="167"/>
      <c r="AN50" s="167">
        <v>0</v>
      </c>
      <c r="AO50" s="167">
        <v>0</v>
      </c>
      <c r="AP50" s="167"/>
      <c r="AQ50" s="167"/>
      <c r="AR50" s="167"/>
      <c r="AS50" s="167"/>
      <c r="AT50" s="260">
        <f t="shared" si="34"/>
        <v>30732</v>
      </c>
      <c r="AU50" s="126"/>
    </row>
    <row r="51" spans="1:47" ht="25.5">
      <c r="A51" s="282" t="s">
        <v>129</v>
      </c>
      <c r="B51" s="283" t="s">
        <v>130</v>
      </c>
      <c r="C51" s="341"/>
      <c r="D51" s="222">
        <v>111</v>
      </c>
      <c r="E51" s="162"/>
      <c r="F51" s="162"/>
      <c r="G51" s="162"/>
      <c r="H51" s="222"/>
      <c r="I51" s="222"/>
      <c r="J51" s="207"/>
      <c r="K51" s="222"/>
      <c r="L51" s="207"/>
      <c r="M51" s="222"/>
      <c r="N51" s="207"/>
      <c r="O51" s="207"/>
      <c r="P51" s="222">
        <v>0</v>
      </c>
      <c r="Q51" s="238"/>
      <c r="R51" s="222"/>
      <c r="S51" s="222"/>
      <c r="T51" s="167"/>
      <c r="U51" s="274"/>
      <c r="V51" s="167"/>
      <c r="W51" s="236"/>
      <c r="X51" s="167">
        <v>0</v>
      </c>
      <c r="Y51" s="353"/>
      <c r="AA51" s="222"/>
      <c r="AB51" s="222"/>
      <c r="AC51" s="167"/>
      <c r="AD51" s="167"/>
      <c r="AE51" s="222"/>
      <c r="AF51" s="275"/>
      <c r="AG51" s="167"/>
      <c r="AH51" s="268"/>
      <c r="AI51" s="276">
        <v>0</v>
      </c>
      <c r="AJ51" s="207"/>
      <c r="AK51" s="167"/>
      <c r="AM51" s="167"/>
      <c r="AN51" s="167">
        <v>0</v>
      </c>
      <c r="AO51" s="167">
        <v>0</v>
      </c>
      <c r="AP51" s="167"/>
      <c r="AQ51" s="167"/>
      <c r="AR51" s="167"/>
      <c r="AS51" s="167"/>
      <c r="AT51" s="260">
        <f t="shared" si="34"/>
        <v>0</v>
      </c>
      <c r="AU51" s="125"/>
    </row>
    <row r="52" spans="1:47" s="119" customFormat="1" ht="15.75">
      <c r="A52" s="284" t="s">
        <v>131</v>
      </c>
      <c r="B52" s="288" t="s">
        <v>132</v>
      </c>
      <c r="C52" s="277">
        <v>254</v>
      </c>
      <c r="D52" s="264">
        <v>66</v>
      </c>
      <c r="E52" s="277">
        <v>162</v>
      </c>
      <c r="F52" s="277">
        <v>411</v>
      </c>
      <c r="G52" s="277">
        <v>185</v>
      </c>
      <c r="H52" s="264">
        <v>147</v>
      </c>
      <c r="I52" s="264">
        <v>26</v>
      </c>
      <c r="J52" s="264">
        <v>77</v>
      </c>
      <c r="K52" s="264">
        <v>21</v>
      </c>
      <c r="L52" s="264">
        <v>41</v>
      </c>
      <c r="M52" s="264">
        <v>20</v>
      </c>
      <c r="N52" s="264">
        <v>7</v>
      </c>
      <c r="O52" s="264">
        <v>224</v>
      </c>
      <c r="P52" s="264">
        <v>270</v>
      </c>
      <c r="Q52" s="260">
        <v>457</v>
      </c>
      <c r="R52" s="264">
        <v>76</v>
      </c>
      <c r="S52" s="264">
        <v>148</v>
      </c>
      <c r="T52" s="260">
        <v>365</v>
      </c>
      <c r="U52" s="278">
        <v>372</v>
      </c>
      <c r="V52" s="191">
        <v>256</v>
      </c>
      <c r="W52" s="260">
        <v>219</v>
      </c>
      <c r="X52" s="260">
        <v>194</v>
      </c>
      <c r="Y52" s="355">
        <v>275</v>
      </c>
      <c r="Z52" s="267">
        <v>311</v>
      </c>
      <c r="AA52" s="264">
        <v>174</v>
      </c>
      <c r="AB52" s="264">
        <v>484</v>
      </c>
      <c r="AC52" s="260">
        <v>86</v>
      </c>
      <c r="AD52" s="260">
        <v>84</v>
      </c>
      <c r="AE52" s="264">
        <v>484</v>
      </c>
      <c r="AF52" s="264">
        <v>169</v>
      </c>
      <c r="AG52" s="260">
        <v>34</v>
      </c>
      <c r="AH52" s="279">
        <v>246</v>
      </c>
      <c r="AI52" s="260">
        <v>72</v>
      </c>
      <c r="AJ52" s="260">
        <v>115</v>
      </c>
      <c r="AK52" s="260">
        <v>62</v>
      </c>
      <c r="AL52" s="267">
        <v>63</v>
      </c>
      <c r="AM52" s="260">
        <v>395</v>
      </c>
      <c r="AN52" s="260">
        <v>10</v>
      </c>
      <c r="AO52" s="260">
        <v>13</v>
      </c>
      <c r="AP52" s="260"/>
      <c r="AQ52" s="260"/>
      <c r="AR52" s="260"/>
      <c r="AS52" s="260"/>
      <c r="AT52" s="260">
        <f>SUM(C52:AO52)</f>
        <v>7075</v>
      </c>
      <c r="AU52" s="120"/>
    </row>
    <row r="53" spans="1:47">
      <c r="A53" s="146"/>
      <c r="B53" s="149"/>
      <c r="D53" s="133"/>
      <c r="E53" s="133"/>
      <c r="F53" s="133"/>
      <c r="G53" s="133"/>
      <c r="H53" s="133"/>
      <c r="I53" s="133"/>
      <c r="P53" s="121"/>
      <c r="Q53" s="125"/>
      <c r="R53" s="121"/>
      <c r="S53" s="121"/>
      <c r="T53" s="121"/>
      <c r="U53" s="393"/>
      <c r="V53" s="130"/>
      <c r="W53" s="121"/>
      <c r="X53" s="121"/>
      <c r="Y53" s="132"/>
      <c r="Z53" s="121"/>
      <c r="AA53" s="127"/>
      <c r="AB53" s="121"/>
      <c r="AC53" s="121"/>
      <c r="AD53" s="121"/>
      <c r="AE53" s="121"/>
      <c r="AF53" s="121"/>
      <c r="AG53" s="125"/>
      <c r="AH53" s="125"/>
      <c r="AI53" s="121"/>
      <c r="AJ53" s="121"/>
      <c r="AK53" s="125"/>
      <c r="AL53" s="121"/>
      <c r="AM53" s="121"/>
      <c r="AN53" s="121"/>
      <c r="AO53" s="121"/>
      <c r="AP53" s="121"/>
      <c r="AQ53" s="121"/>
      <c r="AR53" s="121"/>
      <c r="AS53" s="121"/>
      <c r="AT53" s="120"/>
      <c r="AU53" s="121"/>
    </row>
    <row r="54" spans="1:47">
      <c r="A54" s="146"/>
      <c r="B54" s="149"/>
      <c r="D54" s="133"/>
      <c r="E54" s="133"/>
      <c r="F54" s="133"/>
      <c r="G54" s="133"/>
      <c r="H54" s="133"/>
      <c r="I54" s="133"/>
      <c r="Q54" s="125"/>
      <c r="U54" s="393"/>
      <c r="Y54" s="118"/>
    </row>
    <row r="55" spans="1:47">
      <c r="A55" s="146"/>
      <c r="B55" s="149"/>
      <c r="D55" s="133"/>
      <c r="E55" s="133"/>
      <c r="F55" s="133"/>
      <c r="G55" s="133"/>
      <c r="H55" s="133"/>
      <c r="I55" s="133"/>
      <c r="Q55" s="125"/>
      <c r="U55" s="393"/>
      <c r="Y55" s="118"/>
    </row>
    <row r="56" spans="1:47">
      <c r="A56" s="146"/>
      <c r="B56" s="149"/>
      <c r="D56" s="133"/>
      <c r="E56" s="133"/>
      <c r="F56" s="133"/>
      <c r="G56" s="133"/>
      <c r="H56" s="133"/>
      <c r="I56" s="133"/>
      <c r="Q56" s="125"/>
      <c r="U56" s="393"/>
      <c r="Y56" s="118"/>
    </row>
    <row r="57" spans="1:47">
      <c r="A57" s="146"/>
      <c r="B57" s="149"/>
      <c r="D57" s="133"/>
      <c r="E57" s="133"/>
      <c r="F57" s="133"/>
      <c r="G57" s="133"/>
      <c r="H57" s="133"/>
      <c r="I57" s="133"/>
      <c r="Q57" s="122"/>
      <c r="U57" s="393"/>
      <c r="Y57" s="118"/>
    </row>
    <row r="58" spans="1:47">
      <c r="A58" s="146"/>
      <c r="B58" s="149"/>
      <c r="D58" s="133"/>
      <c r="E58" s="133"/>
      <c r="F58" s="133"/>
      <c r="G58" s="133"/>
      <c r="H58" s="133"/>
      <c r="I58" s="133"/>
      <c r="Q58" s="122"/>
      <c r="U58" s="393"/>
      <c r="Y58" s="118"/>
    </row>
    <row r="59" spans="1:47">
      <c r="A59" s="146"/>
      <c r="B59" s="149"/>
      <c r="D59" s="133"/>
      <c r="E59" s="133"/>
      <c r="F59" s="133"/>
      <c r="G59" s="133"/>
      <c r="H59" s="133"/>
      <c r="I59" s="133"/>
      <c r="Q59" s="122"/>
      <c r="Y59" s="118"/>
    </row>
    <row r="60" spans="1:47">
      <c r="A60" s="146"/>
      <c r="B60" s="149"/>
      <c r="D60" s="133"/>
      <c r="E60" s="133"/>
      <c r="F60" s="133"/>
      <c r="G60" s="133"/>
      <c r="H60" s="133"/>
      <c r="I60" s="133"/>
      <c r="Q60" s="122"/>
      <c r="Y60" s="118"/>
    </row>
    <row r="61" spans="1:47">
      <c r="A61" s="146"/>
      <c r="B61" s="149"/>
      <c r="D61" s="133"/>
      <c r="E61" s="133"/>
      <c r="F61" s="133"/>
      <c r="G61" s="133"/>
      <c r="H61" s="133"/>
      <c r="I61" s="133"/>
      <c r="Q61" s="122"/>
      <c r="Y61" s="118"/>
    </row>
    <row r="62" spans="1:47">
      <c r="A62" s="146"/>
      <c r="B62" s="149"/>
      <c r="D62" s="133"/>
      <c r="E62" s="133"/>
      <c r="F62" s="133"/>
      <c r="G62" s="133"/>
      <c r="H62" s="133"/>
      <c r="I62" s="133"/>
      <c r="Q62" s="129"/>
      <c r="Y62" s="118"/>
    </row>
    <row r="63" spans="1:47">
      <c r="A63" s="146"/>
      <c r="B63" s="149"/>
      <c r="D63" s="133"/>
      <c r="E63" s="133"/>
      <c r="F63" s="133"/>
      <c r="G63" s="133"/>
      <c r="H63" s="133"/>
      <c r="I63" s="133"/>
      <c r="Y63" s="118"/>
    </row>
    <row r="64" spans="1:47">
      <c r="A64" s="146"/>
      <c r="B64" s="149"/>
      <c r="D64" s="133"/>
      <c r="E64" s="133"/>
      <c r="F64" s="133"/>
      <c r="G64" s="133"/>
      <c r="H64" s="133"/>
      <c r="I64" s="133"/>
      <c r="Y64" s="118"/>
    </row>
    <row r="65" spans="4:25">
      <c r="D65" s="133"/>
      <c r="E65" s="133"/>
      <c r="F65" s="133"/>
      <c r="G65" s="133"/>
      <c r="H65" s="133"/>
      <c r="I65" s="133"/>
      <c r="Y65" s="118"/>
    </row>
    <row r="66" spans="4:25">
      <c r="D66" s="133"/>
      <c r="E66" s="133"/>
      <c r="F66" s="133"/>
      <c r="G66" s="133"/>
      <c r="H66" s="133"/>
      <c r="I66" s="133"/>
      <c r="Y66" s="118"/>
    </row>
    <row r="67" spans="4:25">
      <c r="D67" s="133"/>
      <c r="E67" s="133"/>
      <c r="F67" s="133"/>
      <c r="G67" s="133"/>
      <c r="H67" s="133"/>
      <c r="I67" s="133"/>
      <c r="Y67" s="118"/>
    </row>
    <row r="68" spans="4:25">
      <c r="D68" s="133"/>
      <c r="E68" s="133"/>
      <c r="F68" s="133"/>
      <c r="G68" s="133"/>
      <c r="H68" s="133"/>
      <c r="I68" s="133"/>
      <c r="Y68" s="118"/>
    </row>
    <row r="69" spans="4:25">
      <c r="D69" s="133"/>
      <c r="E69" s="133"/>
      <c r="F69" s="133"/>
      <c r="G69" s="133"/>
      <c r="H69" s="133"/>
      <c r="I69" s="133"/>
      <c r="Y69" s="118"/>
    </row>
    <row r="70" spans="4:25">
      <c r="D70" s="133"/>
      <c r="E70" s="133"/>
      <c r="F70" s="133"/>
      <c r="G70" s="133"/>
      <c r="H70" s="133"/>
      <c r="I70" s="133"/>
      <c r="Y70" s="118"/>
    </row>
    <row r="71" spans="4:25">
      <c r="D71" s="133"/>
      <c r="E71" s="133"/>
      <c r="F71" s="133"/>
      <c r="G71" s="133"/>
      <c r="H71" s="133"/>
      <c r="I71" s="133"/>
      <c r="Y71" s="118"/>
    </row>
    <row r="72" spans="4:25">
      <c r="D72" s="133"/>
      <c r="E72" s="133"/>
      <c r="F72" s="133"/>
      <c r="G72" s="133"/>
      <c r="H72" s="133"/>
      <c r="I72" s="133"/>
      <c r="Y72" s="118"/>
    </row>
    <row r="73" spans="4:25">
      <c r="D73" s="133"/>
      <c r="E73" s="133"/>
      <c r="F73" s="133"/>
      <c r="G73" s="133"/>
      <c r="H73" s="133"/>
      <c r="I73" s="133"/>
      <c r="Y73" s="118"/>
    </row>
    <row r="74" spans="4:25">
      <c r="D74" s="133"/>
      <c r="E74" s="133"/>
      <c r="F74" s="133"/>
      <c r="G74" s="133"/>
      <c r="H74" s="133"/>
      <c r="I74" s="133"/>
      <c r="Y74" s="118"/>
    </row>
    <row r="75" spans="4:25">
      <c r="D75" s="133"/>
      <c r="E75" s="133"/>
      <c r="F75" s="133"/>
      <c r="G75" s="133"/>
      <c r="H75" s="133"/>
      <c r="I75" s="133"/>
      <c r="Y75" s="118"/>
    </row>
    <row r="76" spans="4:25">
      <c r="D76" s="133"/>
      <c r="E76" s="133"/>
      <c r="F76" s="133"/>
      <c r="G76" s="133"/>
      <c r="H76" s="133"/>
      <c r="I76" s="133"/>
      <c r="Y76" s="118"/>
    </row>
    <row r="77" spans="4:25">
      <c r="D77" s="133"/>
      <c r="E77" s="133"/>
      <c r="F77" s="133"/>
      <c r="G77" s="133"/>
      <c r="H77" s="133"/>
      <c r="I77" s="133"/>
      <c r="Y77" s="118"/>
    </row>
    <row r="78" spans="4:25">
      <c r="D78" s="133"/>
      <c r="E78" s="133"/>
      <c r="F78" s="133"/>
      <c r="G78" s="133"/>
      <c r="H78" s="133"/>
      <c r="I78" s="133"/>
      <c r="Y78" s="118"/>
    </row>
    <row r="79" spans="4:25">
      <c r="D79" s="133"/>
      <c r="E79" s="133"/>
      <c r="F79" s="133"/>
      <c r="G79" s="133"/>
      <c r="H79" s="133"/>
      <c r="I79" s="133"/>
      <c r="Y79" s="118"/>
    </row>
    <row r="80" spans="4:25">
      <c r="D80" s="133"/>
      <c r="E80" s="133"/>
      <c r="F80" s="133"/>
      <c r="G80" s="133"/>
      <c r="H80" s="133"/>
      <c r="I80" s="133"/>
      <c r="Y80" s="118"/>
    </row>
    <row r="81" spans="4:25">
      <c r="D81" s="133"/>
      <c r="E81" s="133"/>
      <c r="F81" s="133"/>
      <c r="G81" s="133"/>
      <c r="H81" s="133"/>
      <c r="I81" s="133"/>
      <c r="Y81" s="118"/>
    </row>
    <row r="82" spans="4:25">
      <c r="D82" s="133"/>
      <c r="E82" s="133"/>
      <c r="F82" s="133"/>
      <c r="G82" s="133"/>
      <c r="H82" s="133"/>
      <c r="I82" s="133"/>
      <c r="Y82" s="118"/>
    </row>
    <row r="83" spans="4:25">
      <c r="D83" s="133"/>
      <c r="E83" s="133"/>
      <c r="F83" s="133"/>
      <c r="G83" s="133"/>
      <c r="H83" s="133"/>
      <c r="I83" s="133"/>
      <c r="Y83" s="118"/>
    </row>
    <row r="84" spans="4:25">
      <c r="D84" s="133"/>
      <c r="E84" s="133"/>
      <c r="F84" s="133"/>
      <c r="G84" s="133"/>
      <c r="H84" s="133"/>
      <c r="I84" s="133"/>
      <c r="Y84" s="118"/>
    </row>
    <row r="85" spans="4:25">
      <c r="D85" s="133"/>
      <c r="E85" s="133"/>
      <c r="F85" s="133"/>
      <c r="G85" s="133"/>
      <c r="H85" s="133"/>
      <c r="I85" s="133"/>
      <c r="Y85" s="118"/>
    </row>
    <row r="86" spans="4:25">
      <c r="D86" s="133"/>
      <c r="E86" s="133"/>
      <c r="F86" s="133"/>
      <c r="G86" s="133"/>
      <c r="H86" s="133"/>
      <c r="I86" s="133"/>
      <c r="Y86" s="118"/>
    </row>
    <row r="87" spans="4:25">
      <c r="D87" s="133"/>
      <c r="E87" s="133"/>
      <c r="F87" s="133"/>
      <c r="G87" s="133"/>
      <c r="H87" s="133"/>
      <c r="I87" s="133"/>
      <c r="Y87" s="118"/>
    </row>
    <row r="88" spans="4:25">
      <c r="Y88" s="118"/>
    </row>
    <row r="89" spans="4:25">
      <c r="Y89" s="118"/>
    </row>
    <row r="90" spans="4:25">
      <c r="Y90" s="118"/>
    </row>
    <row r="91" spans="4:25">
      <c r="Y91" s="118"/>
    </row>
    <row r="92" spans="4:25">
      <c r="Y92" s="118"/>
    </row>
    <row r="93" spans="4:25">
      <c r="Y93" s="118"/>
    </row>
    <row r="94" spans="4:25">
      <c r="Y94" s="118"/>
    </row>
    <row r="95" spans="4:25">
      <c r="Y95" s="118"/>
    </row>
    <row r="96" spans="4:25">
      <c r="Y96" s="118"/>
    </row>
    <row r="97" spans="25:25">
      <c r="Y97" s="118"/>
    </row>
    <row r="98" spans="25:25">
      <c r="Y98" s="118"/>
    </row>
    <row r="99" spans="25:25">
      <c r="Y99" s="118"/>
    </row>
    <row r="100" spans="25:25">
      <c r="Y100" s="118"/>
    </row>
    <row r="101" spans="25:25">
      <c r="Y101" s="118"/>
    </row>
    <row r="102" spans="25:25">
      <c r="Y102" s="118"/>
    </row>
    <row r="103" spans="25:25">
      <c r="Y103" s="118"/>
    </row>
    <row r="104" spans="25:25">
      <c r="Y104" s="118"/>
    </row>
    <row r="105" spans="25:25">
      <c r="Y105" s="118"/>
    </row>
    <row r="106" spans="25:25">
      <c r="Y106" s="118"/>
    </row>
    <row r="107" spans="25:25">
      <c r="Y107" s="118"/>
    </row>
    <row r="108" spans="25:25">
      <c r="Y108" s="118"/>
    </row>
    <row r="109" spans="25:25">
      <c r="Y109" s="118"/>
    </row>
    <row r="110" spans="25:25">
      <c r="Y110" s="118"/>
    </row>
    <row r="111" spans="25:25">
      <c r="Y111" s="118"/>
    </row>
    <row r="112" spans="25:25">
      <c r="Y112" s="118"/>
    </row>
    <row r="113" spans="25:25">
      <c r="Y113" s="118"/>
    </row>
    <row r="114" spans="25:25">
      <c r="Y114" s="118"/>
    </row>
    <row r="115" spans="25:25">
      <c r="Y115" s="118"/>
    </row>
    <row r="116" spans="25:25">
      <c r="Y116" s="118"/>
    </row>
    <row r="117" spans="25:25">
      <c r="Y117" s="118"/>
    </row>
    <row r="118" spans="25:25">
      <c r="Y118" s="118"/>
    </row>
    <row r="119" spans="25:25">
      <c r="Y119" s="118"/>
    </row>
    <row r="120" spans="25:25">
      <c r="Y120" s="118"/>
    </row>
    <row r="121" spans="25:25">
      <c r="Y121" s="118"/>
    </row>
    <row r="122" spans="25:25">
      <c r="Y122" s="118"/>
    </row>
    <row r="123" spans="25:25">
      <c r="Y123" s="118"/>
    </row>
    <row r="124" spans="25:25">
      <c r="Y124" s="118"/>
    </row>
    <row r="125" spans="25:25">
      <c r="Y125" s="118"/>
    </row>
    <row r="126" spans="25:25">
      <c r="Y126" s="118"/>
    </row>
    <row r="127" spans="25:25">
      <c r="Y127" s="118"/>
    </row>
    <row r="128" spans="25:25">
      <c r="Y128" s="118"/>
    </row>
    <row r="129" spans="25:25">
      <c r="Y129" s="118"/>
    </row>
    <row r="130" spans="25:25">
      <c r="Y130" s="118"/>
    </row>
    <row r="131" spans="25:25">
      <c r="Y131" s="118"/>
    </row>
    <row r="132" spans="25:25">
      <c r="Y132" s="118"/>
    </row>
    <row r="133" spans="25:25">
      <c r="Y133" s="118"/>
    </row>
    <row r="134" spans="25:25">
      <c r="Y134" s="118"/>
    </row>
    <row r="135" spans="25:25">
      <c r="Y135" s="118"/>
    </row>
    <row r="136" spans="25:25">
      <c r="Y136" s="118"/>
    </row>
    <row r="137" spans="25:25">
      <c r="Y137" s="118"/>
    </row>
    <row r="138" spans="25:25">
      <c r="Y138" s="118"/>
    </row>
    <row r="139" spans="25:25">
      <c r="Y139" s="118"/>
    </row>
    <row r="140" spans="25:25">
      <c r="Y140" s="118"/>
    </row>
    <row r="141" spans="25:25">
      <c r="Y141" s="118"/>
    </row>
    <row r="142" spans="25:25">
      <c r="Y142" s="118"/>
    </row>
    <row r="143" spans="25:25">
      <c r="Y143" s="118"/>
    </row>
    <row r="144" spans="25:25">
      <c r="Y144" s="118"/>
    </row>
    <row r="145" spans="25:25">
      <c r="Y145" s="118"/>
    </row>
    <row r="146" spans="25:25">
      <c r="Y146" s="118"/>
    </row>
    <row r="147" spans="25:25">
      <c r="Y147" s="118"/>
    </row>
    <row r="148" spans="25:25">
      <c r="Y148" s="118"/>
    </row>
    <row r="149" spans="25:25">
      <c r="Y149" s="118"/>
    </row>
    <row r="150" spans="25:25">
      <c r="Y150" s="118"/>
    </row>
    <row r="151" spans="25:25">
      <c r="Y151" s="118"/>
    </row>
    <row r="152" spans="25:25">
      <c r="Y152" s="118"/>
    </row>
    <row r="153" spans="25:25">
      <c r="Y153" s="118"/>
    </row>
    <row r="154" spans="25:25">
      <c r="Y154" s="118"/>
    </row>
    <row r="155" spans="25:25">
      <c r="Y155" s="118"/>
    </row>
    <row r="156" spans="25:25">
      <c r="Y156" s="118"/>
    </row>
    <row r="157" spans="25:25">
      <c r="Y157" s="118"/>
    </row>
    <row r="158" spans="25:25">
      <c r="Y158" s="118"/>
    </row>
    <row r="159" spans="25:25">
      <c r="Y159" s="118"/>
    </row>
    <row r="160" spans="25:25">
      <c r="Y160" s="118"/>
    </row>
    <row r="161" spans="25:25">
      <c r="Y161" s="118"/>
    </row>
    <row r="162" spans="25:25">
      <c r="Y162" s="118"/>
    </row>
    <row r="163" spans="25:25">
      <c r="Y163" s="118"/>
    </row>
    <row r="164" spans="25:25">
      <c r="Y164" s="118"/>
    </row>
    <row r="165" spans="25:25">
      <c r="Y165" s="118"/>
    </row>
    <row r="166" spans="25:25">
      <c r="Y166" s="118"/>
    </row>
    <row r="167" spans="25:25">
      <c r="Y167" s="118"/>
    </row>
    <row r="168" spans="25:25">
      <c r="Y168" s="118"/>
    </row>
    <row r="169" spans="25:25">
      <c r="Y169" s="118"/>
    </row>
    <row r="170" spans="25:25">
      <c r="Y170" s="118"/>
    </row>
    <row r="171" spans="25:25">
      <c r="Y171" s="118"/>
    </row>
    <row r="172" spans="25:25">
      <c r="Y172" s="118"/>
    </row>
    <row r="173" spans="25:25">
      <c r="Y173" s="118"/>
    </row>
    <row r="174" spans="25:25">
      <c r="Y174" s="118"/>
    </row>
    <row r="175" spans="25:25">
      <c r="Y175" s="118"/>
    </row>
    <row r="176" spans="25:25">
      <c r="Y176" s="118"/>
    </row>
    <row r="177" spans="25:25">
      <c r="Y177" s="118"/>
    </row>
    <row r="178" spans="25:25">
      <c r="Y178" s="118"/>
    </row>
    <row r="179" spans="25:25">
      <c r="Y179" s="118"/>
    </row>
    <row r="180" spans="25:25">
      <c r="Y180" s="118"/>
    </row>
    <row r="181" spans="25:25">
      <c r="Y181" s="118"/>
    </row>
    <row r="182" spans="25:25">
      <c r="Y182" s="118"/>
    </row>
    <row r="183" spans="25:25">
      <c r="Y183" s="118"/>
    </row>
    <row r="184" spans="25:25">
      <c r="Y184" s="118"/>
    </row>
    <row r="185" spans="25:25">
      <c r="Y185" s="118"/>
    </row>
    <row r="186" spans="25:25">
      <c r="Y186" s="118"/>
    </row>
    <row r="187" spans="25:25">
      <c r="Y187" s="118"/>
    </row>
    <row r="188" spans="25:25">
      <c r="Y188" s="118"/>
    </row>
    <row r="189" spans="25:25">
      <c r="Y189" s="118"/>
    </row>
    <row r="190" spans="25:25">
      <c r="Y190" s="118"/>
    </row>
    <row r="191" spans="25:25">
      <c r="Y191" s="118"/>
    </row>
    <row r="192" spans="25:25">
      <c r="Y192" s="118"/>
    </row>
    <row r="193" spans="25:25">
      <c r="Y193" s="118"/>
    </row>
    <row r="194" spans="25:25">
      <c r="Y194" s="118"/>
    </row>
    <row r="195" spans="25:25">
      <c r="Y195" s="118"/>
    </row>
    <row r="196" spans="25:25">
      <c r="Y196" s="118"/>
    </row>
    <row r="197" spans="25:25">
      <c r="Y197" s="118"/>
    </row>
    <row r="198" spans="25:25">
      <c r="Y198" s="118"/>
    </row>
    <row r="199" spans="25:25">
      <c r="Y199" s="118"/>
    </row>
    <row r="200" spans="25:25">
      <c r="Y200" s="118"/>
    </row>
    <row r="201" spans="25:25">
      <c r="Y201" s="118"/>
    </row>
    <row r="202" spans="25:25">
      <c r="Y202" s="118"/>
    </row>
    <row r="203" spans="25:25">
      <c r="Y203" s="118"/>
    </row>
    <row r="204" spans="25:25">
      <c r="Y204" s="118"/>
    </row>
    <row r="205" spans="25:25">
      <c r="Y205" s="118"/>
    </row>
    <row r="206" spans="25:25">
      <c r="Y206" s="118"/>
    </row>
    <row r="207" spans="25:25">
      <c r="Y207" s="118"/>
    </row>
    <row r="208" spans="25:25">
      <c r="Y208" s="118"/>
    </row>
    <row r="209" spans="25:25">
      <c r="Y209" s="118"/>
    </row>
    <row r="210" spans="25:25">
      <c r="Y210" s="118"/>
    </row>
    <row r="211" spans="25:25">
      <c r="Y211" s="118"/>
    </row>
    <row r="212" spans="25:25">
      <c r="Y212" s="118"/>
    </row>
    <row r="213" spans="25:25">
      <c r="Y213" s="118"/>
    </row>
    <row r="214" spans="25:25">
      <c r="Y214" s="118"/>
    </row>
    <row r="215" spans="25:25">
      <c r="Y215" s="118"/>
    </row>
    <row r="216" spans="25:25">
      <c r="Y216" s="118"/>
    </row>
    <row r="217" spans="25:25">
      <c r="Y217" s="118"/>
    </row>
    <row r="218" spans="25:25">
      <c r="Y218" s="118"/>
    </row>
    <row r="219" spans="25:25">
      <c r="Y219" s="118"/>
    </row>
    <row r="220" spans="25:25">
      <c r="Y220" s="118"/>
    </row>
    <row r="221" spans="25:25">
      <c r="Y221" s="118"/>
    </row>
    <row r="222" spans="25:25">
      <c r="Y222" s="118"/>
    </row>
    <row r="223" spans="25:25">
      <c r="Y223" s="118"/>
    </row>
    <row r="224" spans="25:25">
      <c r="Y224" s="118"/>
    </row>
    <row r="225" spans="25:25">
      <c r="Y225" s="118"/>
    </row>
    <row r="226" spans="25:25">
      <c r="Y226" s="118"/>
    </row>
    <row r="227" spans="25:25">
      <c r="Y227" s="118"/>
    </row>
    <row r="228" spans="25:25">
      <c r="Y228" s="118"/>
    </row>
    <row r="229" spans="25:25">
      <c r="Y229" s="118"/>
    </row>
    <row r="230" spans="25:25">
      <c r="Y230" s="118"/>
    </row>
    <row r="231" spans="25:25">
      <c r="Y231" s="118"/>
    </row>
    <row r="232" spans="25:25">
      <c r="Y232" s="118"/>
    </row>
    <row r="233" spans="25:25">
      <c r="Y233" s="118"/>
    </row>
    <row r="234" spans="25:25">
      <c r="Y234" s="118"/>
    </row>
    <row r="235" spans="25:25">
      <c r="Y235" s="118"/>
    </row>
    <row r="236" spans="25:25">
      <c r="Y236" s="118"/>
    </row>
    <row r="237" spans="25:25">
      <c r="Y237" s="118"/>
    </row>
    <row r="238" spans="25:25">
      <c r="Y238" s="118"/>
    </row>
    <row r="239" spans="25:25">
      <c r="Y239" s="118"/>
    </row>
    <row r="240" spans="25:25">
      <c r="Y240" s="118"/>
    </row>
    <row r="241" spans="25:25">
      <c r="Y241" s="118"/>
    </row>
    <row r="242" spans="25:25">
      <c r="Y242" s="118"/>
    </row>
    <row r="243" spans="25:25">
      <c r="Y243" s="118"/>
    </row>
    <row r="244" spans="25:25">
      <c r="Y244" s="118"/>
    </row>
    <row r="245" spans="25:25">
      <c r="Y245" s="118"/>
    </row>
    <row r="246" spans="25:25">
      <c r="Y246" s="118"/>
    </row>
    <row r="247" spans="25:25">
      <c r="Y247" s="118"/>
    </row>
    <row r="248" spans="25:25">
      <c r="Y248" s="118"/>
    </row>
    <row r="249" spans="25:25">
      <c r="Y249" s="118"/>
    </row>
    <row r="250" spans="25:25">
      <c r="Y250" s="118"/>
    </row>
    <row r="251" spans="25:25">
      <c r="Y251" s="118"/>
    </row>
    <row r="252" spans="25:25">
      <c r="Y252" s="118"/>
    </row>
    <row r="253" spans="25:25">
      <c r="Y253" s="118"/>
    </row>
    <row r="254" spans="25:25">
      <c r="Y254" s="118"/>
    </row>
    <row r="255" spans="25:25">
      <c r="Y255" s="118"/>
    </row>
    <row r="256" spans="25:25">
      <c r="Y256" s="118"/>
    </row>
    <row r="257" spans="25:25">
      <c r="Y257" s="118"/>
    </row>
    <row r="258" spans="25:25">
      <c r="Y258" s="118"/>
    </row>
    <row r="259" spans="25:25">
      <c r="Y259" s="118"/>
    </row>
    <row r="260" spans="25:25">
      <c r="Y260" s="118"/>
    </row>
    <row r="261" spans="25:25">
      <c r="Y261" s="118"/>
    </row>
    <row r="262" spans="25:25">
      <c r="Y262" s="118"/>
    </row>
    <row r="263" spans="25:25">
      <c r="Y263" s="118"/>
    </row>
    <row r="264" spans="25:25">
      <c r="Y264" s="118"/>
    </row>
    <row r="265" spans="25:25">
      <c r="Y265" s="118"/>
    </row>
    <row r="266" spans="25:25">
      <c r="Y266" s="118"/>
    </row>
    <row r="267" spans="25:25">
      <c r="Y267" s="118"/>
    </row>
    <row r="268" spans="25:25">
      <c r="Y268" s="118"/>
    </row>
    <row r="269" spans="25:25">
      <c r="Y269" s="118"/>
    </row>
    <row r="270" spans="25:25">
      <c r="Y270" s="118"/>
    </row>
    <row r="271" spans="25:25">
      <c r="Y271" s="118"/>
    </row>
    <row r="272" spans="25:25">
      <c r="Y272" s="118"/>
    </row>
    <row r="273" spans="25:25">
      <c r="Y273" s="118"/>
    </row>
    <row r="274" spans="25:25">
      <c r="Y274" s="118"/>
    </row>
    <row r="275" spans="25:25">
      <c r="Y275" s="118"/>
    </row>
    <row r="276" spans="25:25">
      <c r="Y276" s="118"/>
    </row>
    <row r="277" spans="25:25">
      <c r="Y277" s="118"/>
    </row>
    <row r="278" spans="25:25">
      <c r="Y278" s="118"/>
    </row>
    <row r="279" spans="25:25">
      <c r="Y279" s="118"/>
    </row>
    <row r="280" spans="25:25">
      <c r="Y280" s="118"/>
    </row>
    <row r="281" spans="25:25">
      <c r="Y281" s="118"/>
    </row>
    <row r="282" spans="25:25">
      <c r="Y282" s="118"/>
    </row>
    <row r="283" spans="25:25">
      <c r="Y283" s="118"/>
    </row>
    <row r="284" spans="25:25">
      <c r="Y284" s="118"/>
    </row>
    <row r="285" spans="25:25">
      <c r="Y285" s="118"/>
    </row>
    <row r="286" spans="25:25">
      <c r="Y286" s="118"/>
    </row>
    <row r="287" spans="25:25">
      <c r="Y287" s="118"/>
    </row>
    <row r="288" spans="25:25">
      <c r="Y288" s="118"/>
    </row>
    <row r="289" spans="25:25">
      <c r="Y289" s="118"/>
    </row>
    <row r="290" spans="25:25">
      <c r="Y290" s="118"/>
    </row>
    <row r="291" spans="25:25">
      <c r="Y291" s="118"/>
    </row>
    <row r="292" spans="25:25">
      <c r="Y292" s="118"/>
    </row>
    <row r="293" spans="25:25">
      <c r="Y293" s="118"/>
    </row>
    <row r="294" spans="25:25">
      <c r="Y294" s="118"/>
    </row>
    <row r="295" spans="25:25">
      <c r="Y295" s="118"/>
    </row>
    <row r="296" spans="25:25">
      <c r="Y296" s="118"/>
    </row>
    <row r="297" spans="25:25">
      <c r="Y297" s="118"/>
    </row>
    <row r="298" spans="25:25">
      <c r="Y298" s="118"/>
    </row>
    <row r="299" spans="25:25">
      <c r="Y299" s="118"/>
    </row>
    <row r="300" spans="25:25">
      <c r="Y300" s="118"/>
    </row>
    <row r="301" spans="25:25">
      <c r="Y301" s="118"/>
    </row>
    <row r="302" spans="25:25">
      <c r="Y302" s="118"/>
    </row>
    <row r="303" spans="25:25">
      <c r="Y303" s="118"/>
    </row>
    <row r="304" spans="25:25">
      <c r="Y304" s="118"/>
    </row>
    <row r="305" spans="25:25">
      <c r="Y305" s="118"/>
    </row>
    <row r="306" spans="25:25">
      <c r="Y306" s="118"/>
    </row>
    <row r="307" spans="25:25">
      <c r="Y307" s="118"/>
    </row>
    <row r="308" spans="25:25">
      <c r="Y308" s="118"/>
    </row>
    <row r="309" spans="25:25">
      <c r="Y309" s="118"/>
    </row>
    <row r="310" spans="25:25">
      <c r="Y310" s="118"/>
    </row>
    <row r="311" spans="25:25">
      <c r="Y311" s="118"/>
    </row>
    <row r="312" spans="25:25">
      <c r="Y312" s="118"/>
    </row>
    <row r="313" spans="25:25">
      <c r="Y313" s="118"/>
    </row>
    <row r="314" spans="25:25">
      <c r="Y314" s="118"/>
    </row>
    <row r="315" spans="25:25">
      <c r="Y315" s="118"/>
    </row>
    <row r="316" spans="25:25">
      <c r="Y316" s="118"/>
    </row>
    <row r="317" spans="25:25">
      <c r="Y317" s="118"/>
    </row>
    <row r="318" spans="25:25">
      <c r="Y318" s="118"/>
    </row>
    <row r="319" spans="25:25">
      <c r="Y319" s="118"/>
    </row>
    <row r="320" spans="25:25">
      <c r="Y320" s="118"/>
    </row>
    <row r="321" spans="25:25">
      <c r="Y321" s="118"/>
    </row>
    <row r="322" spans="25:25">
      <c r="Y322" s="118"/>
    </row>
    <row r="323" spans="25:25">
      <c r="Y323" s="118"/>
    </row>
    <row r="324" spans="25:25">
      <c r="Y324" s="118"/>
    </row>
    <row r="325" spans="25:25">
      <c r="Y325" s="118"/>
    </row>
    <row r="326" spans="25:25">
      <c r="Y326" s="118"/>
    </row>
    <row r="327" spans="25:25">
      <c r="Y327" s="118"/>
    </row>
    <row r="328" spans="25:25">
      <c r="Y328" s="118"/>
    </row>
    <row r="329" spans="25:25">
      <c r="Y329" s="118"/>
    </row>
    <row r="330" spans="25:25">
      <c r="Y330" s="118"/>
    </row>
    <row r="331" spans="25:25">
      <c r="Y331" s="118"/>
    </row>
    <row r="332" spans="25:25">
      <c r="Y332" s="118"/>
    </row>
    <row r="333" spans="25:25">
      <c r="Y333" s="118"/>
    </row>
    <row r="334" spans="25:25">
      <c r="Y334" s="118"/>
    </row>
    <row r="335" spans="25:25">
      <c r="Y335" s="118"/>
    </row>
    <row r="336" spans="25:25">
      <c r="Y336" s="118"/>
    </row>
    <row r="337" spans="25:25">
      <c r="Y337" s="118"/>
    </row>
    <row r="338" spans="25:25">
      <c r="Y338" s="118"/>
    </row>
    <row r="339" spans="25:25">
      <c r="Y339" s="118"/>
    </row>
    <row r="340" spans="25:25">
      <c r="Y340" s="118"/>
    </row>
    <row r="341" spans="25:25">
      <c r="Y341" s="118"/>
    </row>
    <row r="342" spans="25:25">
      <c r="Y342" s="118"/>
    </row>
    <row r="343" spans="25:25">
      <c r="Y343" s="118"/>
    </row>
    <row r="344" spans="25:25">
      <c r="Y344" s="118"/>
    </row>
    <row r="345" spans="25:25">
      <c r="Y345" s="118"/>
    </row>
    <row r="346" spans="25:25">
      <c r="Y346" s="118"/>
    </row>
    <row r="347" spans="25:25">
      <c r="Y347" s="118"/>
    </row>
    <row r="348" spans="25:25">
      <c r="Y348" s="118"/>
    </row>
    <row r="349" spans="25:25">
      <c r="Y349" s="118"/>
    </row>
    <row r="350" spans="25:25">
      <c r="Y350" s="118"/>
    </row>
    <row r="351" spans="25:25">
      <c r="Y351" s="118"/>
    </row>
    <row r="352" spans="25:25">
      <c r="Y352" s="118"/>
    </row>
    <row r="353" spans="25:25">
      <c r="Y353" s="118"/>
    </row>
    <row r="354" spans="25:25">
      <c r="Y354" s="118"/>
    </row>
    <row r="355" spans="25:25">
      <c r="Y355" s="118"/>
    </row>
    <row r="356" spans="25:25">
      <c r="Y356" s="118"/>
    </row>
    <row r="357" spans="25:25">
      <c r="Y357" s="118"/>
    </row>
    <row r="358" spans="25:25">
      <c r="Y358" s="118"/>
    </row>
    <row r="359" spans="25:25">
      <c r="Y359" s="118"/>
    </row>
    <row r="360" spans="25:25">
      <c r="Y360" s="118"/>
    </row>
    <row r="361" spans="25:25">
      <c r="Y361" s="118"/>
    </row>
    <row r="362" spans="25:25">
      <c r="Y362" s="118"/>
    </row>
    <row r="363" spans="25:25">
      <c r="Y363" s="118"/>
    </row>
    <row r="364" spans="25:25">
      <c r="Y364" s="118"/>
    </row>
    <row r="365" spans="25:25">
      <c r="Y365" s="118"/>
    </row>
    <row r="366" spans="25:25">
      <c r="Y366" s="118"/>
    </row>
    <row r="367" spans="25:25">
      <c r="Y367" s="118"/>
    </row>
    <row r="368" spans="25:25">
      <c r="Y368" s="118"/>
    </row>
    <row r="369" spans="25:25">
      <c r="Y369" s="118"/>
    </row>
    <row r="370" spans="25:25">
      <c r="Y370" s="118"/>
    </row>
    <row r="371" spans="25:25">
      <c r="Y371" s="118"/>
    </row>
    <row r="372" spans="25:25">
      <c r="Y372" s="118"/>
    </row>
    <row r="373" spans="25:25">
      <c r="Y373" s="118"/>
    </row>
    <row r="374" spans="25:25">
      <c r="Y374" s="118"/>
    </row>
    <row r="375" spans="25:25">
      <c r="Y375" s="118"/>
    </row>
    <row r="376" spans="25:25">
      <c r="Y376" s="118"/>
    </row>
    <row r="377" spans="25:25">
      <c r="Y377" s="118"/>
    </row>
    <row r="378" spans="25:25">
      <c r="Y378" s="118"/>
    </row>
    <row r="379" spans="25:25">
      <c r="Y379" s="118"/>
    </row>
    <row r="380" spans="25:25">
      <c r="Y380" s="118"/>
    </row>
    <row r="381" spans="25:25">
      <c r="Y381" s="118"/>
    </row>
    <row r="382" spans="25:25">
      <c r="Y382" s="118"/>
    </row>
    <row r="383" spans="25:25">
      <c r="Y383" s="118"/>
    </row>
    <row r="384" spans="25:25">
      <c r="Y384" s="118"/>
    </row>
    <row r="385" spans="25:25">
      <c r="Y385" s="118"/>
    </row>
    <row r="386" spans="25:25">
      <c r="Y386" s="118"/>
    </row>
    <row r="387" spans="25:25">
      <c r="Y387" s="118"/>
    </row>
    <row r="388" spans="25:25">
      <c r="Y388" s="118"/>
    </row>
    <row r="389" spans="25:25">
      <c r="Y389" s="118"/>
    </row>
    <row r="390" spans="25:25">
      <c r="Y390" s="118"/>
    </row>
    <row r="391" spans="25:25">
      <c r="Y391" s="118"/>
    </row>
    <row r="392" spans="25:25">
      <c r="Y392" s="118"/>
    </row>
    <row r="393" spans="25:25">
      <c r="Y393" s="118"/>
    </row>
    <row r="394" spans="25:25">
      <c r="Y394" s="118"/>
    </row>
    <row r="395" spans="25:25">
      <c r="Y395" s="118"/>
    </row>
    <row r="396" spans="25:25">
      <c r="Y396" s="118"/>
    </row>
    <row r="397" spans="25:25">
      <c r="Y397" s="118"/>
    </row>
    <row r="398" spans="25:25">
      <c r="Y398" s="118"/>
    </row>
    <row r="399" spans="25:25">
      <c r="Y399" s="118"/>
    </row>
    <row r="400" spans="25:25">
      <c r="Y400" s="118"/>
    </row>
    <row r="401" spans="25:25">
      <c r="Y401" s="118"/>
    </row>
    <row r="402" spans="25:25">
      <c r="Y402" s="118"/>
    </row>
    <row r="403" spans="25:25">
      <c r="Y403" s="118"/>
    </row>
    <row r="404" spans="25:25">
      <c r="Y404" s="118"/>
    </row>
    <row r="405" spans="25:25">
      <c r="Y405" s="118"/>
    </row>
    <row r="406" spans="25:25">
      <c r="Y406" s="118"/>
    </row>
    <row r="407" spans="25:25">
      <c r="Y407" s="118"/>
    </row>
    <row r="408" spans="25:25">
      <c r="Y408" s="118"/>
    </row>
    <row r="409" spans="25:25">
      <c r="Y409" s="118"/>
    </row>
    <row r="410" spans="25:25">
      <c r="Y410" s="118"/>
    </row>
    <row r="411" spans="25:25">
      <c r="Y411" s="118"/>
    </row>
    <row r="412" spans="25:25">
      <c r="Y412" s="118"/>
    </row>
    <row r="413" spans="25:25">
      <c r="Y413" s="118"/>
    </row>
    <row r="414" spans="25:25">
      <c r="Y414" s="118"/>
    </row>
    <row r="415" spans="25:25">
      <c r="Y415" s="118"/>
    </row>
    <row r="416" spans="25:25">
      <c r="Y416" s="118"/>
    </row>
    <row r="417" spans="25:25">
      <c r="Y417" s="118"/>
    </row>
    <row r="418" spans="25:25">
      <c r="Y418" s="118"/>
    </row>
    <row r="419" spans="25:25">
      <c r="Y419" s="118"/>
    </row>
    <row r="420" spans="25:25">
      <c r="Y420" s="118"/>
    </row>
    <row r="421" spans="25:25">
      <c r="Y421" s="118"/>
    </row>
    <row r="422" spans="25:25">
      <c r="Y422" s="118"/>
    </row>
    <row r="423" spans="25:25">
      <c r="Y423" s="118"/>
    </row>
    <row r="424" spans="25:25">
      <c r="Y424" s="118"/>
    </row>
    <row r="425" spans="25:25">
      <c r="Y425" s="118"/>
    </row>
    <row r="426" spans="25:25">
      <c r="Y426" s="118"/>
    </row>
    <row r="427" spans="25:25">
      <c r="Y427" s="118"/>
    </row>
    <row r="428" spans="25:25">
      <c r="Y428" s="118"/>
    </row>
    <row r="429" spans="25:25">
      <c r="Y429" s="118"/>
    </row>
    <row r="430" spans="25:25">
      <c r="Y430" s="118"/>
    </row>
    <row r="431" spans="25:25">
      <c r="Y431" s="118"/>
    </row>
    <row r="432" spans="25:25">
      <c r="Y432" s="118"/>
    </row>
    <row r="433" spans="25:25">
      <c r="Y433" s="118"/>
    </row>
    <row r="434" spans="25:25">
      <c r="Y434" s="118"/>
    </row>
    <row r="435" spans="25:25">
      <c r="Y435" s="118"/>
    </row>
    <row r="436" spans="25:25">
      <c r="Y436" s="118"/>
    </row>
    <row r="437" spans="25:25">
      <c r="Y437" s="118"/>
    </row>
    <row r="438" spans="25:25">
      <c r="Y438" s="118"/>
    </row>
    <row r="439" spans="25:25">
      <c r="Y439" s="118"/>
    </row>
    <row r="440" spans="25:25">
      <c r="Y440" s="118"/>
    </row>
    <row r="441" spans="25:25">
      <c r="Y441" s="118"/>
    </row>
    <row r="442" spans="25:25">
      <c r="Y442" s="118"/>
    </row>
    <row r="443" spans="25:25">
      <c r="Y443" s="118"/>
    </row>
    <row r="444" spans="25:25">
      <c r="Y444" s="118"/>
    </row>
    <row r="445" spans="25:25">
      <c r="Y445" s="118"/>
    </row>
    <row r="446" spans="25:25">
      <c r="Y446" s="118"/>
    </row>
    <row r="447" spans="25:25">
      <c r="Y447" s="118"/>
    </row>
    <row r="448" spans="25:25">
      <c r="Y448" s="118"/>
    </row>
    <row r="449" spans="25:25">
      <c r="Y449" s="118"/>
    </row>
    <row r="450" spans="25:25">
      <c r="Y450" s="118"/>
    </row>
    <row r="451" spans="25:25">
      <c r="Y451" s="118"/>
    </row>
    <row r="452" spans="25:25">
      <c r="Y452" s="118"/>
    </row>
    <row r="453" spans="25:25">
      <c r="Y453" s="118"/>
    </row>
    <row r="454" spans="25:25">
      <c r="Y454" s="118"/>
    </row>
    <row r="455" spans="25:25">
      <c r="Y455" s="118"/>
    </row>
    <row r="456" spans="25:25">
      <c r="Y456" s="118"/>
    </row>
    <row r="457" spans="25:25">
      <c r="Y457" s="118"/>
    </row>
    <row r="458" spans="25:25">
      <c r="Y458" s="118"/>
    </row>
    <row r="459" spans="25:25">
      <c r="Y459" s="118"/>
    </row>
    <row r="460" spans="25:25">
      <c r="Y460" s="118"/>
    </row>
    <row r="461" spans="25:25">
      <c r="Y461" s="118"/>
    </row>
    <row r="462" spans="25:25">
      <c r="Y462" s="118"/>
    </row>
    <row r="463" spans="25:25">
      <c r="Y463" s="118"/>
    </row>
    <row r="464" spans="25:25">
      <c r="Y464" s="118"/>
    </row>
    <row r="465" spans="25:25">
      <c r="Y465" s="118"/>
    </row>
    <row r="466" spans="25:25">
      <c r="Y466" s="118"/>
    </row>
    <row r="467" spans="25:25">
      <c r="Y467" s="118"/>
    </row>
    <row r="468" spans="25:25">
      <c r="Y468" s="118"/>
    </row>
    <row r="469" spans="25:25">
      <c r="Y469" s="118"/>
    </row>
    <row r="470" spans="25:25">
      <c r="Y470" s="118"/>
    </row>
    <row r="471" spans="25:25">
      <c r="Y471" s="118"/>
    </row>
    <row r="472" spans="25:25">
      <c r="Y472" s="118"/>
    </row>
    <row r="473" spans="25:25">
      <c r="Y473" s="118"/>
    </row>
    <row r="474" spans="25:25">
      <c r="Y474" s="118"/>
    </row>
    <row r="475" spans="25:25">
      <c r="Y475" s="118"/>
    </row>
    <row r="476" spans="25:25">
      <c r="Y476" s="118"/>
    </row>
    <row r="477" spans="25:25">
      <c r="Y477" s="118"/>
    </row>
    <row r="478" spans="25:25">
      <c r="Y478" s="118"/>
    </row>
    <row r="479" spans="25:25">
      <c r="Y479" s="118"/>
    </row>
    <row r="480" spans="25:25">
      <c r="Y480" s="118"/>
    </row>
    <row r="481" spans="25:25">
      <c r="Y481" s="118"/>
    </row>
    <row r="482" spans="25:25">
      <c r="Y482" s="118"/>
    </row>
    <row r="483" spans="25:25">
      <c r="Y483" s="118"/>
    </row>
    <row r="484" spans="25:25">
      <c r="Y484" s="118"/>
    </row>
    <row r="485" spans="25:25">
      <c r="Y485" s="118"/>
    </row>
    <row r="486" spans="25:25">
      <c r="Y486" s="118"/>
    </row>
    <row r="487" spans="25:25">
      <c r="Y487" s="118"/>
    </row>
    <row r="488" spans="25:25">
      <c r="Y488" s="118"/>
    </row>
    <row r="489" spans="25:25">
      <c r="Y489" s="118"/>
    </row>
    <row r="490" spans="25:25">
      <c r="Y490" s="118"/>
    </row>
    <row r="491" spans="25:25">
      <c r="Y491" s="118"/>
    </row>
    <row r="492" spans="25:25">
      <c r="Y492" s="118"/>
    </row>
    <row r="493" spans="25:25">
      <c r="Y493" s="118"/>
    </row>
    <row r="494" spans="25:25">
      <c r="Y494" s="118"/>
    </row>
    <row r="495" spans="25:25">
      <c r="Y495" s="118"/>
    </row>
    <row r="496" spans="25:25">
      <c r="Y496" s="118"/>
    </row>
    <row r="497" spans="25:25">
      <c r="Y497" s="118"/>
    </row>
    <row r="498" spans="25:25">
      <c r="Y498" s="118"/>
    </row>
    <row r="499" spans="25:25">
      <c r="Y499" s="1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3489"/>
  <sheetViews>
    <sheetView tabSelected="1" zoomScale="80" zoomScaleNormal="80" workbookViewId="0">
      <pane xSplit="2" ySplit="1" topLeftCell="AS2" activePane="bottomRight" state="frozen"/>
      <selection pane="topRight" activeCell="C1" sqref="C1"/>
      <selection pane="bottomLeft" activeCell="A2" sqref="A2"/>
      <selection pane="bottomRight" activeCell="AU1" sqref="AU1"/>
    </sheetView>
  </sheetViews>
  <sheetFormatPr defaultRowHeight="14.25"/>
  <cols>
    <col min="1" max="1" width="12" style="116" customWidth="1"/>
    <col min="2" max="2" width="38.85546875" style="116" customWidth="1"/>
    <col min="3" max="4" width="7.5703125" style="116" hidden="1" customWidth="1"/>
    <col min="5" max="5" width="8.7109375" style="116" hidden="1" customWidth="1"/>
    <col min="6" max="8" width="7.5703125" style="116" hidden="1" customWidth="1"/>
    <col min="9" max="9" width="8.7109375" style="116" hidden="1" customWidth="1"/>
    <col min="10" max="12" width="7.5703125" style="116" hidden="1" customWidth="1"/>
    <col min="13" max="13" width="8.7109375" style="116" hidden="1" customWidth="1"/>
    <col min="14" max="15" width="7.5703125" style="116" hidden="1" customWidth="1"/>
    <col min="16" max="16" width="6.28515625" style="4" hidden="1" customWidth="1"/>
    <col min="17" max="17" width="8.7109375" style="116" hidden="1" customWidth="1"/>
    <col min="18" max="18" width="7.140625" style="116" hidden="1" customWidth="1"/>
    <col min="19" max="19" width="7.5703125" style="116" hidden="1" customWidth="1"/>
    <col min="20" max="20" width="10" style="8" hidden="1" customWidth="1"/>
    <col min="21" max="23" width="8.7109375" style="116" hidden="1" customWidth="1"/>
    <col min="24" max="26" width="7.5703125" style="116" hidden="1" customWidth="1"/>
    <col min="27" max="27" width="8.7109375" style="116" hidden="1" customWidth="1"/>
    <col min="28" max="32" width="7.5703125" style="116" hidden="1" customWidth="1"/>
    <col min="33" max="33" width="8.7109375" style="116" hidden="1" customWidth="1"/>
    <col min="34" max="41" width="7.5703125" style="116" hidden="1" customWidth="1"/>
    <col min="42" max="42" width="14.5703125" style="20" hidden="1" customWidth="1"/>
    <col min="43" max="44" width="0" style="104" hidden="1" customWidth="1"/>
    <col min="45" max="50" width="9.28515625" style="107" bestFit="1" customWidth="1"/>
    <col min="51" max="51" width="9.28515625" style="114" bestFit="1" customWidth="1"/>
    <col min="52" max="60" width="9.28515625" style="116" bestFit="1" customWidth="1"/>
    <col min="61" max="61" width="9.28515625" style="8" bestFit="1" customWidth="1"/>
    <col min="62" max="65" width="9.28515625" style="116" bestFit="1" customWidth="1"/>
    <col min="66" max="66" width="9.28515625" style="8" bestFit="1" customWidth="1"/>
    <col min="67" max="67" width="9.28515625" style="8" customWidth="1"/>
    <col min="68" max="75" width="9.28515625" style="116" bestFit="1" customWidth="1"/>
    <col min="76" max="76" width="10.140625" style="116" bestFit="1" customWidth="1"/>
    <col min="77" max="80" width="9.28515625" style="116" bestFit="1" customWidth="1"/>
    <col min="81" max="81" width="10.140625" style="116" bestFit="1" customWidth="1"/>
    <col min="82" max="83" width="9.28515625" style="116" bestFit="1" customWidth="1"/>
    <col min="84" max="84" width="18.28515625" style="116" customWidth="1"/>
    <col min="85" max="85" width="10.42578125" style="116" bestFit="1" customWidth="1"/>
    <col min="86" max="87" width="9.140625" style="116"/>
    <col min="88" max="88" width="10.42578125" style="116" bestFit="1" customWidth="1"/>
    <col min="89" max="16384" width="9.140625" style="116"/>
  </cols>
  <sheetData>
    <row r="1" spans="1:101" s="449" customFormat="1" ht="97.5" thickBot="1">
      <c r="A1" s="435" t="s">
        <v>0</v>
      </c>
      <c r="B1" s="436" t="s">
        <v>40</v>
      </c>
      <c r="C1" s="437" t="s">
        <v>1</v>
      </c>
      <c r="D1" s="437" t="s">
        <v>2</v>
      </c>
      <c r="E1" s="437" t="s">
        <v>41</v>
      </c>
      <c r="F1" s="437" t="s">
        <v>3</v>
      </c>
      <c r="G1" s="437" t="s">
        <v>4</v>
      </c>
      <c r="H1" s="437" t="s">
        <v>5</v>
      </c>
      <c r="I1" s="437" t="s">
        <v>6</v>
      </c>
      <c r="J1" s="437" t="s">
        <v>7</v>
      </c>
      <c r="K1" s="437" t="s">
        <v>8</v>
      </c>
      <c r="L1" s="437" t="s">
        <v>9</v>
      </c>
      <c r="M1" s="437" t="s">
        <v>10</v>
      </c>
      <c r="N1" s="437" t="s">
        <v>11</v>
      </c>
      <c r="O1" s="437" t="s">
        <v>12</v>
      </c>
      <c r="P1" s="438" t="s">
        <v>13</v>
      </c>
      <c r="Q1" s="437" t="s">
        <v>14</v>
      </c>
      <c r="R1" s="437" t="s">
        <v>15</v>
      </c>
      <c r="S1" s="437" t="s">
        <v>16</v>
      </c>
      <c r="T1" s="437" t="s">
        <v>17</v>
      </c>
      <c r="U1" s="437" t="s">
        <v>18</v>
      </c>
      <c r="V1" s="437" t="s">
        <v>19</v>
      </c>
      <c r="W1" s="437" t="s">
        <v>20</v>
      </c>
      <c r="X1" s="437" t="s">
        <v>21</v>
      </c>
      <c r="Y1" s="437" t="s">
        <v>22</v>
      </c>
      <c r="Z1" s="437" t="s">
        <v>23</v>
      </c>
      <c r="AA1" s="437" t="s">
        <v>24</v>
      </c>
      <c r="AB1" s="437" t="s">
        <v>25</v>
      </c>
      <c r="AC1" s="437" t="s">
        <v>26</v>
      </c>
      <c r="AD1" s="437" t="s">
        <v>27</v>
      </c>
      <c r="AE1" s="437" t="s">
        <v>28</v>
      </c>
      <c r="AF1" s="437" t="s">
        <v>29</v>
      </c>
      <c r="AG1" s="437" t="s">
        <v>30</v>
      </c>
      <c r="AH1" s="437" t="s">
        <v>31</v>
      </c>
      <c r="AI1" s="437" t="s">
        <v>32</v>
      </c>
      <c r="AJ1" s="437" t="s">
        <v>33</v>
      </c>
      <c r="AK1" s="437" t="s">
        <v>34</v>
      </c>
      <c r="AL1" s="437" t="s">
        <v>35</v>
      </c>
      <c r="AM1" s="437" t="s">
        <v>36</v>
      </c>
      <c r="AN1" s="437" t="s">
        <v>37</v>
      </c>
      <c r="AO1" s="437" t="s">
        <v>38</v>
      </c>
      <c r="AP1" s="439" t="s">
        <v>39</v>
      </c>
      <c r="AQ1" s="440"/>
      <c r="AR1" s="441"/>
      <c r="AS1" s="442" t="s">
        <v>605</v>
      </c>
      <c r="AT1" s="442" t="s">
        <v>23</v>
      </c>
      <c r="AU1" s="442" t="s">
        <v>6</v>
      </c>
      <c r="AV1" s="442" t="s">
        <v>26</v>
      </c>
      <c r="AW1" s="442" t="s">
        <v>25</v>
      </c>
      <c r="AX1" s="442" t="s">
        <v>31</v>
      </c>
      <c r="AY1" s="442" t="s">
        <v>14</v>
      </c>
      <c r="AZ1" s="443" t="s">
        <v>34</v>
      </c>
      <c r="BA1" s="443" t="s">
        <v>7</v>
      </c>
      <c r="BB1" s="443" t="s">
        <v>4</v>
      </c>
      <c r="BC1" s="443" t="s">
        <v>2</v>
      </c>
      <c r="BD1" s="443" t="s">
        <v>35</v>
      </c>
      <c r="BE1" s="443" t="s">
        <v>15</v>
      </c>
      <c r="BF1" s="444" t="s">
        <v>602</v>
      </c>
      <c r="BG1" s="444" t="s">
        <v>3</v>
      </c>
      <c r="BH1" s="444" t="s">
        <v>10</v>
      </c>
      <c r="BI1" s="445" t="s">
        <v>16</v>
      </c>
      <c r="BJ1" s="446" t="s">
        <v>13</v>
      </c>
      <c r="BK1" s="445" t="s">
        <v>8</v>
      </c>
      <c r="BL1" s="445" t="s">
        <v>32</v>
      </c>
      <c r="BM1" s="445" t="s">
        <v>9</v>
      </c>
      <c r="BN1" s="445" t="s">
        <v>11</v>
      </c>
      <c r="BO1" s="445" t="s">
        <v>5</v>
      </c>
      <c r="BP1" s="445" t="s">
        <v>41</v>
      </c>
      <c r="BQ1" s="447" t="s">
        <v>12</v>
      </c>
      <c r="BR1" s="447" t="s">
        <v>24</v>
      </c>
      <c r="BS1" s="447" t="s">
        <v>27</v>
      </c>
      <c r="BT1" s="447" t="s">
        <v>29</v>
      </c>
      <c r="BU1" s="447" t="s">
        <v>30</v>
      </c>
      <c r="BV1" s="447" t="s">
        <v>28</v>
      </c>
      <c r="BW1" s="448" t="s">
        <v>17</v>
      </c>
      <c r="BX1" s="448" t="s">
        <v>19</v>
      </c>
      <c r="BY1" s="448" t="s">
        <v>20</v>
      </c>
      <c r="BZ1" s="448" t="s">
        <v>21</v>
      </c>
      <c r="CA1" s="448" t="s">
        <v>33</v>
      </c>
      <c r="CB1" s="448" t="s">
        <v>36</v>
      </c>
      <c r="CC1" s="448" t="s">
        <v>18</v>
      </c>
      <c r="CD1" s="448" t="s">
        <v>37</v>
      </c>
      <c r="CE1" s="448" t="s">
        <v>38</v>
      </c>
      <c r="CF1" s="439" t="s">
        <v>39</v>
      </c>
      <c r="CG1" s="486"/>
      <c r="CH1" s="486"/>
      <c r="CI1" s="486"/>
      <c r="CJ1" s="486"/>
      <c r="CK1" s="486"/>
      <c r="CL1" s="486"/>
      <c r="CM1" s="486"/>
      <c r="CN1" s="486"/>
      <c r="CO1" s="486"/>
      <c r="CP1" s="486"/>
      <c r="CQ1" s="486"/>
      <c r="CR1" s="486"/>
      <c r="CS1" s="486"/>
      <c r="CT1" s="486"/>
      <c r="CU1" s="486"/>
      <c r="CV1" s="486"/>
      <c r="CW1" s="486"/>
    </row>
    <row r="2" spans="1:101" ht="24" customHeight="1" thickBot="1">
      <c r="A2" s="403" t="s">
        <v>134</v>
      </c>
      <c r="B2" s="403" t="s">
        <v>135</v>
      </c>
      <c r="C2" s="404">
        <v>23718</v>
      </c>
      <c r="D2" s="405">
        <v>31523</v>
      </c>
      <c r="E2" s="406">
        <v>28171</v>
      </c>
      <c r="F2" s="407">
        <v>48235</v>
      </c>
      <c r="G2" s="407">
        <v>38600</v>
      </c>
      <c r="H2" s="407">
        <v>5756</v>
      </c>
      <c r="I2" s="407">
        <v>49034</v>
      </c>
      <c r="J2" s="407">
        <v>19047</v>
      </c>
      <c r="K2" s="407">
        <v>26191</v>
      </c>
      <c r="L2" s="407">
        <v>25377</v>
      </c>
      <c r="M2" s="407">
        <v>21679</v>
      </c>
      <c r="N2" s="408">
        <v>31655</v>
      </c>
      <c r="O2" s="408">
        <v>6902</v>
      </c>
      <c r="P2" s="409">
        <v>0</v>
      </c>
      <c r="Q2" s="410">
        <v>57252</v>
      </c>
      <c r="R2" s="410">
        <v>1167</v>
      </c>
      <c r="S2" s="411">
        <v>12189</v>
      </c>
      <c r="T2" s="410">
        <v>0</v>
      </c>
      <c r="U2" s="410">
        <v>129469</v>
      </c>
      <c r="V2" s="410">
        <v>137839</v>
      </c>
      <c r="W2" s="412">
        <v>13216</v>
      </c>
      <c r="X2" s="410">
        <v>17105</v>
      </c>
      <c r="Y2" s="410">
        <v>26241</v>
      </c>
      <c r="Z2" s="410">
        <v>30499</v>
      </c>
      <c r="AA2" s="410">
        <v>29518</v>
      </c>
      <c r="AB2" s="413">
        <v>23953</v>
      </c>
      <c r="AC2" s="410">
        <v>42648</v>
      </c>
      <c r="AD2" s="410">
        <v>8103</v>
      </c>
      <c r="AE2" s="414">
        <v>8708</v>
      </c>
      <c r="AF2" s="410">
        <v>12900</v>
      </c>
      <c r="AG2" s="410">
        <v>53591</v>
      </c>
      <c r="AH2" s="410">
        <v>2207</v>
      </c>
      <c r="AI2" s="410">
        <v>22447</v>
      </c>
      <c r="AJ2" s="415">
        <v>8079</v>
      </c>
      <c r="AK2" s="410">
        <v>16852</v>
      </c>
      <c r="AL2" s="410">
        <v>8134</v>
      </c>
      <c r="AM2" s="410">
        <v>64202</v>
      </c>
      <c r="AN2" s="410">
        <v>6097</v>
      </c>
      <c r="AO2" s="410">
        <v>6425</v>
      </c>
      <c r="AP2" s="416">
        <f t="shared" ref="AP2:AP33" si="0">SUM(C2:AO2)</f>
        <v>1094729</v>
      </c>
      <c r="AQ2" s="417"/>
      <c r="AR2" s="418"/>
      <c r="AS2" s="248">
        <v>21557</v>
      </c>
      <c r="AT2" s="247">
        <v>12713</v>
      </c>
      <c r="AU2" s="247">
        <v>39458</v>
      </c>
      <c r="AV2" s="248">
        <v>30350</v>
      </c>
      <c r="AW2" s="419">
        <v>71972</v>
      </c>
      <c r="AX2" s="420">
        <v>32369</v>
      </c>
      <c r="AY2" s="189">
        <v>78582</v>
      </c>
      <c r="AZ2" s="421">
        <v>37825</v>
      </c>
      <c r="BA2" s="421">
        <v>9382</v>
      </c>
      <c r="BB2" s="247">
        <v>38410</v>
      </c>
      <c r="BC2" s="246">
        <v>36304</v>
      </c>
      <c r="BD2" s="165">
        <v>8324</v>
      </c>
      <c r="BE2" s="422">
        <v>86875</v>
      </c>
      <c r="BF2" s="423">
        <v>26970</v>
      </c>
      <c r="BG2" s="246">
        <v>73150</v>
      </c>
      <c r="BH2" s="424">
        <v>3734</v>
      </c>
      <c r="BI2" s="425">
        <v>19259</v>
      </c>
      <c r="BJ2" s="426">
        <v>38735</v>
      </c>
      <c r="BK2" s="254">
        <v>41270</v>
      </c>
      <c r="BL2" s="246">
        <v>29905</v>
      </c>
      <c r="BM2" s="427">
        <v>57841</v>
      </c>
      <c r="BN2" s="428">
        <v>50056</v>
      </c>
      <c r="BO2" s="429">
        <v>17711</v>
      </c>
      <c r="BP2" s="430">
        <v>87158</v>
      </c>
      <c r="BQ2" s="431">
        <v>11557</v>
      </c>
      <c r="BR2" s="189">
        <v>38360</v>
      </c>
      <c r="BS2" s="254">
        <v>35996</v>
      </c>
      <c r="BT2" s="254">
        <v>25467</v>
      </c>
      <c r="BU2" s="432">
        <v>67546</v>
      </c>
      <c r="BV2" s="254">
        <v>54014</v>
      </c>
      <c r="BW2" s="433">
        <v>53280</v>
      </c>
      <c r="BX2" s="433">
        <v>88133</v>
      </c>
      <c r="BY2" s="254">
        <v>50160</v>
      </c>
      <c r="BZ2" s="189">
        <v>16889</v>
      </c>
      <c r="CA2" s="428">
        <v>18512</v>
      </c>
      <c r="CB2" s="254">
        <v>30296</v>
      </c>
      <c r="CC2" s="254">
        <v>170457</v>
      </c>
      <c r="CD2" s="254">
        <v>9278</v>
      </c>
      <c r="CE2" s="254">
        <v>4031</v>
      </c>
      <c r="CF2" s="434">
        <f t="shared" ref="CF2:CF33" si="1">SUM(AS2:CE2)</f>
        <v>1623886</v>
      </c>
    </row>
    <row r="3" spans="1:101" ht="26.25" thickBot="1">
      <c r="A3" s="5" t="s">
        <v>136</v>
      </c>
      <c r="B3" s="5" t="s">
        <v>137</v>
      </c>
      <c r="C3" s="48">
        <v>3229</v>
      </c>
      <c r="D3" s="49">
        <v>669</v>
      </c>
      <c r="E3" s="50">
        <v>0</v>
      </c>
      <c r="F3" s="51">
        <v>3284</v>
      </c>
      <c r="G3" s="51">
        <v>3098</v>
      </c>
      <c r="H3" s="51">
        <v>91</v>
      </c>
      <c r="I3" s="51">
        <v>5676</v>
      </c>
      <c r="J3" s="51">
        <v>60</v>
      </c>
      <c r="K3" s="51">
        <v>1586</v>
      </c>
      <c r="L3" s="51">
        <v>659</v>
      </c>
      <c r="M3" s="51">
        <v>291</v>
      </c>
      <c r="N3" s="47">
        <v>5324</v>
      </c>
      <c r="O3" s="46">
        <v>0</v>
      </c>
      <c r="P3" s="52">
        <v>0</v>
      </c>
      <c r="Q3" s="28">
        <v>1679</v>
      </c>
      <c r="R3" s="28">
        <v>0</v>
      </c>
      <c r="S3" s="22">
        <v>801</v>
      </c>
      <c r="T3" s="28">
        <v>0</v>
      </c>
      <c r="U3" s="28">
        <v>0</v>
      </c>
      <c r="V3" s="28">
        <v>25</v>
      </c>
      <c r="W3" s="26">
        <v>3549</v>
      </c>
      <c r="X3" s="28">
        <v>413</v>
      </c>
      <c r="Y3" s="28">
        <v>24522</v>
      </c>
      <c r="Z3" s="28">
        <v>0</v>
      </c>
      <c r="AA3" s="28">
        <v>9162</v>
      </c>
      <c r="AB3" s="29">
        <v>1947</v>
      </c>
      <c r="AC3" s="28">
        <v>0</v>
      </c>
      <c r="AD3" s="28">
        <v>1186</v>
      </c>
      <c r="AE3" s="28">
        <v>0</v>
      </c>
      <c r="AF3" s="28">
        <v>971</v>
      </c>
      <c r="AG3" s="28">
        <v>1500</v>
      </c>
      <c r="AH3" s="28">
        <v>867</v>
      </c>
      <c r="AI3" s="28">
        <v>5770</v>
      </c>
      <c r="AJ3" s="41">
        <v>0</v>
      </c>
      <c r="AK3" s="28">
        <v>545</v>
      </c>
      <c r="AL3" s="28">
        <v>0</v>
      </c>
      <c r="AM3" s="28">
        <v>52</v>
      </c>
      <c r="AN3" s="28">
        <v>0</v>
      </c>
      <c r="AO3" s="28">
        <v>6425</v>
      </c>
      <c r="AP3" s="43">
        <f t="shared" si="0"/>
        <v>83381</v>
      </c>
      <c r="AQ3" s="103"/>
      <c r="AR3" s="105"/>
      <c r="AS3" s="341">
        <v>3353</v>
      </c>
      <c r="AT3" s="338">
        <v>0</v>
      </c>
      <c r="AU3" s="338">
        <v>8230</v>
      </c>
      <c r="AV3" s="341">
        <v>0</v>
      </c>
      <c r="AW3" s="163">
        <v>0</v>
      </c>
      <c r="AX3" s="208">
        <v>650</v>
      </c>
      <c r="AY3" s="174">
        <v>13963</v>
      </c>
      <c r="AZ3" s="164">
        <v>1563</v>
      </c>
      <c r="BA3" s="164">
        <v>0</v>
      </c>
      <c r="BB3" s="338">
        <v>5985</v>
      </c>
      <c r="BC3" s="222">
        <v>2325</v>
      </c>
      <c r="BD3" s="165">
        <v>708</v>
      </c>
      <c r="BE3" s="173">
        <v>1032</v>
      </c>
      <c r="BF3" s="166">
        <v>7495</v>
      </c>
      <c r="BG3" s="222">
        <v>10190</v>
      </c>
      <c r="BH3" s="209">
        <v>78</v>
      </c>
      <c r="BI3" s="172">
        <v>4451</v>
      </c>
      <c r="BJ3" s="210">
        <v>11527</v>
      </c>
      <c r="BK3" s="167">
        <v>6565</v>
      </c>
      <c r="BL3" s="222">
        <v>14449</v>
      </c>
      <c r="BM3" s="211">
        <v>3041</v>
      </c>
      <c r="BN3" s="193">
        <v>10160</v>
      </c>
      <c r="BO3" s="398">
        <v>1937</v>
      </c>
      <c r="BP3" s="223">
        <v>19905</v>
      </c>
      <c r="BQ3" s="168">
        <v>1336</v>
      </c>
      <c r="BR3" s="174">
        <v>21917</v>
      </c>
      <c r="BS3" s="167">
        <v>8368</v>
      </c>
      <c r="BT3" s="167">
        <v>4554</v>
      </c>
      <c r="BU3" s="170">
        <v>3150</v>
      </c>
      <c r="BV3" s="167">
        <v>410</v>
      </c>
      <c r="BW3" s="171">
        <v>141</v>
      </c>
      <c r="BX3" s="171">
        <v>475</v>
      </c>
      <c r="BY3" s="167">
        <v>24389</v>
      </c>
      <c r="BZ3" s="174">
        <v>1029</v>
      </c>
      <c r="CA3" s="172">
        <v>129</v>
      </c>
      <c r="CB3" s="167">
        <v>1267</v>
      </c>
      <c r="CC3" s="167">
        <v>1858</v>
      </c>
      <c r="CD3" s="167">
        <v>271</v>
      </c>
      <c r="CE3" s="167">
        <v>481</v>
      </c>
      <c r="CF3" s="212">
        <f t="shared" si="1"/>
        <v>197382</v>
      </c>
    </row>
    <row r="4" spans="1:101" ht="26.25" thickBot="1">
      <c r="A4" s="5" t="s">
        <v>138</v>
      </c>
      <c r="B4" s="5" t="s">
        <v>139</v>
      </c>
      <c r="C4" s="25">
        <v>0</v>
      </c>
      <c r="D4" s="26">
        <v>6</v>
      </c>
      <c r="E4" s="27">
        <v>0</v>
      </c>
      <c r="F4" s="28">
        <v>0</v>
      </c>
      <c r="G4" s="28">
        <v>3</v>
      </c>
      <c r="H4" s="28">
        <v>8</v>
      </c>
      <c r="I4" s="28">
        <v>72</v>
      </c>
      <c r="J4" s="28">
        <v>0</v>
      </c>
      <c r="K4" s="28">
        <v>134</v>
      </c>
      <c r="L4" s="28">
        <v>0</v>
      </c>
      <c r="M4" s="28">
        <v>0</v>
      </c>
      <c r="N4" s="21">
        <v>84</v>
      </c>
      <c r="O4" s="22">
        <v>0</v>
      </c>
      <c r="P4" s="44">
        <v>0</v>
      </c>
      <c r="Q4" s="28">
        <v>1</v>
      </c>
      <c r="R4" s="28">
        <v>0</v>
      </c>
      <c r="S4" s="23">
        <v>16</v>
      </c>
      <c r="T4" s="28">
        <v>0</v>
      </c>
      <c r="U4" s="28">
        <v>0</v>
      </c>
      <c r="V4" s="28">
        <v>16</v>
      </c>
      <c r="W4" s="26">
        <v>1</v>
      </c>
      <c r="X4" s="28">
        <v>57</v>
      </c>
      <c r="Y4" s="28">
        <v>10</v>
      </c>
      <c r="Z4" s="28">
        <v>0</v>
      </c>
      <c r="AA4" s="28">
        <v>448</v>
      </c>
      <c r="AB4" s="29">
        <v>1153</v>
      </c>
      <c r="AC4" s="28">
        <v>0</v>
      </c>
      <c r="AD4" s="28">
        <v>0</v>
      </c>
      <c r="AE4" s="28">
        <v>0</v>
      </c>
      <c r="AF4" s="28">
        <v>37</v>
      </c>
      <c r="AG4" s="28">
        <v>0</v>
      </c>
      <c r="AH4" s="28">
        <v>34</v>
      </c>
      <c r="AI4" s="28">
        <v>16</v>
      </c>
      <c r="AJ4" s="41">
        <v>0</v>
      </c>
      <c r="AK4" s="28">
        <v>6</v>
      </c>
      <c r="AL4" s="28">
        <v>0</v>
      </c>
      <c r="AM4" s="28">
        <v>0</v>
      </c>
      <c r="AN4" s="28">
        <v>0</v>
      </c>
      <c r="AO4" s="28">
        <v>0</v>
      </c>
      <c r="AP4" s="43">
        <f t="shared" si="0"/>
        <v>2102</v>
      </c>
      <c r="AQ4" s="103"/>
      <c r="AR4" s="105"/>
      <c r="AS4" s="341">
        <v>6</v>
      </c>
      <c r="AT4" s="338">
        <v>0</v>
      </c>
      <c r="AU4" s="338">
        <v>126</v>
      </c>
      <c r="AV4" s="341">
        <v>0</v>
      </c>
      <c r="AW4" s="163">
        <v>0</v>
      </c>
      <c r="AX4" s="208">
        <v>0</v>
      </c>
      <c r="AY4" s="224">
        <v>154</v>
      </c>
      <c r="AZ4" s="164">
        <v>58</v>
      </c>
      <c r="BA4" s="164">
        <v>0</v>
      </c>
      <c r="BB4" s="338">
        <v>403</v>
      </c>
      <c r="BC4" s="222">
        <v>0</v>
      </c>
      <c r="BD4" s="165">
        <v>0</v>
      </c>
      <c r="BE4" s="173">
        <v>113</v>
      </c>
      <c r="BF4" s="166"/>
      <c r="BG4" s="222">
        <v>6</v>
      </c>
      <c r="BH4" s="209">
        <v>1</v>
      </c>
      <c r="BI4" s="351">
        <v>4</v>
      </c>
      <c r="BJ4" s="210">
        <v>44</v>
      </c>
      <c r="BK4" s="167">
        <v>136</v>
      </c>
      <c r="BL4" s="341">
        <v>31</v>
      </c>
      <c r="BM4" s="167">
        <v>3041</v>
      </c>
      <c r="BN4" s="172">
        <v>253</v>
      </c>
      <c r="BO4" s="397">
        <v>18</v>
      </c>
      <c r="BP4" s="223">
        <v>9</v>
      </c>
      <c r="BQ4" s="168">
        <v>940</v>
      </c>
      <c r="BR4" s="174">
        <v>12</v>
      </c>
      <c r="BS4" s="167">
        <v>6</v>
      </c>
      <c r="BT4" s="167">
        <v>10</v>
      </c>
      <c r="BU4" s="170">
        <v>157</v>
      </c>
      <c r="BV4" s="167">
        <v>12</v>
      </c>
      <c r="BW4" s="171">
        <v>0</v>
      </c>
      <c r="BX4" s="171">
        <v>2</v>
      </c>
      <c r="BY4" s="167">
        <v>465</v>
      </c>
      <c r="BZ4" s="174">
        <v>3</v>
      </c>
      <c r="CA4" s="172">
        <v>6</v>
      </c>
      <c r="CB4" s="167">
        <v>102</v>
      </c>
      <c r="CC4" s="167">
        <v>334</v>
      </c>
      <c r="CD4" s="167">
        <v>0</v>
      </c>
      <c r="CE4" s="167">
        <v>0</v>
      </c>
      <c r="CF4" s="212">
        <f t="shared" si="1"/>
        <v>6452</v>
      </c>
    </row>
    <row r="5" spans="1:101" ht="26.25" thickBot="1">
      <c r="A5" s="5" t="s">
        <v>140</v>
      </c>
      <c r="B5" s="5" t="s">
        <v>141</v>
      </c>
      <c r="C5" s="25">
        <v>0</v>
      </c>
      <c r="D5" s="26">
        <v>1</v>
      </c>
      <c r="E5" s="27">
        <v>0</v>
      </c>
      <c r="F5" s="28">
        <v>0</v>
      </c>
      <c r="G5" s="28">
        <v>817</v>
      </c>
      <c r="H5" s="28">
        <v>8</v>
      </c>
      <c r="I5" s="28">
        <v>64</v>
      </c>
      <c r="J5" s="28">
        <v>60</v>
      </c>
      <c r="K5" s="28">
        <v>101</v>
      </c>
      <c r="L5" s="28">
        <v>0</v>
      </c>
      <c r="M5" s="28">
        <v>0</v>
      </c>
      <c r="N5" s="21">
        <v>200</v>
      </c>
      <c r="O5" s="22">
        <v>0</v>
      </c>
      <c r="P5" s="44">
        <v>0</v>
      </c>
      <c r="Q5" s="28">
        <v>0</v>
      </c>
      <c r="R5" s="28">
        <v>0</v>
      </c>
      <c r="S5" s="23">
        <v>1</v>
      </c>
      <c r="T5" s="28">
        <v>0</v>
      </c>
      <c r="U5" s="28">
        <v>0</v>
      </c>
      <c r="V5" s="28">
        <v>16</v>
      </c>
      <c r="W5" s="26">
        <v>550</v>
      </c>
      <c r="X5" s="28">
        <v>57</v>
      </c>
      <c r="Y5" s="28">
        <v>3</v>
      </c>
      <c r="Z5" s="28">
        <v>0</v>
      </c>
      <c r="AA5" s="28">
        <v>448</v>
      </c>
      <c r="AB5" s="29">
        <v>539</v>
      </c>
      <c r="AC5" s="28">
        <v>0</v>
      </c>
      <c r="AD5" s="28">
        <v>0</v>
      </c>
      <c r="AE5" s="28">
        <v>0</v>
      </c>
      <c r="AF5" s="28">
        <v>26</v>
      </c>
      <c r="AG5" s="28">
        <v>0</v>
      </c>
      <c r="AH5" s="28">
        <v>0</v>
      </c>
      <c r="AI5" s="28">
        <v>29</v>
      </c>
      <c r="AJ5" s="41">
        <v>0</v>
      </c>
      <c r="AK5" s="28">
        <v>6</v>
      </c>
      <c r="AL5" s="28">
        <v>0</v>
      </c>
      <c r="AM5" s="28">
        <v>0</v>
      </c>
      <c r="AN5" s="28">
        <v>0</v>
      </c>
      <c r="AO5" s="28">
        <v>0</v>
      </c>
      <c r="AP5" s="43">
        <f t="shared" si="0"/>
        <v>2926</v>
      </c>
      <c r="AQ5" s="103"/>
      <c r="AR5" s="105"/>
      <c r="AS5" s="341">
        <v>79</v>
      </c>
      <c r="AT5" s="338">
        <v>0</v>
      </c>
      <c r="AU5" s="338">
        <v>916</v>
      </c>
      <c r="AV5" s="341">
        <v>0</v>
      </c>
      <c r="AW5" s="163">
        <v>0</v>
      </c>
      <c r="AX5" s="208">
        <v>0</v>
      </c>
      <c r="AY5" s="225">
        <v>154</v>
      </c>
      <c r="AZ5" s="164">
        <v>53</v>
      </c>
      <c r="BA5" s="164">
        <v>0</v>
      </c>
      <c r="BB5" s="338">
        <v>261</v>
      </c>
      <c r="BC5" s="222">
        <v>7</v>
      </c>
      <c r="BD5" s="165">
        <v>389</v>
      </c>
      <c r="BE5" s="229">
        <v>77</v>
      </c>
      <c r="BF5" s="166"/>
      <c r="BG5" s="222">
        <v>23</v>
      </c>
      <c r="BH5" s="209">
        <v>1</v>
      </c>
      <c r="BI5" s="351">
        <v>4</v>
      </c>
      <c r="BJ5" s="210">
        <v>100</v>
      </c>
      <c r="BK5" s="167">
        <v>443</v>
      </c>
      <c r="BL5" s="341">
        <v>48</v>
      </c>
      <c r="BM5" s="167">
        <v>19</v>
      </c>
      <c r="BN5" s="172">
        <v>358</v>
      </c>
      <c r="BO5" s="397">
        <v>6</v>
      </c>
      <c r="BP5" s="223">
        <v>9</v>
      </c>
      <c r="BQ5" s="168">
        <v>7</v>
      </c>
      <c r="BR5" s="175">
        <v>1162</v>
      </c>
      <c r="BS5" s="167">
        <v>18</v>
      </c>
      <c r="BT5" s="167">
        <v>9</v>
      </c>
      <c r="BU5" s="170">
        <v>19</v>
      </c>
      <c r="BV5" s="167">
        <v>29</v>
      </c>
      <c r="BW5" s="171">
        <v>0</v>
      </c>
      <c r="BX5" s="171">
        <v>0</v>
      </c>
      <c r="BY5" s="167">
        <v>204</v>
      </c>
      <c r="BZ5" s="175">
        <v>3</v>
      </c>
      <c r="CA5" s="172">
        <v>6</v>
      </c>
      <c r="CB5" s="167">
        <v>1</v>
      </c>
      <c r="CC5" s="167">
        <v>194</v>
      </c>
      <c r="CD5" s="167">
        <v>0</v>
      </c>
      <c r="CE5" s="167">
        <v>0</v>
      </c>
      <c r="CF5" s="212">
        <f t="shared" si="1"/>
        <v>4599</v>
      </c>
    </row>
    <row r="6" spans="1:101" ht="25.5">
      <c r="A6" s="6" t="s">
        <v>142</v>
      </c>
      <c r="B6" s="5" t="s">
        <v>143</v>
      </c>
      <c r="C6" s="25">
        <v>625</v>
      </c>
      <c r="D6" s="26">
        <v>76</v>
      </c>
      <c r="E6" s="27">
        <v>1487</v>
      </c>
      <c r="F6" s="28">
        <v>231</v>
      </c>
      <c r="G6" s="28">
        <v>277</v>
      </c>
      <c r="H6" s="28">
        <v>71</v>
      </c>
      <c r="I6" s="28">
        <v>3869</v>
      </c>
      <c r="J6" s="28">
        <v>141</v>
      </c>
      <c r="K6" s="28">
        <v>426</v>
      </c>
      <c r="L6" s="28">
        <v>277</v>
      </c>
      <c r="M6" s="28">
        <v>106</v>
      </c>
      <c r="N6" s="21">
        <v>346</v>
      </c>
      <c r="O6" s="22">
        <v>0</v>
      </c>
      <c r="P6" s="44">
        <v>0</v>
      </c>
      <c r="Q6" s="28">
        <v>757</v>
      </c>
      <c r="R6" s="28">
        <v>29</v>
      </c>
      <c r="S6" s="22">
        <v>10</v>
      </c>
      <c r="T6" s="28">
        <v>0</v>
      </c>
      <c r="U6" s="28">
        <v>115</v>
      </c>
      <c r="V6" s="28">
        <v>2515</v>
      </c>
      <c r="W6" s="26">
        <v>39</v>
      </c>
      <c r="X6" s="28">
        <v>114</v>
      </c>
      <c r="Y6" s="28">
        <v>456</v>
      </c>
      <c r="Z6" s="28">
        <v>61</v>
      </c>
      <c r="AA6" s="39">
        <v>388</v>
      </c>
      <c r="AB6" s="29">
        <v>703</v>
      </c>
      <c r="AC6" s="28">
        <v>416</v>
      </c>
      <c r="AD6" s="28">
        <v>75</v>
      </c>
      <c r="AE6" s="28">
        <v>209</v>
      </c>
      <c r="AF6" s="28">
        <v>139</v>
      </c>
      <c r="AG6" s="28">
        <v>793</v>
      </c>
      <c r="AH6" s="28">
        <v>712</v>
      </c>
      <c r="AI6" s="28">
        <v>169</v>
      </c>
      <c r="AJ6" s="28">
        <v>4</v>
      </c>
      <c r="AK6" s="28">
        <v>464</v>
      </c>
      <c r="AL6" s="28">
        <v>20</v>
      </c>
      <c r="AM6" s="28">
        <v>65</v>
      </c>
      <c r="AN6" s="28">
        <v>20</v>
      </c>
      <c r="AO6" s="28">
        <v>253</v>
      </c>
      <c r="AP6" s="43">
        <f t="shared" si="0"/>
        <v>16458</v>
      </c>
      <c r="AQ6" s="103"/>
      <c r="AR6" s="105"/>
      <c r="AS6" s="341">
        <v>331</v>
      </c>
      <c r="AT6" s="338">
        <v>76</v>
      </c>
      <c r="AU6" s="338">
        <v>2296</v>
      </c>
      <c r="AV6" s="341">
        <v>60</v>
      </c>
      <c r="AW6" s="163">
        <v>945</v>
      </c>
      <c r="AX6" s="208">
        <v>1931</v>
      </c>
      <c r="AY6" s="164">
        <v>2202</v>
      </c>
      <c r="AZ6" s="164">
        <v>759</v>
      </c>
      <c r="BA6" s="164">
        <v>137</v>
      </c>
      <c r="BB6" s="338">
        <v>527</v>
      </c>
      <c r="BC6" s="222">
        <v>228</v>
      </c>
      <c r="BD6" s="394">
        <v>62</v>
      </c>
      <c r="BE6" s="185">
        <v>1344</v>
      </c>
      <c r="BF6" s="182">
        <v>161</v>
      </c>
      <c r="BG6" s="222">
        <v>843</v>
      </c>
      <c r="BH6" s="209">
        <v>6</v>
      </c>
      <c r="BI6" s="172">
        <v>245</v>
      </c>
      <c r="BJ6" s="210">
        <v>270</v>
      </c>
      <c r="BK6" s="167">
        <v>1041</v>
      </c>
      <c r="BL6" s="222">
        <v>116</v>
      </c>
      <c r="BM6" s="167">
        <v>1143</v>
      </c>
      <c r="BN6" s="172">
        <v>1244</v>
      </c>
      <c r="BO6" s="397">
        <v>177</v>
      </c>
      <c r="BP6" s="223">
        <v>466</v>
      </c>
      <c r="BQ6" s="168">
        <v>107</v>
      </c>
      <c r="BR6" s="176">
        <v>2019</v>
      </c>
      <c r="BS6" s="167">
        <v>433</v>
      </c>
      <c r="BT6" s="167">
        <v>295</v>
      </c>
      <c r="BU6" s="170">
        <v>696</v>
      </c>
      <c r="BV6" s="167">
        <v>779</v>
      </c>
      <c r="BW6" s="167">
        <v>66</v>
      </c>
      <c r="BX6" s="167">
        <v>122</v>
      </c>
      <c r="BY6" s="170">
        <v>1071</v>
      </c>
      <c r="BZ6" s="177">
        <v>38</v>
      </c>
      <c r="CA6" s="167">
        <v>221</v>
      </c>
      <c r="CB6" s="167">
        <v>71</v>
      </c>
      <c r="CC6" s="167">
        <v>671</v>
      </c>
      <c r="CD6" s="167">
        <v>79</v>
      </c>
      <c r="CE6" s="167">
        <v>152</v>
      </c>
      <c r="CF6" s="212">
        <f t="shared" si="1"/>
        <v>23430</v>
      </c>
    </row>
    <row r="7" spans="1:101" ht="25.5">
      <c r="A7" s="6" t="s">
        <v>144</v>
      </c>
      <c r="B7" s="5" t="s">
        <v>145</v>
      </c>
      <c r="C7" s="25">
        <v>67</v>
      </c>
      <c r="D7" s="26">
        <v>0</v>
      </c>
      <c r="E7" s="27">
        <v>0</v>
      </c>
      <c r="F7" s="28">
        <v>4</v>
      </c>
      <c r="G7" s="28">
        <v>0</v>
      </c>
      <c r="H7" s="28">
        <v>4</v>
      </c>
      <c r="I7" s="28">
        <v>1358</v>
      </c>
      <c r="J7" s="28">
        <v>0</v>
      </c>
      <c r="K7" s="28">
        <v>2</v>
      </c>
      <c r="L7" s="28">
        <v>42</v>
      </c>
      <c r="M7" s="28">
        <v>4</v>
      </c>
      <c r="N7" s="21">
        <v>0</v>
      </c>
      <c r="O7" s="22">
        <v>0</v>
      </c>
      <c r="P7" s="44">
        <v>0</v>
      </c>
      <c r="Q7" s="28">
        <v>43</v>
      </c>
      <c r="R7" s="28">
        <v>0</v>
      </c>
      <c r="S7" s="23">
        <v>0</v>
      </c>
      <c r="T7" s="28">
        <v>0</v>
      </c>
      <c r="U7" s="28">
        <v>0</v>
      </c>
      <c r="V7" s="28">
        <v>2</v>
      </c>
      <c r="W7" s="26">
        <v>11</v>
      </c>
      <c r="X7" s="28">
        <v>3</v>
      </c>
      <c r="Y7" s="28">
        <v>17</v>
      </c>
      <c r="Z7" s="28">
        <v>462</v>
      </c>
      <c r="AA7" s="39">
        <v>0</v>
      </c>
      <c r="AB7" s="29">
        <v>0</v>
      </c>
      <c r="AC7" s="28">
        <v>153</v>
      </c>
      <c r="AD7" s="28">
        <v>0</v>
      </c>
      <c r="AE7" s="28">
        <v>7</v>
      </c>
      <c r="AF7" s="28">
        <v>0</v>
      </c>
      <c r="AG7" s="39">
        <v>0</v>
      </c>
      <c r="AH7" s="28">
        <v>62</v>
      </c>
      <c r="AI7" s="28">
        <v>15</v>
      </c>
      <c r="AJ7" s="28">
        <v>0</v>
      </c>
      <c r="AK7" s="28">
        <v>24</v>
      </c>
      <c r="AL7" s="28">
        <v>0</v>
      </c>
      <c r="AM7" s="28">
        <v>4</v>
      </c>
      <c r="AN7" s="28">
        <v>0</v>
      </c>
      <c r="AO7" s="28">
        <v>0</v>
      </c>
      <c r="AP7" s="43">
        <f t="shared" si="0"/>
        <v>2284</v>
      </c>
      <c r="AQ7" s="103"/>
      <c r="AR7" s="105"/>
      <c r="AS7" s="341">
        <v>219</v>
      </c>
      <c r="AT7" s="338">
        <v>8</v>
      </c>
      <c r="AU7" s="338">
        <v>3649</v>
      </c>
      <c r="AV7" s="341">
        <v>0</v>
      </c>
      <c r="AW7" s="163">
        <v>0</v>
      </c>
      <c r="AX7" s="208">
        <v>417</v>
      </c>
      <c r="AY7" s="164">
        <v>237</v>
      </c>
      <c r="AZ7" s="164">
        <v>65</v>
      </c>
      <c r="BA7" s="164">
        <v>0</v>
      </c>
      <c r="BB7" s="338">
        <v>38</v>
      </c>
      <c r="BC7" s="222">
        <v>1</v>
      </c>
      <c r="BD7" s="394">
        <v>4</v>
      </c>
      <c r="BE7" s="185">
        <v>48</v>
      </c>
      <c r="BF7" s="182">
        <v>14</v>
      </c>
      <c r="BG7" s="222">
        <v>45</v>
      </c>
      <c r="BH7" s="209">
        <v>0</v>
      </c>
      <c r="BI7" s="351">
        <v>8</v>
      </c>
      <c r="BJ7" s="210">
        <v>28</v>
      </c>
      <c r="BK7" s="167">
        <v>210</v>
      </c>
      <c r="BL7" s="222">
        <v>12</v>
      </c>
      <c r="BM7" s="167">
        <v>140</v>
      </c>
      <c r="BN7" s="172">
        <v>71</v>
      </c>
      <c r="BO7" s="397">
        <v>5</v>
      </c>
      <c r="BP7" s="223">
        <v>38</v>
      </c>
      <c r="BQ7" s="168">
        <v>0</v>
      </c>
      <c r="BR7" s="172">
        <v>261</v>
      </c>
      <c r="BS7" s="167">
        <v>26</v>
      </c>
      <c r="BT7" s="167">
        <v>36</v>
      </c>
      <c r="BU7" s="338">
        <v>0</v>
      </c>
      <c r="BV7" s="338">
        <v>59</v>
      </c>
      <c r="BW7" s="167">
        <v>12</v>
      </c>
      <c r="BX7" s="167">
        <v>18</v>
      </c>
      <c r="BY7" s="170">
        <v>100</v>
      </c>
      <c r="BZ7" s="177">
        <v>72</v>
      </c>
      <c r="CA7" s="167">
        <v>51</v>
      </c>
      <c r="CB7" s="167">
        <v>13</v>
      </c>
      <c r="CC7" s="167">
        <v>123</v>
      </c>
      <c r="CD7" s="167">
        <v>26</v>
      </c>
      <c r="CE7" s="167">
        <v>89</v>
      </c>
      <c r="CF7" s="212">
        <f t="shared" si="1"/>
        <v>6143</v>
      </c>
    </row>
    <row r="8" spans="1:101" ht="25.5">
      <c r="A8" s="6" t="s">
        <v>146</v>
      </c>
      <c r="B8" s="5" t="s">
        <v>147</v>
      </c>
      <c r="C8" s="25">
        <v>0</v>
      </c>
      <c r="D8" s="26">
        <v>0</v>
      </c>
      <c r="E8" s="27">
        <v>0</v>
      </c>
      <c r="F8" s="28">
        <v>0</v>
      </c>
      <c r="G8" s="28">
        <v>0</v>
      </c>
      <c r="H8" s="28">
        <v>0</v>
      </c>
      <c r="I8" s="28">
        <v>315</v>
      </c>
      <c r="J8" s="28">
        <v>0</v>
      </c>
      <c r="K8" s="28">
        <v>0</v>
      </c>
      <c r="L8" s="28">
        <v>13</v>
      </c>
      <c r="M8" s="28">
        <v>1</v>
      </c>
      <c r="N8" s="21">
        <v>0</v>
      </c>
      <c r="O8" s="22">
        <v>0</v>
      </c>
      <c r="P8" s="44">
        <v>0</v>
      </c>
      <c r="Q8" s="28">
        <v>2</v>
      </c>
      <c r="R8" s="28">
        <v>0</v>
      </c>
      <c r="S8" s="22">
        <v>0</v>
      </c>
      <c r="T8" s="28">
        <v>0</v>
      </c>
      <c r="U8" s="28">
        <v>0</v>
      </c>
      <c r="V8" s="28">
        <v>1</v>
      </c>
      <c r="W8" s="28">
        <v>0</v>
      </c>
      <c r="X8" s="28">
        <v>0</v>
      </c>
      <c r="Y8" s="28">
        <v>0</v>
      </c>
      <c r="Z8" s="28">
        <v>0</v>
      </c>
      <c r="AA8" s="39">
        <v>0</v>
      </c>
      <c r="AB8" s="29">
        <v>2</v>
      </c>
      <c r="AC8" s="28">
        <v>0</v>
      </c>
      <c r="AD8" s="28">
        <v>0</v>
      </c>
      <c r="AE8" s="28">
        <v>0</v>
      </c>
      <c r="AF8" s="28">
        <v>0</v>
      </c>
      <c r="AG8" s="39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43">
        <f t="shared" si="0"/>
        <v>334</v>
      </c>
      <c r="AQ8" s="103"/>
      <c r="AR8" s="105"/>
      <c r="AS8" s="341">
        <v>60</v>
      </c>
      <c r="AT8" s="338">
        <v>2</v>
      </c>
      <c r="AU8" s="338">
        <v>1023</v>
      </c>
      <c r="AV8" s="341">
        <v>0</v>
      </c>
      <c r="AW8" s="163">
        <v>0</v>
      </c>
      <c r="AX8" s="208">
        <v>15</v>
      </c>
      <c r="AY8" s="164">
        <v>12</v>
      </c>
      <c r="AZ8" s="164">
        <v>1</v>
      </c>
      <c r="BA8" s="164">
        <v>0</v>
      </c>
      <c r="BB8" s="338">
        <v>3</v>
      </c>
      <c r="BC8" s="222">
        <v>0</v>
      </c>
      <c r="BD8" s="394">
        <v>0</v>
      </c>
      <c r="BE8" s="183">
        <v>15</v>
      </c>
      <c r="BF8" s="182">
        <v>3</v>
      </c>
      <c r="BG8" s="222">
        <v>0</v>
      </c>
      <c r="BH8" s="209">
        <v>0</v>
      </c>
      <c r="BI8" s="172">
        <v>1</v>
      </c>
      <c r="BJ8" s="210">
        <v>66</v>
      </c>
      <c r="BK8" s="167">
        <v>57</v>
      </c>
      <c r="BL8" s="222">
        <v>4</v>
      </c>
      <c r="BM8" s="167">
        <v>18</v>
      </c>
      <c r="BN8" s="172">
        <v>4</v>
      </c>
      <c r="BO8" s="397">
        <v>0</v>
      </c>
      <c r="BP8" s="223">
        <v>1</v>
      </c>
      <c r="BQ8" s="168">
        <v>0</v>
      </c>
      <c r="BR8" s="338">
        <v>39</v>
      </c>
      <c r="BS8" s="167">
        <v>2</v>
      </c>
      <c r="BT8" s="167">
        <v>2</v>
      </c>
      <c r="BU8" s="338">
        <v>0</v>
      </c>
      <c r="BV8" s="338">
        <v>3</v>
      </c>
      <c r="BW8" s="167">
        <v>1</v>
      </c>
      <c r="BX8" s="167">
        <v>0</v>
      </c>
      <c r="BY8" s="167">
        <v>6</v>
      </c>
      <c r="BZ8" s="181">
        <v>0</v>
      </c>
      <c r="CA8" s="167">
        <v>2</v>
      </c>
      <c r="CB8" s="167">
        <v>0</v>
      </c>
      <c r="CC8" s="167">
        <v>12</v>
      </c>
      <c r="CD8" s="167">
        <v>0</v>
      </c>
      <c r="CE8" s="167">
        <v>3</v>
      </c>
      <c r="CF8" s="212">
        <f t="shared" si="1"/>
        <v>1355</v>
      </c>
    </row>
    <row r="9" spans="1:101" s="12" customFormat="1" ht="25.5">
      <c r="A9" s="9" t="s">
        <v>148</v>
      </c>
      <c r="B9" s="10" t="s">
        <v>149</v>
      </c>
      <c r="C9" s="30">
        <f t="shared" ref="C9:R9" si="2">SUM(C2:C8)</f>
        <v>27639</v>
      </c>
      <c r="D9" s="30">
        <f t="shared" si="2"/>
        <v>32275</v>
      </c>
      <c r="E9" s="30">
        <f t="shared" si="2"/>
        <v>29658</v>
      </c>
      <c r="F9" s="30">
        <f t="shared" si="2"/>
        <v>51754</v>
      </c>
      <c r="G9" s="30">
        <f t="shared" si="2"/>
        <v>42795</v>
      </c>
      <c r="H9" s="30">
        <f t="shared" si="2"/>
        <v>5938</v>
      </c>
      <c r="I9" s="30">
        <f t="shared" si="2"/>
        <v>60388</v>
      </c>
      <c r="J9" s="30">
        <f t="shared" si="2"/>
        <v>19308</v>
      </c>
      <c r="K9" s="30">
        <f t="shared" si="2"/>
        <v>28440</v>
      </c>
      <c r="L9" s="30">
        <f t="shared" si="2"/>
        <v>26368</v>
      </c>
      <c r="M9" s="30">
        <f t="shared" si="2"/>
        <v>22081</v>
      </c>
      <c r="N9" s="30">
        <f t="shared" si="2"/>
        <v>37609</v>
      </c>
      <c r="O9" s="30">
        <f t="shared" si="2"/>
        <v>6902</v>
      </c>
      <c r="P9" s="30">
        <f t="shared" si="2"/>
        <v>0</v>
      </c>
      <c r="Q9" s="30">
        <f t="shared" si="2"/>
        <v>59734</v>
      </c>
      <c r="R9" s="30">
        <f t="shared" si="2"/>
        <v>1196</v>
      </c>
      <c r="S9" s="30">
        <v>10</v>
      </c>
      <c r="T9" s="30">
        <f t="shared" ref="T9:AO9" si="3">SUM(T2:T8)</f>
        <v>0</v>
      </c>
      <c r="U9" s="30">
        <f t="shared" si="3"/>
        <v>129584</v>
      </c>
      <c r="V9" s="30">
        <f t="shared" si="3"/>
        <v>140414</v>
      </c>
      <c r="W9" s="30">
        <f t="shared" si="3"/>
        <v>17366</v>
      </c>
      <c r="X9" s="30">
        <f t="shared" si="3"/>
        <v>17749</v>
      </c>
      <c r="Y9" s="30">
        <f t="shared" si="3"/>
        <v>51249</v>
      </c>
      <c r="Z9" s="30">
        <f t="shared" si="3"/>
        <v>31022</v>
      </c>
      <c r="AA9" s="30">
        <f t="shared" si="3"/>
        <v>39964</v>
      </c>
      <c r="AB9" s="30">
        <f t="shared" si="3"/>
        <v>28297</v>
      </c>
      <c r="AC9" s="30">
        <f t="shared" si="3"/>
        <v>43217</v>
      </c>
      <c r="AD9" s="30">
        <f t="shared" si="3"/>
        <v>9364</v>
      </c>
      <c r="AE9" s="30">
        <f t="shared" si="3"/>
        <v>8924</v>
      </c>
      <c r="AF9" s="30">
        <f t="shared" si="3"/>
        <v>14073</v>
      </c>
      <c r="AG9" s="30">
        <f t="shared" si="3"/>
        <v>55884</v>
      </c>
      <c r="AH9" s="30">
        <f t="shared" si="3"/>
        <v>3882</v>
      </c>
      <c r="AI9" s="30">
        <f t="shared" si="3"/>
        <v>28446</v>
      </c>
      <c r="AJ9" s="30">
        <f t="shared" si="3"/>
        <v>8083</v>
      </c>
      <c r="AK9" s="30">
        <f t="shared" si="3"/>
        <v>17897</v>
      </c>
      <c r="AL9" s="30">
        <f t="shared" si="3"/>
        <v>8154</v>
      </c>
      <c r="AM9" s="30">
        <f t="shared" si="3"/>
        <v>64323</v>
      </c>
      <c r="AN9" s="30">
        <f t="shared" si="3"/>
        <v>6117</v>
      </c>
      <c r="AO9" s="30">
        <f t="shared" si="3"/>
        <v>13103</v>
      </c>
      <c r="AP9" s="43">
        <f t="shared" si="0"/>
        <v>1189207</v>
      </c>
      <c r="AQ9" s="103"/>
      <c r="AR9" s="105"/>
      <c r="AS9" s="339">
        <f t="shared" ref="AS9:CE9" si="4">SUM(AS6+AS7+AS8)</f>
        <v>610</v>
      </c>
      <c r="AT9" s="339">
        <f t="shared" si="4"/>
        <v>86</v>
      </c>
      <c r="AU9" s="339">
        <f t="shared" si="4"/>
        <v>6968</v>
      </c>
      <c r="AV9" s="339">
        <f t="shared" si="4"/>
        <v>60</v>
      </c>
      <c r="AW9" s="339">
        <f t="shared" si="4"/>
        <v>945</v>
      </c>
      <c r="AX9" s="339">
        <f t="shared" si="4"/>
        <v>2363</v>
      </c>
      <c r="AY9" s="339">
        <f t="shared" si="4"/>
        <v>2451</v>
      </c>
      <c r="AZ9" s="339">
        <f t="shared" si="4"/>
        <v>825</v>
      </c>
      <c r="BA9" s="339">
        <f t="shared" si="4"/>
        <v>137</v>
      </c>
      <c r="BB9" s="339">
        <f t="shared" si="4"/>
        <v>568</v>
      </c>
      <c r="BC9" s="339">
        <f t="shared" si="4"/>
        <v>229</v>
      </c>
      <c r="BD9" s="339">
        <f t="shared" si="4"/>
        <v>66</v>
      </c>
      <c r="BE9" s="339">
        <f t="shared" si="4"/>
        <v>1407</v>
      </c>
      <c r="BF9" s="339">
        <f t="shared" si="4"/>
        <v>178</v>
      </c>
      <c r="BG9" s="339">
        <f t="shared" si="4"/>
        <v>888</v>
      </c>
      <c r="BH9" s="339">
        <f t="shared" si="4"/>
        <v>6</v>
      </c>
      <c r="BI9" s="339">
        <f t="shared" si="4"/>
        <v>254</v>
      </c>
      <c r="BJ9" s="339">
        <f t="shared" si="4"/>
        <v>364</v>
      </c>
      <c r="BK9" s="339">
        <f t="shared" si="4"/>
        <v>1308</v>
      </c>
      <c r="BL9" s="339">
        <f t="shared" si="4"/>
        <v>132</v>
      </c>
      <c r="BM9" s="339">
        <f t="shared" si="4"/>
        <v>1301</v>
      </c>
      <c r="BN9" s="339">
        <f t="shared" si="4"/>
        <v>1319</v>
      </c>
      <c r="BO9" s="339">
        <f t="shared" si="4"/>
        <v>182</v>
      </c>
      <c r="BP9" s="339">
        <f t="shared" si="4"/>
        <v>505</v>
      </c>
      <c r="BQ9" s="339">
        <f t="shared" si="4"/>
        <v>107</v>
      </c>
      <c r="BR9" s="339">
        <f t="shared" si="4"/>
        <v>2319</v>
      </c>
      <c r="BS9" s="339">
        <f t="shared" si="4"/>
        <v>461</v>
      </c>
      <c r="BT9" s="339">
        <f t="shared" si="4"/>
        <v>333</v>
      </c>
      <c r="BU9" s="339">
        <f t="shared" si="4"/>
        <v>696</v>
      </c>
      <c r="BV9" s="339">
        <f t="shared" si="4"/>
        <v>841</v>
      </c>
      <c r="BW9" s="339">
        <f t="shared" si="4"/>
        <v>79</v>
      </c>
      <c r="BX9" s="339">
        <f t="shared" si="4"/>
        <v>140</v>
      </c>
      <c r="BY9" s="339">
        <f t="shared" si="4"/>
        <v>1177</v>
      </c>
      <c r="BZ9" s="339">
        <f t="shared" si="4"/>
        <v>110</v>
      </c>
      <c r="CA9" s="339">
        <f t="shared" si="4"/>
        <v>274</v>
      </c>
      <c r="CB9" s="339">
        <f t="shared" si="4"/>
        <v>84</v>
      </c>
      <c r="CC9" s="339">
        <f t="shared" si="4"/>
        <v>806</v>
      </c>
      <c r="CD9" s="339">
        <f t="shared" si="4"/>
        <v>105</v>
      </c>
      <c r="CE9" s="339">
        <f t="shared" si="4"/>
        <v>244</v>
      </c>
      <c r="CF9" s="212">
        <f t="shared" si="1"/>
        <v>30928</v>
      </c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</row>
    <row r="10" spans="1:101" ht="25.5">
      <c r="A10" s="6" t="s">
        <v>150</v>
      </c>
      <c r="B10" s="6" t="s">
        <v>151</v>
      </c>
      <c r="C10" s="25">
        <v>21267</v>
      </c>
      <c r="D10" s="26">
        <v>32813</v>
      </c>
      <c r="E10" s="27">
        <v>26557</v>
      </c>
      <c r="F10" s="28">
        <v>32541</v>
      </c>
      <c r="G10" s="28">
        <v>23734</v>
      </c>
      <c r="H10" s="28">
        <v>3400</v>
      </c>
      <c r="I10" s="28">
        <v>74685</v>
      </c>
      <c r="J10" s="28">
        <v>13223</v>
      </c>
      <c r="K10" s="28">
        <v>30779</v>
      </c>
      <c r="L10" s="28">
        <v>24213</v>
      </c>
      <c r="M10" s="28">
        <v>16049</v>
      </c>
      <c r="N10" s="21">
        <v>28538</v>
      </c>
      <c r="O10" s="22">
        <v>6788</v>
      </c>
      <c r="P10" s="44">
        <v>43958</v>
      </c>
      <c r="Q10" s="28">
        <v>61754</v>
      </c>
      <c r="R10" s="28">
        <v>31451</v>
      </c>
      <c r="S10" s="23">
        <v>12299</v>
      </c>
      <c r="T10" s="28">
        <v>0</v>
      </c>
      <c r="U10" s="28">
        <v>102680</v>
      </c>
      <c r="V10" s="28">
        <v>82926</v>
      </c>
      <c r="W10" s="28">
        <v>13216</v>
      </c>
      <c r="X10" s="28">
        <v>17402</v>
      </c>
      <c r="Y10" s="28">
        <v>25793</v>
      </c>
      <c r="Z10" s="28">
        <v>28775</v>
      </c>
      <c r="AA10" s="28">
        <v>41354</v>
      </c>
      <c r="AB10" s="29">
        <v>12252</v>
      </c>
      <c r="AC10" s="28">
        <v>42780</v>
      </c>
      <c r="AD10" s="28">
        <v>22564</v>
      </c>
      <c r="AE10" s="28">
        <v>27176</v>
      </c>
      <c r="AF10" s="28">
        <v>18775</v>
      </c>
      <c r="AG10" s="28">
        <v>55666</v>
      </c>
      <c r="AH10" s="28">
        <v>5787</v>
      </c>
      <c r="AI10" s="28">
        <v>21650</v>
      </c>
      <c r="AJ10" s="28">
        <v>13192</v>
      </c>
      <c r="AK10" s="28">
        <v>17393</v>
      </c>
      <c r="AL10" s="28">
        <v>7621</v>
      </c>
      <c r="AM10" s="28">
        <v>58154</v>
      </c>
      <c r="AN10" s="28">
        <v>5988</v>
      </c>
      <c r="AO10" s="28">
        <v>5997</v>
      </c>
      <c r="AP10" s="43">
        <f t="shared" si="0"/>
        <v>1111190</v>
      </c>
      <c r="AQ10" s="103"/>
      <c r="AR10" s="105"/>
      <c r="AS10" s="341">
        <v>21155</v>
      </c>
      <c r="AT10" s="338">
        <v>11418</v>
      </c>
      <c r="AU10" s="338">
        <v>51548</v>
      </c>
      <c r="AV10" s="341">
        <v>25204</v>
      </c>
      <c r="AW10" s="163">
        <v>69907</v>
      </c>
      <c r="AX10" s="215">
        <v>37751.932147093714</v>
      </c>
      <c r="AY10" s="164">
        <v>76881</v>
      </c>
      <c r="AZ10" s="164">
        <v>30144</v>
      </c>
      <c r="BA10" s="164">
        <v>10583.847902295602</v>
      </c>
      <c r="BB10" s="338">
        <v>36139</v>
      </c>
      <c r="BC10" s="222">
        <v>33691</v>
      </c>
      <c r="BD10" s="338">
        <v>7740</v>
      </c>
      <c r="BE10" s="338">
        <v>81429</v>
      </c>
      <c r="BF10" s="166">
        <v>24853</v>
      </c>
      <c r="BG10" s="222">
        <v>71900</v>
      </c>
      <c r="BH10" s="209">
        <v>40114.606430155211</v>
      </c>
      <c r="BI10" s="172">
        <v>66902.75679006007</v>
      </c>
      <c r="BJ10" s="210">
        <v>37661</v>
      </c>
      <c r="BK10" s="167">
        <v>50403</v>
      </c>
      <c r="BL10" s="222">
        <v>29670</v>
      </c>
      <c r="BM10" s="167">
        <v>46150</v>
      </c>
      <c r="BN10" s="172">
        <v>49267</v>
      </c>
      <c r="BO10" s="397">
        <v>12662</v>
      </c>
      <c r="BP10" s="223">
        <v>86800</v>
      </c>
      <c r="BQ10" s="168">
        <v>16710</v>
      </c>
      <c r="BR10" s="178">
        <v>52195</v>
      </c>
      <c r="BS10" s="167">
        <v>36210</v>
      </c>
      <c r="BT10" s="167">
        <v>25453</v>
      </c>
      <c r="BU10" s="179">
        <v>92555</v>
      </c>
      <c r="BV10" s="171">
        <v>52132</v>
      </c>
      <c r="BW10" s="167">
        <v>50880</v>
      </c>
      <c r="BX10" s="167">
        <v>79550</v>
      </c>
      <c r="BY10" s="167">
        <v>39522</v>
      </c>
      <c r="BZ10" s="177">
        <v>12715</v>
      </c>
      <c r="CA10" s="167">
        <v>15816</v>
      </c>
      <c r="CB10" s="167">
        <v>25372</v>
      </c>
      <c r="CC10" s="167">
        <v>140646.37910489121</v>
      </c>
      <c r="CD10" s="167">
        <v>8972</v>
      </c>
      <c r="CE10" s="167">
        <v>3739</v>
      </c>
      <c r="CF10" s="212">
        <f t="shared" si="1"/>
        <v>1662442.5223744959</v>
      </c>
      <c r="CJ10" s="456">
        <f>CF6+CF18</f>
        <v>1659848.5223744959</v>
      </c>
    </row>
    <row r="11" spans="1:101" ht="25.5">
      <c r="A11" s="6" t="s">
        <v>152</v>
      </c>
      <c r="B11" s="6" t="s">
        <v>153</v>
      </c>
      <c r="C11" s="25">
        <v>285</v>
      </c>
      <c r="D11" s="26">
        <v>831</v>
      </c>
      <c r="E11" s="27">
        <v>496</v>
      </c>
      <c r="F11" s="28">
        <v>5</v>
      </c>
      <c r="G11" s="28">
        <v>0</v>
      </c>
      <c r="H11" s="28">
        <v>28</v>
      </c>
      <c r="I11" s="28">
        <v>5777</v>
      </c>
      <c r="J11" s="28">
        <v>1499</v>
      </c>
      <c r="K11" s="28">
        <v>228</v>
      </c>
      <c r="L11" s="28">
        <v>4611</v>
      </c>
      <c r="M11" s="25">
        <v>7</v>
      </c>
      <c r="N11" s="21">
        <v>701</v>
      </c>
      <c r="O11" s="22">
        <v>84</v>
      </c>
      <c r="P11" s="44">
        <v>906</v>
      </c>
      <c r="Q11" s="28">
        <v>591</v>
      </c>
      <c r="R11" s="28">
        <v>5610</v>
      </c>
      <c r="S11" s="22">
        <v>0</v>
      </c>
      <c r="T11" s="28">
        <v>0</v>
      </c>
      <c r="U11" s="39">
        <v>0</v>
      </c>
      <c r="V11" s="28">
        <v>3107</v>
      </c>
      <c r="W11" s="28">
        <v>380</v>
      </c>
      <c r="X11" s="28">
        <v>680</v>
      </c>
      <c r="Y11" s="28">
        <v>1585</v>
      </c>
      <c r="Z11" s="28">
        <v>289</v>
      </c>
      <c r="AA11" s="28">
        <v>0</v>
      </c>
      <c r="AB11" s="29">
        <v>25</v>
      </c>
      <c r="AC11" s="28">
        <v>1093</v>
      </c>
      <c r="AD11" s="28">
        <v>0</v>
      </c>
      <c r="AE11" s="28">
        <v>319</v>
      </c>
      <c r="AF11" s="28">
        <v>0</v>
      </c>
      <c r="AG11" s="39">
        <v>0</v>
      </c>
      <c r="AH11" s="28">
        <v>249</v>
      </c>
      <c r="AI11" s="28">
        <v>110</v>
      </c>
      <c r="AJ11" s="28">
        <v>406</v>
      </c>
      <c r="AK11" s="28">
        <v>818</v>
      </c>
      <c r="AL11" s="28">
        <v>0</v>
      </c>
      <c r="AM11" s="28">
        <v>6680</v>
      </c>
      <c r="AN11" s="28">
        <v>788</v>
      </c>
      <c r="AO11" s="28">
        <v>2235</v>
      </c>
      <c r="AP11" s="43">
        <f t="shared" si="0"/>
        <v>40423</v>
      </c>
      <c r="AQ11" s="103"/>
      <c r="AR11" s="105"/>
      <c r="AS11" s="341">
        <v>966</v>
      </c>
      <c r="AT11" s="338">
        <v>160</v>
      </c>
      <c r="AU11" s="338">
        <v>2048</v>
      </c>
      <c r="AV11" s="341">
        <v>832</v>
      </c>
      <c r="AW11" s="163">
        <v>2202</v>
      </c>
      <c r="AX11" s="215">
        <v>6636.6588374851726</v>
      </c>
      <c r="AY11" s="164">
        <v>358</v>
      </c>
      <c r="AZ11" s="164">
        <v>1202</v>
      </c>
      <c r="BA11" s="480">
        <v>323.15209770439895</v>
      </c>
      <c r="BB11" s="338">
        <v>972</v>
      </c>
      <c r="BC11" s="222">
        <v>124</v>
      </c>
      <c r="BD11" s="338">
        <v>87</v>
      </c>
      <c r="BE11" s="338">
        <v>150</v>
      </c>
      <c r="BF11" s="166">
        <v>693</v>
      </c>
      <c r="BG11" s="222">
        <v>552</v>
      </c>
      <c r="BH11" s="209">
        <v>553.69456762749439</v>
      </c>
      <c r="BI11" s="478">
        <v>391.16321815474657</v>
      </c>
      <c r="BJ11" s="210">
        <v>589</v>
      </c>
      <c r="BK11" s="167">
        <v>1755</v>
      </c>
      <c r="BL11" s="222">
        <v>81</v>
      </c>
      <c r="BM11" s="167">
        <v>736</v>
      </c>
      <c r="BN11" s="172">
        <v>226</v>
      </c>
      <c r="BO11" s="397">
        <v>404</v>
      </c>
      <c r="BP11" s="223">
        <v>182</v>
      </c>
      <c r="BQ11" s="168">
        <v>210</v>
      </c>
      <c r="BR11" s="167">
        <v>2096</v>
      </c>
      <c r="BS11" s="167">
        <v>1045</v>
      </c>
      <c r="BT11" s="167">
        <v>1164</v>
      </c>
      <c r="BU11" s="338"/>
      <c r="BV11" s="338">
        <v>2061</v>
      </c>
      <c r="BW11" s="167">
        <v>3998</v>
      </c>
      <c r="BX11" s="167">
        <v>1137</v>
      </c>
      <c r="BY11" s="167">
        <v>4308</v>
      </c>
      <c r="BZ11" s="177">
        <v>2031</v>
      </c>
      <c r="CA11" s="167">
        <v>588</v>
      </c>
      <c r="CB11" s="167">
        <v>3336</v>
      </c>
      <c r="CC11" s="167">
        <v>18492.681723707912</v>
      </c>
      <c r="CD11" s="167">
        <v>1320</v>
      </c>
      <c r="CE11" s="167">
        <v>495</v>
      </c>
      <c r="CF11" s="212">
        <f t="shared" si="1"/>
        <v>64505.350444679716</v>
      </c>
    </row>
    <row r="12" spans="1:101" ht="25.5">
      <c r="A12" s="457" t="s">
        <v>154</v>
      </c>
      <c r="B12" s="457" t="s">
        <v>155</v>
      </c>
      <c r="C12" s="458">
        <v>0</v>
      </c>
      <c r="D12" s="458">
        <v>2</v>
      </c>
      <c r="E12" s="458">
        <v>2</v>
      </c>
      <c r="F12" s="458">
        <v>0</v>
      </c>
      <c r="G12" s="458">
        <v>0</v>
      </c>
      <c r="H12" s="458">
        <v>0</v>
      </c>
      <c r="I12" s="458">
        <v>118</v>
      </c>
      <c r="J12" s="458">
        <v>1</v>
      </c>
      <c r="K12" s="458">
        <v>5</v>
      </c>
      <c r="L12" s="458">
        <v>312</v>
      </c>
      <c r="M12" s="33">
        <v>0</v>
      </c>
      <c r="N12" s="458">
        <v>0</v>
      </c>
      <c r="O12" s="458">
        <v>12</v>
      </c>
      <c r="P12" s="459">
        <v>454</v>
      </c>
      <c r="Q12" s="458">
        <v>34</v>
      </c>
      <c r="R12" s="458">
        <v>0</v>
      </c>
      <c r="S12" s="458">
        <v>0</v>
      </c>
      <c r="T12" s="458">
        <v>0</v>
      </c>
      <c r="U12" s="39">
        <v>0</v>
      </c>
      <c r="V12" s="458">
        <v>7</v>
      </c>
      <c r="W12" s="458">
        <v>0</v>
      </c>
      <c r="X12" s="458">
        <v>0</v>
      </c>
      <c r="Y12" s="458">
        <v>0</v>
      </c>
      <c r="Z12" s="458">
        <v>0</v>
      </c>
      <c r="AA12" s="33">
        <v>0</v>
      </c>
      <c r="AB12" s="458">
        <v>0</v>
      </c>
      <c r="AC12" s="458">
        <v>0</v>
      </c>
      <c r="AD12" s="458">
        <v>0</v>
      </c>
      <c r="AE12" s="458">
        <v>0</v>
      </c>
      <c r="AF12" s="458">
        <v>0</v>
      </c>
      <c r="AG12" s="458">
        <v>0</v>
      </c>
      <c r="AH12" s="458">
        <v>0</v>
      </c>
      <c r="AI12" s="458">
        <v>9</v>
      </c>
      <c r="AJ12" s="458">
        <v>0</v>
      </c>
      <c r="AK12" s="458">
        <v>190</v>
      </c>
      <c r="AL12" s="458">
        <v>0</v>
      </c>
      <c r="AM12" s="458">
        <v>190</v>
      </c>
      <c r="AN12" s="458">
        <v>99</v>
      </c>
      <c r="AO12" s="458">
        <v>2</v>
      </c>
      <c r="AP12" s="460">
        <f t="shared" si="0"/>
        <v>1437</v>
      </c>
      <c r="AQ12" s="2"/>
      <c r="AR12" s="461"/>
      <c r="AS12" s="341">
        <v>30</v>
      </c>
      <c r="AT12" s="338">
        <v>4</v>
      </c>
      <c r="AU12" s="338">
        <v>2494</v>
      </c>
      <c r="AV12" s="341">
        <v>0</v>
      </c>
      <c r="AW12" s="163">
        <v>20</v>
      </c>
      <c r="AX12" s="215">
        <v>84.409015421115058</v>
      </c>
      <c r="AY12" s="164">
        <v>222</v>
      </c>
      <c r="AZ12" s="164">
        <v>257</v>
      </c>
      <c r="BA12" s="164">
        <v>0</v>
      </c>
      <c r="BB12" s="338">
        <v>84</v>
      </c>
      <c r="BC12" s="341">
        <v>5</v>
      </c>
      <c r="BD12" s="338">
        <v>0</v>
      </c>
      <c r="BE12" s="338">
        <v>30</v>
      </c>
      <c r="BF12" s="180">
        <v>18</v>
      </c>
      <c r="BG12" s="341">
        <v>25</v>
      </c>
      <c r="BH12" s="209">
        <v>101.69900221729489</v>
      </c>
      <c r="BI12" s="478">
        <v>128.07999178518253</v>
      </c>
      <c r="BJ12" s="462">
        <v>390</v>
      </c>
      <c r="BK12" s="180">
        <v>103</v>
      </c>
      <c r="BL12" s="341">
        <v>141</v>
      </c>
      <c r="BM12" s="180">
        <v>129</v>
      </c>
      <c r="BN12" s="180">
        <v>83</v>
      </c>
      <c r="BO12" s="399">
        <v>3</v>
      </c>
      <c r="BP12" s="230">
        <v>9</v>
      </c>
      <c r="BQ12" s="180">
        <v>6</v>
      </c>
      <c r="BR12" s="171">
        <v>13</v>
      </c>
      <c r="BS12" s="180">
        <v>24</v>
      </c>
      <c r="BT12" s="180">
        <v>3</v>
      </c>
      <c r="BU12" s="180"/>
      <c r="BV12" s="180">
        <v>659</v>
      </c>
      <c r="BW12" s="180">
        <v>814</v>
      </c>
      <c r="BX12" s="180">
        <v>36</v>
      </c>
      <c r="BY12" s="180">
        <v>81</v>
      </c>
      <c r="BZ12" s="181">
        <v>69</v>
      </c>
      <c r="CA12" s="180">
        <v>0</v>
      </c>
      <c r="CB12" s="180">
        <v>160</v>
      </c>
      <c r="CC12" s="171">
        <v>886.9391714008591</v>
      </c>
      <c r="CD12" s="180">
        <v>135</v>
      </c>
      <c r="CE12" s="180">
        <v>36</v>
      </c>
      <c r="CF12" s="212">
        <f t="shared" si="1"/>
        <v>7284.127180824451</v>
      </c>
    </row>
    <row r="13" spans="1:101" s="12" customFormat="1" ht="25.5">
      <c r="A13" s="13" t="s">
        <v>156</v>
      </c>
      <c r="B13" s="13" t="s">
        <v>157</v>
      </c>
      <c r="C13" s="30">
        <f t="shared" ref="C13:R13" si="5">SUM(C10:C12)</f>
        <v>21552</v>
      </c>
      <c r="D13" s="30">
        <f t="shared" si="5"/>
        <v>33646</v>
      </c>
      <c r="E13" s="30">
        <f t="shared" si="5"/>
        <v>27055</v>
      </c>
      <c r="F13" s="30">
        <f t="shared" si="5"/>
        <v>32546</v>
      </c>
      <c r="G13" s="30">
        <f t="shared" si="5"/>
        <v>23734</v>
      </c>
      <c r="H13" s="30">
        <f t="shared" si="5"/>
        <v>3428</v>
      </c>
      <c r="I13" s="30">
        <f t="shared" si="5"/>
        <v>80580</v>
      </c>
      <c r="J13" s="30">
        <f t="shared" si="5"/>
        <v>14723</v>
      </c>
      <c r="K13" s="30">
        <f t="shared" si="5"/>
        <v>31012</v>
      </c>
      <c r="L13" s="30">
        <f t="shared" si="5"/>
        <v>29136</v>
      </c>
      <c r="M13" s="30">
        <f t="shared" si="5"/>
        <v>16056</v>
      </c>
      <c r="N13" s="30">
        <f t="shared" si="5"/>
        <v>29239</v>
      </c>
      <c r="O13" s="30">
        <f t="shared" si="5"/>
        <v>6884</v>
      </c>
      <c r="P13" s="30">
        <f t="shared" si="5"/>
        <v>45318</v>
      </c>
      <c r="Q13" s="30">
        <f t="shared" si="5"/>
        <v>62379</v>
      </c>
      <c r="R13" s="30">
        <f t="shared" si="5"/>
        <v>37061</v>
      </c>
      <c r="S13" s="30">
        <v>12299</v>
      </c>
      <c r="T13" s="30">
        <f t="shared" ref="T13:AO13" si="6">SUM(T10:T12)</f>
        <v>0</v>
      </c>
      <c r="U13" s="30">
        <f t="shared" si="6"/>
        <v>102680</v>
      </c>
      <c r="V13" s="30">
        <f t="shared" si="6"/>
        <v>86040</v>
      </c>
      <c r="W13" s="30">
        <f t="shared" si="6"/>
        <v>13596</v>
      </c>
      <c r="X13" s="30">
        <f t="shared" si="6"/>
        <v>18082</v>
      </c>
      <c r="Y13" s="30">
        <f t="shared" si="6"/>
        <v>27378</v>
      </c>
      <c r="Z13" s="30">
        <f t="shared" si="6"/>
        <v>29064</v>
      </c>
      <c r="AA13" s="30">
        <f t="shared" si="6"/>
        <v>41354</v>
      </c>
      <c r="AB13" s="30">
        <f t="shared" si="6"/>
        <v>12277</v>
      </c>
      <c r="AC13" s="30">
        <f t="shared" si="6"/>
        <v>43873</v>
      </c>
      <c r="AD13" s="30">
        <f t="shared" si="6"/>
        <v>22564</v>
      </c>
      <c r="AE13" s="30">
        <f t="shared" si="6"/>
        <v>27495</v>
      </c>
      <c r="AF13" s="30">
        <f t="shared" si="6"/>
        <v>18775</v>
      </c>
      <c r="AG13" s="30">
        <f t="shared" si="6"/>
        <v>55666</v>
      </c>
      <c r="AH13" s="30">
        <f t="shared" si="6"/>
        <v>6036</v>
      </c>
      <c r="AI13" s="30">
        <f t="shared" si="6"/>
        <v>21769</v>
      </c>
      <c r="AJ13" s="30">
        <f t="shared" si="6"/>
        <v>13598</v>
      </c>
      <c r="AK13" s="30">
        <f t="shared" si="6"/>
        <v>18401</v>
      </c>
      <c r="AL13" s="30">
        <f t="shared" si="6"/>
        <v>7621</v>
      </c>
      <c r="AM13" s="30">
        <f t="shared" si="6"/>
        <v>65024</v>
      </c>
      <c r="AN13" s="30">
        <f t="shared" si="6"/>
        <v>6875</v>
      </c>
      <c r="AO13" s="30">
        <f t="shared" si="6"/>
        <v>8234</v>
      </c>
      <c r="AP13" s="43">
        <f t="shared" si="0"/>
        <v>1153050</v>
      </c>
      <c r="AQ13" s="103"/>
      <c r="AR13" s="105"/>
      <c r="AS13" s="339">
        <f t="shared" ref="AS13:CE13" si="7">SUM(AS10:AS12)</f>
        <v>22151</v>
      </c>
      <c r="AT13" s="339">
        <f t="shared" si="7"/>
        <v>11582</v>
      </c>
      <c r="AU13" s="339">
        <f t="shared" si="7"/>
        <v>56090</v>
      </c>
      <c r="AV13" s="339">
        <f t="shared" si="7"/>
        <v>26036</v>
      </c>
      <c r="AW13" s="339">
        <f t="shared" si="7"/>
        <v>72129</v>
      </c>
      <c r="AX13" s="339">
        <f t="shared" si="7"/>
        <v>44473</v>
      </c>
      <c r="AY13" s="339">
        <f t="shared" si="7"/>
        <v>77461</v>
      </c>
      <c r="AZ13" s="339">
        <f t="shared" si="7"/>
        <v>31603</v>
      </c>
      <c r="BA13" s="339">
        <f t="shared" si="7"/>
        <v>10907</v>
      </c>
      <c r="BB13" s="339">
        <f t="shared" si="7"/>
        <v>37195</v>
      </c>
      <c r="BC13" s="339">
        <f t="shared" si="7"/>
        <v>33820</v>
      </c>
      <c r="BD13" s="339">
        <f t="shared" si="7"/>
        <v>7827</v>
      </c>
      <c r="BE13" s="339">
        <f t="shared" si="7"/>
        <v>81609</v>
      </c>
      <c r="BF13" s="339">
        <f t="shared" si="7"/>
        <v>25564</v>
      </c>
      <c r="BG13" s="339">
        <f t="shared" si="7"/>
        <v>72477</v>
      </c>
      <c r="BH13" s="339">
        <f t="shared" si="7"/>
        <v>40770</v>
      </c>
      <c r="BI13" s="339">
        <f t="shared" si="7"/>
        <v>67422</v>
      </c>
      <c r="BJ13" s="339">
        <f t="shared" si="7"/>
        <v>38640</v>
      </c>
      <c r="BK13" s="339">
        <f t="shared" si="7"/>
        <v>52261</v>
      </c>
      <c r="BL13" s="339">
        <f t="shared" si="7"/>
        <v>29892</v>
      </c>
      <c r="BM13" s="339">
        <f t="shared" si="7"/>
        <v>47015</v>
      </c>
      <c r="BN13" s="339">
        <f t="shared" si="7"/>
        <v>49576</v>
      </c>
      <c r="BO13" s="339">
        <f t="shared" si="7"/>
        <v>13069</v>
      </c>
      <c r="BP13" s="339">
        <f t="shared" si="7"/>
        <v>86991</v>
      </c>
      <c r="BQ13" s="339">
        <f t="shared" si="7"/>
        <v>16926</v>
      </c>
      <c r="BR13" s="339">
        <f t="shared" si="7"/>
        <v>54304</v>
      </c>
      <c r="BS13" s="339">
        <f t="shared" si="7"/>
        <v>37279</v>
      </c>
      <c r="BT13" s="339">
        <f t="shared" si="7"/>
        <v>26620</v>
      </c>
      <c r="BU13" s="339">
        <f t="shared" si="7"/>
        <v>92555</v>
      </c>
      <c r="BV13" s="339">
        <f t="shared" si="7"/>
        <v>54852</v>
      </c>
      <c r="BW13" s="339">
        <f t="shared" si="7"/>
        <v>55692</v>
      </c>
      <c r="BX13" s="339">
        <f t="shared" si="7"/>
        <v>80723</v>
      </c>
      <c r="BY13" s="339">
        <f t="shared" si="7"/>
        <v>43911</v>
      </c>
      <c r="BZ13" s="339">
        <f t="shared" si="7"/>
        <v>14815</v>
      </c>
      <c r="CA13" s="339">
        <f t="shared" si="7"/>
        <v>16404</v>
      </c>
      <c r="CB13" s="339">
        <f t="shared" si="7"/>
        <v>28868</v>
      </c>
      <c r="CC13" s="339">
        <f t="shared" si="7"/>
        <v>160025.99999999997</v>
      </c>
      <c r="CD13" s="339">
        <f t="shared" si="7"/>
        <v>10427</v>
      </c>
      <c r="CE13" s="339">
        <f t="shared" si="7"/>
        <v>4270</v>
      </c>
      <c r="CF13" s="212">
        <f t="shared" si="1"/>
        <v>1734232</v>
      </c>
      <c r="CG13" s="45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</row>
    <row r="14" spans="1:101" ht="15.75">
      <c r="A14" s="6" t="s">
        <v>158</v>
      </c>
      <c r="B14" s="5" t="s">
        <v>159</v>
      </c>
      <c r="C14" s="25">
        <v>1779</v>
      </c>
      <c r="D14" s="26">
        <v>746</v>
      </c>
      <c r="E14" s="27">
        <v>2134</v>
      </c>
      <c r="F14" s="28">
        <v>1321</v>
      </c>
      <c r="G14" s="28">
        <v>279</v>
      </c>
      <c r="H14" s="28">
        <v>189</v>
      </c>
      <c r="I14" s="28">
        <v>6694</v>
      </c>
      <c r="J14" s="28">
        <v>662</v>
      </c>
      <c r="K14" s="28">
        <v>1808</v>
      </c>
      <c r="L14" s="28">
        <v>1510</v>
      </c>
      <c r="M14" s="28">
        <v>197</v>
      </c>
      <c r="N14" s="21">
        <v>27837</v>
      </c>
      <c r="O14" s="22">
        <v>159</v>
      </c>
      <c r="P14" s="44">
        <v>1789</v>
      </c>
      <c r="Q14" s="28">
        <v>3088</v>
      </c>
      <c r="R14" s="28">
        <v>541</v>
      </c>
      <c r="S14" s="22">
        <v>315</v>
      </c>
      <c r="T14" s="28">
        <v>0</v>
      </c>
      <c r="U14" s="28">
        <v>2317</v>
      </c>
      <c r="V14" s="28">
        <v>1113</v>
      </c>
      <c r="W14" s="28">
        <v>512</v>
      </c>
      <c r="X14" s="28">
        <v>263</v>
      </c>
      <c r="Y14" s="28">
        <v>3869</v>
      </c>
      <c r="Z14" s="28">
        <v>579</v>
      </c>
      <c r="AA14" s="28">
        <v>1250</v>
      </c>
      <c r="AB14" s="29">
        <v>1001</v>
      </c>
      <c r="AC14" s="28">
        <v>1039</v>
      </c>
      <c r="AD14" s="28">
        <v>645</v>
      </c>
      <c r="AE14" s="28">
        <v>573</v>
      </c>
      <c r="AF14" s="28">
        <v>353</v>
      </c>
      <c r="AG14" s="28">
        <v>782</v>
      </c>
      <c r="AH14" s="28">
        <v>347</v>
      </c>
      <c r="AI14" s="28">
        <v>1058</v>
      </c>
      <c r="AJ14" s="28">
        <v>640</v>
      </c>
      <c r="AK14" s="28">
        <v>776</v>
      </c>
      <c r="AL14" s="28">
        <v>76</v>
      </c>
      <c r="AM14" s="28">
        <v>446</v>
      </c>
      <c r="AN14" s="28">
        <v>176</v>
      </c>
      <c r="AO14" s="28">
        <v>233</v>
      </c>
      <c r="AP14" s="43">
        <f t="shared" si="0"/>
        <v>69096</v>
      </c>
      <c r="AQ14" s="103"/>
      <c r="AR14" s="105"/>
      <c r="AS14" s="341">
        <v>1056</v>
      </c>
      <c r="AT14" s="338">
        <v>720</v>
      </c>
      <c r="AU14" s="338">
        <v>5436</v>
      </c>
      <c r="AV14" s="341">
        <v>1037</v>
      </c>
      <c r="AW14" s="163">
        <v>2937</v>
      </c>
      <c r="AX14" s="215">
        <v>1984</v>
      </c>
      <c r="AY14" s="164">
        <v>3811</v>
      </c>
      <c r="AZ14" s="164">
        <v>2511</v>
      </c>
      <c r="BA14" s="164">
        <v>311</v>
      </c>
      <c r="BB14" s="338">
        <v>1058</v>
      </c>
      <c r="BC14" s="222">
        <v>966</v>
      </c>
      <c r="BD14" s="338">
        <v>913</v>
      </c>
      <c r="BE14" s="338">
        <v>1085</v>
      </c>
      <c r="BF14" s="166">
        <v>1076</v>
      </c>
      <c r="BG14" s="222">
        <v>1596</v>
      </c>
      <c r="BH14" s="209">
        <v>921</v>
      </c>
      <c r="BI14" s="172">
        <v>1079</v>
      </c>
      <c r="BJ14" s="210">
        <v>1648</v>
      </c>
      <c r="BK14" s="167">
        <v>2734</v>
      </c>
      <c r="BL14" s="222">
        <v>2342</v>
      </c>
      <c r="BM14" s="167">
        <v>2113</v>
      </c>
      <c r="BN14" s="172">
        <v>1545</v>
      </c>
      <c r="BO14" s="397">
        <v>278</v>
      </c>
      <c r="BP14" s="223">
        <v>2268</v>
      </c>
      <c r="BQ14" s="168">
        <v>584</v>
      </c>
      <c r="BR14" s="178">
        <v>3945</v>
      </c>
      <c r="BS14" s="167">
        <v>927</v>
      </c>
      <c r="BT14" s="167">
        <v>811</v>
      </c>
      <c r="BU14" s="179">
        <v>968</v>
      </c>
      <c r="BV14" s="171">
        <v>772</v>
      </c>
      <c r="BW14" s="167">
        <v>307</v>
      </c>
      <c r="BX14" s="167">
        <v>1321</v>
      </c>
      <c r="BY14" s="167">
        <v>919</v>
      </c>
      <c r="BZ14" s="177">
        <v>396</v>
      </c>
      <c r="CA14" s="167">
        <v>462</v>
      </c>
      <c r="CB14" s="167">
        <v>599</v>
      </c>
      <c r="CC14" s="167">
        <v>2530.8009259259261</v>
      </c>
      <c r="CD14" s="167">
        <v>286</v>
      </c>
      <c r="CE14" s="167">
        <v>156</v>
      </c>
      <c r="CF14" s="212">
        <f t="shared" si="1"/>
        <v>56408.800925925927</v>
      </c>
      <c r="CG14" s="456"/>
    </row>
    <row r="15" spans="1:101" ht="15.75">
      <c r="A15" s="6" t="s">
        <v>160</v>
      </c>
      <c r="B15" s="5" t="s">
        <v>161</v>
      </c>
      <c r="C15" s="25">
        <v>38</v>
      </c>
      <c r="D15" s="26">
        <v>41</v>
      </c>
      <c r="E15" s="27">
        <v>57</v>
      </c>
      <c r="F15" s="28">
        <v>0</v>
      </c>
      <c r="G15" s="28">
        <v>0</v>
      </c>
      <c r="H15" s="28">
        <v>9</v>
      </c>
      <c r="I15" s="28">
        <v>791</v>
      </c>
      <c r="J15" s="28">
        <v>34</v>
      </c>
      <c r="K15" s="28">
        <v>34</v>
      </c>
      <c r="L15" s="28">
        <v>93</v>
      </c>
      <c r="M15" s="28">
        <v>4</v>
      </c>
      <c r="N15" s="21">
        <v>717</v>
      </c>
      <c r="O15" s="22">
        <v>10</v>
      </c>
      <c r="P15" s="44">
        <v>37</v>
      </c>
      <c r="Q15" s="28">
        <v>72</v>
      </c>
      <c r="R15" s="28">
        <v>96</v>
      </c>
      <c r="S15" s="22">
        <v>0</v>
      </c>
      <c r="T15" s="28">
        <v>0</v>
      </c>
      <c r="U15" s="39">
        <v>0</v>
      </c>
      <c r="V15" s="28">
        <v>46</v>
      </c>
      <c r="W15" s="28">
        <v>6</v>
      </c>
      <c r="X15" s="28">
        <v>3</v>
      </c>
      <c r="Y15" s="28">
        <v>113</v>
      </c>
      <c r="Z15" s="28">
        <v>9</v>
      </c>
      <c r="AA15" s="28">
        <v>0</v>
      </c>
      <c r="AB15" s="29">
        <v>2</v>
      </c>
      <c r="AC15" s="28">
        <v>212</v>
      </c>
      <c r="AD15" s="28">
        <v>0</v>
      </c>
      <c r="AE15" s="28">
        <v>21</v>
      </c>
      <c r="AF15" s="28">
        <v>0</v>
      </c>
      <c r="AG15" s="28">
        <v>0</v>
      </c>
      <c r="AH15" s="28">
        <v>30</v>
      </c>
      <c r="AI15" s="28">
        <v>3</v>
      </c>
      <c r="AJ15" s="28">
        <v>34</v>
      </c>
      <c r="AK15" s="28">
        <v>66</v>
      </c>
      <c r="AL15" s="28">
        <v>0</v>
      </c>
      <c r="AM15" s="28">
        <v>23</v>
      </c>
      <c r="AN15" s="28">
        <v>25</v>
      </c>
      <c r="AO15" s="28">
        <v>84</v>
      </c>
      <c r="AP15" s="43">
        <f t="shared" si="0"/>
        <v>2710</v>
      </c>
      <c r="AQ15" s="103"/>
      <c r="AR15" s="105"/>
      <c r="AS15" s="341">
        <v>193</v>
      </c>
      <c r="AT15" s="338">
        <v>45</v>
      </c>
      <c r="AU15" s="338">
        <v>753</v>
      </c>
      <c r="AV15" s="341">
        <v>42</v>
      </c>
      <c r="AW15" s="163">
        <v>344</v>
      </c>
      <c r="AX15" s="215">
        <v>325</v>
      </c>
      <c r="AY15" s="164">
        <v>213</v>
      </c>
      <c r="AZ15" s="164">
        <v>196</v>
      </c>
      <c r="BA15" s="164">
        <v>19</v>
      </c>
      <c r="BB15" s="338">
        <v>15</v>
      </c>
      <c r="BC15" s="222">
        <v>51</v>
      </c>
      <c r="BD15" s="338">
        <v>71</v>
      </c>
      <c r="BE15" s="338">
        <v>130</v>
      </c>
      <c r="BF15" s="166">
        <v>93</v>
      </c>
      <c r="BG15" s="222">
        <v>176</v>
      </c>
      <c r="BH15" s="209">
        <v>25</v>
      </c>
      <c r="BI15" s="172">
        <v>24</v>
      </c>
      <c r="BJ15" s="210">
        <v>95</v>
      </c>
      <c r="BK15" s="167">
        <v>342</v>
      </c>
      <c r="BL15" s="222">
        <v>245</v>
      </c>
      <c r="BM15" s="167">
        <v>198</v>
      </c>
      <c r="BN15" s="172">
        <v>177</v>
      </c>
      <c r="BO15" s="397">
        <v>10</v>
      </c>
      <c r="BP15" s="223">
        <v>376</v>
      </c>
      <c r="BQ15" s="168">
        <v>219</v>
      </c>
      <c r="BR15" s="167">
        <v>437</v>
      </c>
      <c r="BS15" s="167">
        <v>243</v>
      </c>
      <c r="BT15" s="167">
        <v>113</v>
      </c>
      <c r="BU15" s="171">
        <v>0</v>
      </c>
      <c r="BV15" s="171">
        <v>247</v>
      </c>
      <c r="BW15" s="167">
        <v>38</v>
      </c>
      <c r="BX15" s="167">
        <v>213</v>
      </c>
      <c r="BY15" s="167">
        <v>220</v>
      </c>
      <c r="BZ15" s="177">
        <v>3</v>
      </c>
      <c r="CA15" s="167">
        <v>3</v>
      </c>
      <c r="CB15" s="167">
        <v>15</v>
      </c>
      <c r="CC15" s="167">
        <v>190.76388888888889</v>
      </c>
      <c r="CD15" s="167">
        <v>139</v>
      </c>
      <c r="CE15" s="167">
        <v>119</v>
      </c>
      <c r="CF15" s="212">
        <f t="shared" si="1"/>
        <v>6357.7638888888887</v>
      </c>
    </row>
    <row r="16" spans="1:101" ht="15.75">
      <c r="A16" s="6" t="s">
        <v>162</v>
      </c>
      <c r="B16" s="5" t="s">
        <v>163</v>
      </c>
      <c r="C16" s="25">
        <v>0</v>
      </c>
      <c r="D16" s="26">
        <v>1</v>
      </c>
      <c r="E16" s="27">
        <v>2</v>
      </c>
      <c r="F16" s="28">
        <v>0</v>
      </c>
      <c r="G16" s="28">
        <v>0</v>
      </c>
      <c r="H16" s="28">
        <v>0</v>
      </c>
      <c r="I16" s="28">
        <v>68</v>
      </c>
      <c r="J16" s="28">
        <v>1</v>
      </c>
      <c r="K16" s="28">
        <v>2</v>
      </c>
      <c r="L16" s="28">
        <v>14</v>
      </c>
      <c r="M16" s="28">
        <v>0</v>
      </c>
      <c r="N16" s="21">
        <v>0</v>
      </c>
      <c r="O16" s="22">
        <v>2</v>
      </c>
      <c r="P16" s="44">
        <v>19</v>
      </c>
      <c r="Q16" s="28">
        <v>6</v>
      </c>
      <c r="R16" s="28">
        <v>0</v>
      </c>
      <c r="S16" s="22">
        <v>0</v>
      </c>
      <c r="T16" s="28">
        <v>0</v>
      </c>
      <c r="U16" s="28">
        <v>0</v>
      </c>
      <c r="V16" s="28">
        <v>1</v>
      </c>
      <c r="W16" s="28">
        <v>0</v>
      </c>
      <c r="X16" s="28">
        <v>0</v>
      </c>
      <c r="Y16" s="28">
        <v>0</v>
      </c>
      <c r="Z16" s="28">
        <v>0</v>
      </c>
      <c r="AA16" s="25">
        <v>0</v>
      </c>
      <c r="AB16" s="29">
        <v>0</v>
      </c>
      <c r="AC16" s="28">
        <v>40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6</v>
      </c>
      <c r="AO16" s="28">
        <v>0</v>
      </c>
      <c r="AP16" s="43">
        <f t="shared" si="0"/>
        <v>162</v>
      </c>
      <c r="AQ16" s="103"/>
      <c r="AR16" s="105"/>
      <c r="AS16" s="341">
        <v>87</v>
      </c>
      <c r="AT16" s="338">
        <v>22</v>
      </c>
      <c r="AU16" s="338">
        <v>78</v>
      </c>
      <c r="AV16" s="341">
        <v>12</v>
      </c>
      <c r="AW16" s="163">
        <v>79</v>
      </c>
      <c r="AX16" s="215">
        <v>90</v>
      </c>
      <c r="AY16" s="164">
        <v>28</v>
      </c>
      <c r="AZ16" s="164">
        <v>19</v>
      </c>
      <c r="BA16" s="164">
        <v>5</v>
      </c>
      <c r="BB16" s="338">
        <v>3</v>
      </c>
      <c r="BC16" s="222">
        <v>9</v>
      </c>
      <c r="BD16" s="338">
        <v>32</v>
      </c>
      <c r="BE16" s="338">
        <v>11</v>
      </c>
      <c r="BF16" s="166">
        <v>23</v>
      </c>
      <c r="BG16" s="222">
        <v>24</v>
      </c>
      <c r="BH16" s="209">
        <v>4</v>
      </c>
      <c r="BI16" s="172">
        <v>5</v>
      </c>
      <c r="BJ16" s="210">
        <v>30</v>
      </c>
      <c r="BK16" s="167">
        <v>24</v>
      </c>
      <c r="BL16" s="222">
        <v>18</v>
      </c>
      <c r="BM16" s="167">
        <v>11</v>
      </c>
      <c r="BN16" s="172">
        <v>32</v>
      </c>
      <c r="BO16" s="397">
        <v>1</v>
      </c>
      <c r="BP16" s="223">
        <v>23</v>
      </c>
      <c r="BQ16" s="168">
        <v>12</v>
      </c>
      <c r="BR16" s="166">
        <v>47</v>
      </c>
      <c r="BS16" s="167">
        <v>17</v>
      </c>
      <c r="BT16" s="167">
        <v>11</v>
      </c>
      <c r="BU16" s="171">
        <v>0</v>
      </c>
      <c r="BV16" s="171">
        <v>15</v>
      </c>
      <c r="BW16" s="167">
        <v>8</v>
      </c>
      <c r="BX16" s="167">
        <v>39</v>
      </c>
      <c r="BY16" s="167">
        <v>4</v>
      </c>
      <c r="BZ16" s="181">
        <v>1</v>
      </c>
      <c r="CA16" s="167">
        <v>5</v>
      </c>
      <c r="CB16" s="167">
        <v>2</v>
      </c>
      <c r="CC16" s="167">
        <v>25.435185185185183</v>
      </c>
      <c r="CD16" s="167">
        <v>18</v>
      </c>
      <c r="CE16" s="167">
        <v>11</v>
      </c>
      <c r="CF16" s="212">
        <f t="shared" si="1"/>
        <v>885.43518518518522</v>
      </c>
    </row>
    <row r="17" spans="1:101" s="7" customFormat="1" ht="15.75">
      <c r="A17" s="387" t="s">
        <v>164</v>
      </c>
      <c r="B17" s="388" t="s">
        <v>165</v>
      </c>
      <c r="C17" s="392">
        <f t="shared" ref="C17:R17" si="8">SUM(C14:C16)</f>
        <v>1817</v>
      </c>
      <c r="D17" s="392">
        <f t="shared" si="8"/>
        <v>788</v>
      </c>
      <c r="E17" s="392">
        <f t="shared" si="8"/>
        <v>2193</v>
      </c>
      <c r="F17" s="392">
        <f t="shared" si="8"/>
        <v>1321</v>
      </c>
      <c r="G17" s="392">
        <f t="shared" si="8"/>
        <v>279</v>
      </c>
      <c r="H17" s="392">
        <f t="shared" si="8"/>
        <v>198</v>
      </c>
      <c r="I17" s="392">
        <f t="shared" si="8"/>
        <v>7553</v>
      </c>
      <c r="J17" s="392">
        <f t="shared" si="8"/>
        <v>697</v>
      </c>
      <c r="K17" s="392">
        <f t="shared" si="8"/>
        <v>1844</v>
      </c>
      <c r="L17" s="392">
        <f t="shared" si="8"/>
        <v>1617</v>
      </c>
      <c r="M17" s="392">
        <f t="shared" si="8"/>
        <v>201</v>
      </c>
      <c r="N17" s="392">
        <f t="shared" si="8"/>
        <v>28554</v>
      </c>
      <c r="O17" s="392">
        <f t="shared" si="8"/>
        <v>171</v>
      </c>
      <c r="P17" s="392">
        <f t="shared" si="8"/>
        <v>1845</v>
      </c>
      <c r="Q17" s="392">
        <f t="shared" si="8"/>
        <v>3166</v>
      </c>
      <c r="R17" s="392">
        <f t="shared" si="8"/>
        <v>637</v>
      </c>
      <c r="S17" s="392">
        <v>315</v>
      </c>
      <c r="T17" s="392">
        <f t="shared" ref="T17:AO17" si="9">SUM(T14:T16)</f>
        <v>0</v>
      </c>
      <c r="U17" s="392">
        <f t="shared" si="9"/>
        <v>2317</v>
      </c>
      <c r="V17" s="392">
        <f t="shared" si="9"/>
        <v>1160</v>
      </c>
      <c r="W17" s="392">
        <f t="shared" si="9"/>
        <v>518</v>
      </c>
      <c r="X17" s="392">
        <f t="shared" si="9"/>
        <v>266</v>
      </c>
      <c r="Y17" s="392">
        <f t="shared" si="9"/>
        <v>3982</v>
      </c>
      <c r="Z17" s="392">
        <f t="shared" si="9"/>
        <v>588</v>
      </c>
      <c r="AA17" s="392">
        <f t="shared" si="9"/>
        <v>1250</v>
      </c>
      <c r="AB17" s="392">
        <f t="shared" si="9"/>
        <v>1003</v>
      </c>
      <c r="AC17" s="392">
        <f t="shared" si="9"/>
        <v>1291</v>
      </c>
      <c r="AD17" s="392">
        <f t="shared" si="9"/>
        <v>645</v>
      </c>
      <c r="AE17" s="392">
        <f t="shared" si="9"/>
        <v>594</v>
      </c>
      <c r="AF17" s="392">
        <f t="shared" si="9"/>
        <v>353</v>
      </c>
      <c r="AG17" s="392">
        <f t="shared" si="9"/>
        <v>782</v>
      </c>
      <c r="AH17" s="392">
        <f t="shared" si="9"/>
        <v>377</v>
      </c>
      <c r="AI17" s="392">
        <f t="shared" si="9"/>
        <v>1061</v>
      </c>
      <c r="AJ17" s="392">
        <f t="shared" si="9"/>
        <v>674</v>
      </c>
      <c r="AK17" s="392">
        <f t="shared" si="9"/>
        <v>842</v>
      </c>
      <c r="AL17" s="392">
        <f t="shared" si="9"/>
        <v>76</v>
      </c>
      <c r="AM17" s="392">
        <f t="shared" si="9"/>
        <v>469</v>
      </c>
      <c r="AN17" s="392">
        <f t="shared" si="9"/>
        <v>207</v>
      </c>
      <c r="AO17" s="392">
        <f t="shared" si="9"/>
        <v>317</v>
      </c>
      <c r="AP17" s="389">
        <f t="shared" si="0"/>
        <v>71968</v>
      </c>
      <c r="AQ17" s="390"/>
      <c r="AR17" s="391"/>
      <c r="AS17" s="265">
        <f t="shared" ref="AS17:BN17" si="10">SUM(AS14:AS16)</f>
        <v>1336</v>
      </c>
      <c r="AT17" s="265">
        <f t="shared" si="10"/>
        <v>787</v>
      </c>
      <c r="AU17" s="265">
        <f t="shared" si="10"/>
        <v>6267</v>
      </c>
      <c r="AV17" s="265">
        <f t="shared" si="10"/>
        <v>1091</v>
      </c>
      <c r="AW17" s="265">
        <f t="shared" si="10"/>
        <v>3360</v>
      </c>
      <c r="AX17" s="265">
        <f t="shared" si="10"/>
        <v>2399</v>
      </c>
      <c r="AY17" s="265">
        <f t="shared" si="10"/>
        <v>4052</v>
      </c>
      <c r="AZ17" s="265">
        <f t="shared" si="10"/>
        <v>2726</v>
      </c>
      <c r="BA17" s="265">
        <f t="shared" si="10"/>
        <v>335</v>
      </c>
      <c r="BB17" s="265">
        <f t="shared" si="10"/>
        <v>1076</v>
      </c>
      <c r="BC17" s="265">
        <f t="shared" si="10"/>
        <v>1026</v>
      </c>
      <c r="BD17" s="265">
        <f t="shared" si="10"/>
        <v>1016</v>
      </c>
      <c r="BE17" s="265">
        <f t="shared" si="10"/>
        <v>1226</v>
      </c>
      <c r="BF17" s="265">
        <f t="shared" si="10"/>
        <v>1192</v>
      </c>
      <c r="BG17" s="265">
        <f t="shared" si="10"/>
        <v>1796</v>
      </c>
      <c r="BH17" s="265">
        <f t="shared" si="10"/>
        <v>950</v>
      </c>
      <c r="BI17" s="265">
        <f t="shared" si="10"/>
        <v>1108</v>
      </c>
      <c r="BJ17" s="265">
        <f t="shared" si="10"/>
        <v>1773</v>
      </c>
      <c r="BK17" s="265">
        <f t="shared" si="10"/>
        <v>3100</v>
      </c>
      <c r="BL17" s="265">
        <f t="shared" si="10"/>
        <v>2605</v>
      </c>
      <c r="BM17" s="265">
        <f t="shared" si="10"/>
        <v>2322</v>
      </c>
      <c r="BN17" s="265">
        <f t="shared" si="10"/>
        <v>1754</v>
      </c>
      <c r="BO17" s="265">
        <v>289</v>
      </c>
      <c r="BP17" s="265">
        <f t="shared" ref="BP17:CE17" si="11">SUM(BP14:BP16)</f>
        <v>2667</v>
      </c>
      <c r="BQ17" s="265">
        <f t="shared" si="11"/>
        <v>815</v>
      </c>
      <c r="BR17" s="265">
        <f t="shared" si="11"/>
        <v>4429</v>
      </c>
      <c r="BS17" s="265">
        <f t="shared" si="11"/>
        <v>1187</v>
      </c>
      <c r="BT17" s="265">
        <f t="shared" si="11"/>
        <v>935</v>
      </c>
      <c r="BU17" s="265">
        <f t="shared" si="11"/>
        <v>968</v>
      </c>
      <c r="BV17" s="265">
        <f t="shared" si="11"/>
        <v>1034</v>
      </c>
      <c r="BW17" s="265">
        <f t="shared" si="11"/>
        <v>353</v>
      </c>
      <c r="BX17" s="265">
        <f t="shared" si="11"/>
        <v>1573</v>
      </c>
      <c r="BY17" s="265">
        <f t="shared" si="11"/>
        <v>1143</v>
      </c>
      <c r="BZ17" s="265">
        <f t="shared" si="11"/>
        <v>400</v>
      </c>
      <c r="CA17" s="265">
        <f t="shared" si="11"/>
        <v>470</v>
      </c>
      <c r="CB17" s="265">
        <f t="shared" si="11"/>
        <v>616</v>
      </c>
      <c r="CC17" s="265">
        <f t="shared" si="11"/>
        <v>2747</v>
      </c>
      <c r="CD17" s="265">
        <f t="shared" si="11"/>
        <v>443</v>
      </c>
      <c r="CE17" s="265">
        <f t="shared" si="11"/>
        <v>286</v>
      </c>
      <c r="CF17" s="265">
        <f t="shared" si="1"/>
        <v>63652</v>
      </c>
      <c r="CG17" s="485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</row>
    <row r="18" spans="1:101" ht="30" customHeight="1">
      <c r="A18" s="6" t="s">
        <v>166</v>
      </c>
      <c r="B18" s="6" t="s">
        <v>167</v>
      </c>
      <c r="C18" s="25">
        <v>21267</v>
      </c>
      <c r="D18" s="26">
        <v>32755</v>
      </c>
      <c r="E18" s="27">
        <v>26482</v>
      </c>
      <c r="F18" s="28">
        <v>46698</v>
      </c>
      <c r="G18" s="28">
        <v>23141</v>
      </c>
      <c r="H18" s="28">
        <v>6506</v>
      </c>
      <c r="I18" s="28">
        <v>73757</v>
      </c>
      <c r="J18" s="28">
        <v>21927</v>
      </c>
      <c r="K18" s="28">
        <v>28131</v>
      </c>
      <c r="L18" s="28">
        <v>23382</v>
      </c>
      <c r="M18" s="28">
        <v>16049</v>
      </c>
      <c r="N18" s="21">
        <v>28235</v>
      </c>
      <c r="O18" s="22">
        <v>6788</v>
      </c>
      <c r="P18" s="44">
        <v>43958</v>
      </c>
      <c r="Q18" s="28">
        <v>61674</v>
      </c>
      <c r="R18" s="28">
        <v>31451</v>
      </c>
      <c r="S18" s="22">
        <v>11984</v>
      </c>
      <c r="T18" s="28">
        <v>58565</v>
      </c>
      <c r="U18" s="25">
        <v>93910</v>
      </c>
      <c r="V18" s="28">
        <v>128980</v>
      </c>
      <c r="W18" s="28">
        <v>10471</v>
      </c>
      <c r="X18" s="28">
        <v>16432</v>
      </c>
      <c r="Y18" s="28">
        <v>25793</v>
      </c>
      <c r="Z18" s="28">
        <v>28317</v>
      </c>
      <c r="AA18" s="39">
        <v>40866</v>
      </c>
      <c r="AB18" s="29">
        <v>10834</v>
      </c>
      <c r="AC18" s="28">
        <v>28133</v>
      </c>
      <c r="AD18" s="28">
        <v>22457</v>
      </c>
      <c r="AE18" s="28">
        <v>28291</v>
      </c>
      <c r="AF18" s="28">
        <v>18771</v>
      </c>
      <c r="AG18" s="28">
        <v>52365</v>
      </c>
      <c r="AH18" s="28">
        <v>6774</v>
      </c>
      <c r="AI18" s="28">
        <v>20355</v>
      </c>
      <c r="AJ18" s="28">
        <v>13192</v>
      </c>
      <c r="AK18" s="28">
        <v>17363</v>
      </c>
      <c r="AL18" s="28">
        <v>7621</v>
      </c>
      <c r="AM18" s="28">
        <v>62395</v>
      </c>
      <c r="AN18" s="28">
        <v>4881</v>
      </c>
      <c r="AO18" s="28">
        <v>5997</v>
      </c>
      <c r="AP18" s="43">
        <f t="shared" si="0"/>
        <v>1206948</v>
      </c>
      <c r="AQ18" s="103"/>
      <c r="AR18" s="105"/>
      <c r="AS18" s="341">
        <v>20811</v>
      </c>
      <c r="AT18" s="338">
        <v>11188</v>
      </c>
      <c r="AU18" s="338">
        <v>51304</v>
      </c>
      <c r="AV18" s="341">
        <v>25204</v>
      </c>
      <c r="AW18" s="163">
        <v>69908</v>
      </c>
      <c r="AX18" s="215">
        <v>37751.932147093714</v>
      </c>
      <c r="AY18" s="164">
        <v>76881</v>
      </c>
      <c r="AZ18" s="164">
        <v>30107</v>
      </c>
      <c r="BA18" s="164">
        <v>10583.847902295602</v>
      </c>
      <c r="BB18" s="338">
        <v>35748</v>
      </c>
      <c r="BC18" s="222">
        <v>33691</v>
      </c>
      <c r="BD18" s="338">
        <v>6588</v>
      </c>
      <c r="BE18" s="338">
        <v>78957</v>
      </c>
      <c r="BF18" s="166">
        <v>23924</v>
      </c>
      <c r="BG18" s="222">
        <v>71659</v>
      </c>
      <c r="BH18" s="209">
        <v>40114.606430155211</v>
      </c>
      <c r="BI18" s="172">
        <v>66902.75679006007</v>
      </c>
      <c r="BJ18" s="210">
        <v>36826</v>
      </c>
      <c r="BK18" s="167">
        <v>46588</v>
      </c>
      <c r="BL18" s="222">
        <v>29670</v>
      </c>
      <c r="BM18" s="167">
        <v>46150</v>
      </c>
      <c r="BN18" s="172">
        <v>49267</v>
      </c>
      <c r="BO18" s="397">
        <v>12662</v>
      </c>
      <c r="BP18" s="223">
        <v>86800</v>
      </c>
      <c r="BQ18" s="168">
        <v>16349</v>
      </c>
      <c r="BR18" s="178">
        <v>51552</v>
      </c>
      <c r="BS18" s="167">
        <v>36210</v>
      </c>
      <c r="BT18" s="167">
        <v>25328</v>
      </c>
      <c r="BU18" s="179">
        <v>91930</v>
      </c>
      <c r="BV18" s="171">
        <v>47669</v>
      </c>
      <c r="BW18" s="167">
        <v>46953</v>
      </c>
      <c r="BX18" s="167">
        <v>79402</v>
      </c>
      <c r="BY18" s="167">
        <v>36698</v>
      </c>
      <c r="BZ18" s="177">
        <v>12260</v>
      </c>
      <c r="CA18" s="167">
        <v>14948</v>
      </c>
      <c r="CB18" s="167">
        <v>25372</v>
      </c>
      <c r="CC18" s="167">
        <v>140646.37910489121</v>
      </c>
      <c r="CD18" s="167">
        <v>7979</v>
      </c>
      <c r="CE18" s="167">
        <v>3836</v>
      </c>
      <c r="CF18" s="212">
        <f t="shared" si="1"/>
        <v>1636418.5223744959</v>
      </c>
      <c r="CG18" s="456"/>
    </row>
    <row r="19" spans="1:101" ht="29.25" customHeight="1">
      <c r="A19" s="6" t="s">
        <v>168</v>
      </c>
      <c r="B19" s="6" t="s">
        <v>169</v>
      </c>
      <c r="C19" s="25">
        <v>285</v>
      </c>
      <c r="D19" s="26">
        <v>831</v>
      </c>
      <c r="E19" s="27">
        <v>255</v>
      </c>
      <c r="F19" s="28">
        <v>6</v>
      </c>
      <c r="G19" s="28">
        <v>0</v>
      </c>
      <c r="H19" s="28">
        <v>28</v>
      </c>
      <c r="I19" s="28">
        <v>5727</v>
      </c>
      <c r="J19" s="28">
        <v>1143</v>
      </c>
      <c r="K19" s="28">
        <v>162</v>
      </c>
      <c r="L19" s="28">
        <v>4793</v>
      </c>
      <c r="M19" s="28">
        <v>7</v>
      </c>
      <c r="N19" s="21">
        <v>733</v>
      </c>
      <c r="O19" s="22">
        <v>84</v>
      </c>
      <c r="P19" s="44">
        <v>906</v>
      </c>
      <c r="Q19" s="28">
        <v>590</v>
      </c>
      <c r="R19" s="28">
        <v>5610</v>
      </c>
      <c r="S19" s="22">
        <v>0</v>
      </c>
      <c r="T19" s="28">
        <v>0</v>
      </c>
      <c r="U19" s="28">
        <v>0</v>
      </c>
      <c r="V19" s="28">
        <v>3081</v>
      </c>
      <c r="W19" s="28">
        <v>282</v>
      </c>
      <c r="X19" s="28">
        <v>555</v>
      </c>
      <c r="Y19" s="28">
        <v>1585</v>
      </c>
      <c r="Z19" s="28">
        <v>289</v>
      </c>
      <c r="AA19" s="39">
        <v>0</v>
      </c>
      <c r="AB19" s="29">
        <v>17</v>
      </c>
      <c r="AC19" s="28">
        <v>898</v>
      </c>
      <c r="AD19" s="28">
        <v>0</v>
      </c>
      <c r="AE19" s="28">
        <v>319</v>
      </c>
      <c r="AF19" s="39">
        <v>0</v>
      </c>
      <c r="AG19" s="28">
        <v>0</v>
      </c>
      <c r="AH19" s="28">
        <v>271</v>
      </c>
      <c r="AI19" s="28">
        <v>104</v>
      </c>
      <c r="AJ19" s="28">
        <v>406</v>
      </c>
      <c r="AK19" s="28">
        <v>715</v>
      </c>
      <c r="AL19" s="28">
        <v>0</v>
      </c>
      <c r="AM19" s="28">
        <v>6683</v>
      </c>
      <c r="AN19" s="28">
        <v>764</v>
      </c>
      <c r="AO19" s="28">
        <v>2235</v>
      </c>
      <c r="AP19" s="43">
        <f t="shared" si="0"/>
        <v>39364</v>
      </c>
      <c r="AQ19" s="103"/>
      <c r="AR19" s="105"/>
      <c r="AS19" s="341">
        <v>952</v>
      </c>
      <c r="AT19" s="338">
        <v>145</v>
      </c>
      <c r="AU19" s="338">
        <v>2048</v>
      </c>
      <c r="AV19" s="341">
        <v>832</v>
      </c>
      <c r="AW19" s="163">
        <v>2199</v>
      </c>
      <c r="AX19" s="215">
        <v>6636.6588374851726</v>
      </c>
      <c r="AY19" s="164">
        <v>358</v>
      </c>
      <c r="AZ19" s="164">
        <v>1200</v>
      </c>
      <c r="BA19" s="480">
        <v>323.15209770439895</v>
      </c>
      <c r="BB19" s="338">
        <v>935</v>
      </c>
      <c r="BC19" s="222">
        <v>124</v>
      </c>
      <c r="BD19" s="338">
        <v>55</v>
      </c>
      <c r="BE19" s="338">
        <v>150</v>
      </c>
      <c r="BF19" s="166">
        <v>718</v>
      </c>
      <c r="BG19" s="222">
        <v>567</v>
      </c>
      <c r="BH19" s="209">
        <v>553.69456762749439</v>
      </c>
      <c r="BI19" s="478">
        <v>391.16321815474657</v>
      </c>
      <c r="BJ19" s="210">
        <v>588</v>
      </c>
      <c r="BK19" s="167">
        <v>1614</v>
      </c>
      <c r="BL19" s="222">
        <v>81</v>
      </c>
      <c r="BM19" s="167">
        <v>736</v>
      </c>
      <c r="BN19" s="172">
        <v>226</v>
      </c>
      <c r="BO19" s="397">
        <v>404</v>
      </c>
      <c r="BP19" s="223">
        <v>166</v>
      </c>
      <c r="BQ19" s="168">
        <v>210</v>
      </c>
      <c r="BR19" s="338">
        <v>2112</v>
      </c>
      <c r="BS19" s="167">
        <v>1045</v>
      </c>
      <c r="BT19" s="163">
        <v>1125</v>
      </c>
      <c r="BU19" s="171"/>
      <c r="BV19" s="171">
        <v>1879</v>
      </c>
      <c r="BW19" s="167">
        <v>3894</v>
      </c>
      <c r="BX19" s="167">
        <v>1136</v>
      </c>
      <c r="BY19" s="167">
        <v>3875</v>
      </c>
      <c r="BZ19" s="177">
        <v>1840</v>
      </c>
      <c r="CA19" s="167">
        <v>561</v>
      </c>
      <c r="CB19" s="167">
        <v>3336</v>
      </c>
      <c r="CC19" s="167">
        <v>18492.681723707912</v>
      </c>
      <c r="CD19" s="167">
        <v>1288</v>
      </c>
      <c r="CE19" s="167">
        <v>351</v>
      </c>
      <c r="CF19" s="212">
        <f t="shared" si="1"/>
        <v>63147.350444679716</v>
      </c>
    </row>
    <row r="20" spans="1:101" ht="42.75" customHeight="1">
      <c r="A20" s="457" t="s">
        <v>170</v>
      </c>
      <c r="B20" s="457" t="s">
        <v>171</v>
      </c>
      <c r="C20" s="458">
        <v>0</v>
      </c>
      <c r="D20" s="38">
        <v>2</v>
      </c>
      <c r="E20" s="463">
        <v>2</v>
      </c>
      <c r="F20" s="33">
        <v>0</v>
      </c>
      <c r="G20" s="33">
        <v>0</v>
      </c>
      <c r="H20" s="33">
        <v>67</v>
      </c>
      <c r="I20" s="33">
        <v>113</v>
      </c>
      <c r="J20" s="33">
        <v>1</v>
      </c>
      <c r="K20" s="33">
        <v>24</v>
      </c>
      <c r="L20" s="33">
        <v>394</v>
      </c>
      <c r="M20" s="33">
        <v>0</v>
      </c>
      <c r="N20" s="464">
        <v>0</v>
      </c>
      <c r="O20" s="465">
        <v>12</v>
      </c>
      <c r="P20" s="459">
        <v>454</v>
      </c>
      <c r="Q20" s="33">
        <v>34</v>
      </c>
      <c r="R20" s="33">
        <v>0</v>
      </c>
      <c r="S20" s="465">
        <v>0</v>
      </c>
      <c r="T20" s="33">
        <v>0</v>
      </c>
      <c r="U20" s="33">
        <v>0</v>
      </c>
      <c r="V20" s="33">
        <v>7</v>
      </c>
      <c r="W20" s="33">
        <v>0</v>
      </c>
      <c r="X20" s="33">
        <v>0</v>
      </c>
      <c r="Y20" s="33">
        <v>0</v>
      </c>
      <c r="Z20" s="33">
        <v>0</v>
      </c>
      <c r="AA20" s="39">
        <v>0</v>
      </c>
      <c r="AB20" s="466">
        <v>0</v>
      </c>
      <c r="AC20" s="33">
        <v>40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9</v>
      </c>
      <c r="AJ20" s="33">
        <v>0</v>
      </c>
      <c r="AK20" s="33">
        <v>190</v>
      </c>
      <c r="AL20" s="33">
        <v>0</v>
      </c>
      <c r="AM20" s="33">
        <v>190</v>
      </c>
      <c r="AN20" s="33">
        <v>99</v>
      </c>
      <c r="AO20" s="33">
        <v>1</v>
      </c>
      <c r="AP20" s="460">
        <f t="shared" si="0"/>
        <v>1639</v>
      </c>
      <c r="AQ20" s="2"/>
      <c r="AR20" s="461"/>
      <c r="AS20" s="341">
        <v>29</v>
      </c>
      <c r="AT20" s="338">
        <v>4</v>
      </c>
      <c r="AU20" s="338">
        <v>2394</v>
      </c>
      <c r="AV20" s="341">
        <v>0</v>
      </c>
      <c r="AW20" s="163">
        <v>20</v>
      </c>
      <c r="AX20" s="215">
        <v>84.409015421115058</v>
      </c>
      <c r="AY20" s="164">
        <v>222</v>
      </c>
      <c r="AZ20" s="164">
        <v>257</v>
      </c>
      <c r="BA20" s="164">
        <v>0</v>
      </c>
      <c r="BB20" s="338">
        <v>58</v>
      </c>
      <c r="BC20" s="341">
        <v>5</v>
      </c>
      <c r="BD20" s="338">
        <v>0</v>
      </c>
      <c r="BE20" s="338">
        <v>30</v>
      </c>
      <c r="BF20" s="180">
        <v>18</v>
      </c>
      <c r="BG20" s="341">
        <v>14</v>
      </c>
      <c r="BH20" s="209">
        <v>101.69900221729489</v>
      </c>
      <c r="BI20" s="478">
        <v>128.07999178518253</v>
      </c>
      <c r="BJ20" s="462">
        <v>390</v>
      </c>
      <c r="BK20" s="171">
        <v>6</v>
      </c>
      <c r="BL20" s="341">
        <v>140</v>
      </c>
      <c r="BM20" s="171">
        <v>129</v>
      </c>
      <c r="BN20" s="172">
        <v>50</v>
      </c>
      <c r="BO20" s="397">
        <v>3</v>
      </c>
      <c r="BP20" s="230">
        <v>9</v>
      </c>
      <c r="BQ20" s="172">
        <v>6</v>
      </c>
      <c r="BR20" s="338">
        <v>13</v>
      </c>
      <c r="BS20" s="171">
        <v>24</v>
      </c>
      <c r="BT20" s="171">
        <v>3</v>
      </c>
      <c r="BU20" s="171"/>
      <c r="BV20" s="171">
        <v>645</v>
      </c>
      <c r="BW20" s="171">
        <v>814</v>
      </c>
      <c r="BX20" s="180">
        <v>36</v>
      </c>
      <c r="BY20" s="171">
        <v>67</v>
      </c>
      <c r="BZ20" s="181">
        <v>69</v>
      </c>
      <c r="CA20" s="171">
        <v>0</v>
      </c>
      <c r="CB20" s="180">
        <v>160</v>
      </c>
      <c r="CC20" s="171">
        <v>886.9391714008591</v>
      </c>
      <c r="CD20" s="171">
        <v>135</v>
      </c>
      <c r="CE20" s="171">
        <v>7</v>
      </c>
      <c r="CF20" s="212">
        <f t="shared" si="1"/>
        <v>6958.127180824451</v>
      </c>
    </row>
    <row r="21" spans="1:101" s="12" customFormat="1" ht="25.5">
      <c r="A21" s="13" t="s">
        <v>172</v>
      </c>
      <c r="B21" s="13" t="s">
        <v>173</v>
      </c>
      <c r="C21" s="30">
        <f t="shared" ref="C21:R21" si="12">SUM(C18:C20)</f>
        <v>21552</v>
      </c>
      <c r="D21" s="30">
        <f t="shared" si="12"/>
        <v>33588</v>
      </c>
      <c r="E21" s="30">
        <f t="shared" si="12"/>
        <v>26739</v>
      </c>
      <c r="F21" s="30">
        <f t="shared" si="12"/>
        <v>46704</v>
      </c>
      <c r="G21" s="30">
        <f t="shared" si="12"/>
        <v>23141</v>
      </c>
      <c r="H21" s="30">
        <f t="shared" si="12"/>
        <v>6601</v>
      </c>
      <c r="I21" s="30">
        <f t="shared" si="12"/>
        <v>79597</v>
      </c>
      <c r="J21" s="30">
        <f t="shared" si="12"/>
        <v>23071</v>
      </c>
      <c r="K21" s="30">
        <f t="shared" si="12"/>
        <v>28317</v>
      </c>
      <c r="L21" s="30">
        <f t="shared" si="12"/>
        <v>28569</v>
      </c>
      <c r="M21" s="30">
        <f t="shared" si="12"/>
        <v>16056</v>
      </c>
      <c r="N21" s="30">
        <f t="shared" si="12"/>
        <v>28968</v>
      </c>
      <c r="O21" s="30">
        <f t="shared" si="12"/>
        <v>6884</v>
      </c>
      <c r="P21" s="30">
        <f t="shared" si="12"/>
        <v>45318</v>
      </c>
      <c r="Q21" s="30">
        <f t="shared" si="12"/>
        <v>62298</v>
      </c>
      <c r="R21" s="30">
        <f t="shared" si="12"/>
        <v>37061</v>
      </c>
      <c r="S21" s="30">
        <v>11984</v>
      </c>
      <c r="T21" s="30">
        <f t="shared" ref="T21:AO21" si="13">SUM(T18:T20)</f>
        <v>58565</v>
      </c>
      <c r="U21" s="30">
        <f t="shared" si="13"/>
        <v>93910</v>
      </c>
      <c r="V21" s="30">
        <f t="shared" si="13"/>
        <v>132068</v>
      </c>
      <c r="W21" s="30">
        <f t="shared" si="13"/>
        <v>10753</v>
      </c>
      <c r="X21" s="30">
        <f t="shared" si="13"/>
        <v>16987</v>
      </c>
      <c r="Y21" s="30">
        <f t="shared" si="13"/>
        <v>27378</v>
      </c>
      <c r="Z21" s="30">
        <f t="shared" si="13"/>
        <v>28606</v>
      </c>
      <c r="AA21" s="30">
        <f t="shared" si="13"/>
        <v>40866</v>
      </c>
      <c r="AB21" s="30">
        <f t="shared" si="13"/>
        <v>10851</v>
      </c>
      <c r="AC21" s="30">
        <f t="shared" si="13"/>
        <v>29071</v>
      </c>
      <c r="AD21" s="30">
        <f t="shared" si="13"/>
        <v>22457</v>
      </c>
      <c r="AE21" s="30">
        <f t="shared" si="13"/>
        <v>28610</v>
      </c>
      <c r="AF21" s="30">
        <f t="shared" si="13"/>
        <v>18771</v>
      </c>
      <c r="AG21" s="30">
        <f t="shared" si="13"/>
        <v>52365</v>
      </c>
      <c r="AH21" s="30">
        <f t="shared" si="13"/>
        <v>7045</v>
      </c>
      <c r="AI21" s="30">
        <f t="shared" si="13"/>
        <v>20468</v>
      </c>
      <c r="AJ21" s="30">
        <f t="shared" si="13"/>
        <v>13598</v>
      </c>
      <c r="AK21" s="30">
        <f t="shared" si="13"/>
        <v>18268</v>
      </c>
      <c r="AL21" s="30">
        <f t="shared" si="13"/>
        <v>7621</v>
      </c>
      <c r="AM21" s="30">
        <f t="shared" si="13"/>
        <v>69268</v>
      </c>
      <c r="AN21" s="30">
        <f t="shared" si="13"/>
        <v>5744</v>
      </c>
      <c r="AO21" s="30">
        <f t="shared" si="13"/>
        <v>8233</v>
      </c>
      <c r="AP21" s="43">
        <f t="shared" si="0"/>
        <v>1247951</v>
      </c>
      <c r="AQ21" s="103"/>
      <c r="AR21" s="105"/>
      <c r="AS21" s="339">
        <f t="shared" ref="AS21:CE21" si="14">SUM(AS18:AS20)</f>
        <v>21792</v>
      </c>
      <c r="AT21" s="339">
        <f t="shared" si="14"/>
        <v>11337</v>
      </c>
      <c r="AU21" s="339">
        <f t="shared" si="14"/>
        <v>55746</v>
      </c>
      <c r="AV21" s="339">
        <f t="shared" si="14"/>
        <v>26036</v>
      </c>
      <c r="AW21" s="339">
        <f t="shared" si="14"/>
        <v>72127</v>
      </c>
      <c r="AX21" s="339">
        <f t="shared" si="14"/>
        <v>44473</v>
      </c>
      <c r="AY21" s="339">
        <f t="shared" si="14"/>
        <v>77461</v>
      </c>
      <c r="AZ21" s="339">
        <f t="shared" si="14"/>
        <v>31564</v>
      </c>
      <c r="BA21" s="339">
        <f t="shared" si="14"/>
        <v>10907</v>
      </c>
      <c r="BB21" s="339">
        <f t="shared" si="14"/>
        <v>36741</v>
      </c>
      <c r="BC21" s="339">
        <f t="shared" si="14"/>
        <v>33820</v>
      </c>
      <c r="BD21" s="339">
        <f t="shared" si="14"/>
        <v>6643</v>
      </c>
      <c r="BE21" s="339">
        <f t="shared" si="14"/>
        <v>79137</v>
      </c>
      <c r="BF21" s="339">
        <f t="shared" si="14"/>
        <v>24660</v>
      </c>
      <c r="BG21" s="339">
        <f t="shared" si="14"/>
        <v>72240</v>
      </c>
      <c r="BH21" s="339">
        <f t="shared" si="14"/>
        <v>40770</v>
      </c>
      <c r="BI21" s="339">
        <f t="shared" si="14"/>
        <v>67422</v>
      </c>
      <c r="BJ21" s="339">
        <f t="shared" si="14"/>
        <v>37804</v>
      </c>
      <c r="BK21" s="339">
        <f t="shared" si="14"/>
        <v>48208</v>
      </c>
      <c r="BL21" s="339">
        <f t="shared" si="14"/>
        <v>29891</v>
      </c>
      <c r="BM21" s="339">
        <f t="shared" si="14"/>
        <v>47015</v>
      </c>
      <c r="BN21" s="339">
        <f t="shared" si="14"/>
        <v>49543</v>
      </c>
      <c r="BO21" s="339">
        <f t="shared" si="14"/>
        <v>13069</v>
      </c>
      <c r="BP21" s="339">
        <f t="shared" si="14"/>
        <v>86975</v>
      </c>
      <c r="BQ21" s="339">
        <f t="shared" si="14"/>
        <v>16565</v>
      </c>
      <c r="BR21" s="339">
        <f t="shared" si="14"/>
        <v>53677</v>
      </c>
      <c r="BS21" s="339">
        <f t="shared" si="14"/>
        <v>37279</v>
      </c>
      <c r="BT21" s="339">
        <f t="shared" si="14"/>
        <v>26456</v>
      </c>
      <c r="BU21" s="339">
        <f t="shared" si="14"/>
        <v>91930</v>
      </c>
      <c r="BV21" s="339">
        <f t="shared" si="14"/>
        <v>50193</v>
      </c>
      <c r="BW21" s="339">
        <f t="shared" si="14"/>
        <v>51661</v>
      </c>
      <c r="BX21" s="339">
        <f t="shared" si="14"/>
        <v>80574</v>
      </c>
      <c r="BY21" s="339">
        <f t="shared" si="14"/>
        <v>40640</v>
      </c>
      <c r="BZ21" s="339">
        <f t="shared" si="14"/>
        <v>14169</v>
      </c>
      <c r="CA21" s="339">
        <f t="shared" si="14"/>
        <v>15509</v>
      </c>
      <c r="CB21" s="339">
        <f t="shared" si="14"/>
        <v>28868</v>
      </c>
      <c r="CC21" s="339">
        <f t="shared" si="14"/>
        <v>160025.99999999997</v>
      </c>
      <c r="CD21" s="339">
        <f t="shared" si="14"/>
        <v>9402</v>
      </c>
      <c r="CE21" s="339">
        <f t="shared" si="14"/>
        <v>4194</v>
      </c>
      <c r="CF21" s="212">
        <f t="shared" si="1"/>
        <v>1706524</v>
      </c>
      <c r="CG21" s="45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</row>
    <row r="22" spans="1:101" ht="32.25" customHeight="1" thickBot="1">
      <c r="A22" s="6" t="s">
        <v>174</v>
      </c>
      <c r="B22" s="6" t="s">
        <v>175</v>
      </c>
      <c r="C22" s="25">
        <v>954</v>
      </c>
      <c r="D22" s="26">
        <v>420</v>
      </c>
      <c r="E22" s="27">
        <v>2305</v>
      </c>
      <c r="F22" s="39">
        <v>642</v>
      </c>
      <c r="G22" s="28">
        <v>1679</v>
      </c>
      <c r="H22" s="33">
        <v>941</v>
      </c>
      <c r="I22" s="28">
        <v>4623</v>
      </c>
      <c r="J22" s="28">
        <v>148</v>
      </c>
      <c r="K22" s="28">
        <v>1184</v>
      </c>
      <c r="L22" s="28">
        <v>213</v>
      </c>
      <c r="M22" s="25">
        <v>936</v>
      </c>
      <c r="N22" s="39">
        <v>0</v>
      </c>
      <c r="O22" s="22">
        <v>6826</v>
      </c>
      <c r="P22" s="44">
        <v>0</v>
      </c>
      <c r="Q22" s="28">
        <v>19085</v>
      </c>
      <c r="R22" s="28">
        <v>0</v>
      </c>
      <c r="S22" s="22">
        <v>0</v>
      </c>
      <c r="T22" s="28">
        <v>0</v>
      </c>
      <c r="U22" s="28">
        <v>0</v>
      </c>
      <c r="V22" s="28">
        <v>648</v>
      </c>
      <c r="W22" s="28">
        <v>170</v>
      </c>
      <c r="X22" s="28">
        <v>604</v>
      </c>
      <c r="Y22" s="28">
        <v>0</v>
      </c>
      <c r="Z22" s="28">
        <v>77</v>
      </c>
      <c r="AA22" s="28">
        <v>1200</v>
      </c>
      <c r="AB22" s="29">
        <v>169</v>
      </c>
      <c r="AC22" s="28">
        <v>2134</v>
      </c>
      <c r="AD22" s="28">
        <v>548</v>
      </c>
      <c r="AE22" s="28">
        <v>0</v>
      </c>
      <c r="AF22" s="28">
        <v>173</v>
      </c>
      <c r="AG22" s="28">
        <v>641</v>
      </c>
      <c r="AH22" s="28">
        <v>203</v>
      </c>
      <c r="AI22" s="28">
        <v>0</v>
      </c>
      <c r="AJ22" s="28">
        <v>0</v>
      </c>
      <c r="AK22" s="28">
        <v>935</v>
      </c>
      <c r="AL22" s="28">
        <v>78</v>
      </c>
      <c r="AM22" s="28">
        <v>344</v>
      </c>
      <c r="AN22" s="28">
        <v>0</v>
      </c>
      <c r="AO22" s="28">
        <v>0</v>
      </c>
      <c r="AP22" s="43">
        <f t="shared" si="0"/>
        <v>47880</v>
      </c>
      <c r="AQ22" s="103"/>
      <c r="AR22" s="105"/>
      <c r="AS22" s="341"/>
      <c r="AT22" s="338">
        <v>88</v>
      </c>
      <c r="AU22" s="338">
        <v>8185</v>
      </c>
      <c r="AV22" s="341">
        <v>0</v>
      </c>
      <c r="AW22" s="163">
        <v>11807</v>
      </c>
      <c r="AX22" s="208">
        <v>61</v>
      </c>
      <c r="AY22" s="164"/>
      <c r="AZ22" s="164">
        <v>2901</v>
      </c>
      <c r="BA22" s="164">
        <v>30</v>
      </c>
      <c r="BB22" s="338">
        <v>1022</v>
      </c>
      <c r="BC22" s="222">
        <v>569</v>
      </c>
      <c r="BD22" s="338">
        <v>100</v>
      </c>
      <c r="BE22" s="338">
        <v>3173</v>
      </c>
      <c r="BF22" s="182">
        <v>862</v>
      </c>
      <c r="BG22" s="222">
        <v>1146</v>
      </c>
      <c r="BH22" s="209">
        <v>4</v>
      </c>
      <c r="BI22" s="172">
        <v>205</v>
      </c>
      <c r="BJ22" s="210">
        <v>2436</v>
      </c>
      <c r="BK22" s="167">
        <v>1983</v>
      </c>
      <c r="BL22" s="222">
        <v>755</v>
      </c>
      <c r="BM22" s="167">
        <v>1287</v>
      </c>
      <c r="BN22" s="338">
        <v>2040</v>
      </c>
      <c r="BO22" s="400">
        <v>231</v>
      </c>
      <c r="BP22" s="223">
        <v>1187</v>
      </c>
      <c r="BQ22" s="168">
        <v>280</v>
      </c>
      <c r="BR22" s="178">
        <v>3597</v>
      </c>
      <c r="BS22" s="167">
        <v>1809</v>
      </c>
      <c r="BT22" s="167">
        <v>613</v>
      </c>
      <c r="BU22" s="170">
        <v>1063</v>
      </c>
      <c r="BV22" s="167">
        <v>1565</v>
      </c>
      <c r="BW22" s="167">
        <v>974</v>
      </c>
      <c r="BX22" s="167">
        <v>228</v>
      </c>
      <c r="BY22" s="167">
        <v>1459</v>
      </c>
      <c r="BZ22" s="172">
        <v>626</v>
      </c>
      <c r="CA22" s="167">
        <v>528</v>
      </c>
      <c r="CB22" s="167">
        <v>137</v>
      </c>
      <c r="CC22" s="167">
        <v>2147</v>
      </c>
      <c r="CD22" s="167">
        <v>26</v>
      </c>
      <c r="CE22" s="167">
        <v>0</v>
      </c>
      <c r="CF22" s="212">
        <f t="shared" si="1"/>
        <v>55124</v>
      </c>
    </row>
    <row r="23" spans="1:101" s="7" customFormat="1" ht="32.25" customHeight="1">
      <c r="A23" s="6" t="s">
        <v>176</v>
      </c>
      <c r="B23" s="5" t="s">
        <v>177</v>
      </c>
      <c r="C23" s="25">
        <v>0</v>
      </c>
      <c r="D23" s="25">
        <v>17</v>
      </c>
      <c r="E23" s="25">
        <v>0</v>
      </c>
      <c r="F23" s="28">
        <v>98</v>
      </c>
      <c r="G23" s="25">
        <v>3084</v>
      </c>
      <c r="H23" s="25">
        <v>2</v>
      </c>
      <c r="I23" s="25">
        <v>49</v>
      </c>
      <c r="J23" s="25">
        <v>26</v>
      </c>
      <c r="K23" s="25">
        <v>641</v>
      </c>
      <c r="L23" s="25">
        <v>12</v>
      </c>
      <c r="M23" s="25">
        <v>1010</v>
      </c>
      <c r="N23" s="21">
        <v>85</v>
      </c>
      <c r="O23" s="25">
        <v>204</v>
      </c>
      <c r="P23" s="44">
        <v>0</v>
      </c>
      <c r="Q23" s="25">
        <v>686</v>
      </c>
      <c r="R23" s="25">
        <v>0</v>
      </c>
      <c r="S23" s="25">
        <v>0</v>
      </c>
      <c r="T23" s="25">
        <v>0</v>
      </c>
      <c r="U23" s="25">
        <v>0</v>
      </c>
      <c r="V23" s="25">
        <v>1524</v>
      </c>
      <c r="W23" s="25">
        <v>291</v>
      </c>
      <c r="X23" s="25">
        <v>1112</v>
      </c>
      <c r="Y23" s="25">
        <v>37</v>
      </c>
      <c r="Z23" s="25">
        <v>3</v>
      </c>
      <c r="AA23" s="28">
        <v>1814</v>
      </c>
      <c r="AB23" s="25">
        <v>604</v>
      </c>
      <c r="AC23" s="25">
        <v>0</v>
      </c>
      <c r="AD23" s="25">
        <v>52</v>
      </c>
      <c r="AE23" s="25">
        <v>0</v>
      </c>
      <c r="AF23" s="41">
        <v>531</v>
      </c>
      <c r="AG23" s="25">
        <v>1</v>
      </c>
      <c r="AH23" s="25">
        <v>19</v>
      </c>
      <c r="AI23" s="25">
        <v>1341</v>
      </c>
      <c r="AJ23" s="25">
        <v>37</v>
      </c>
      <c r="AK23" s="25">
        <v>316</v>
      </c>
      <c r="AL23" s="25">
        <v>0</v>
      </c>
      <c r="AM23" s="25">
        <v>1</v>
      </c>
      <c r="AN23" s="25">
        <v>490</v>
      </c>
      <c r="AO23" s="25">
        <v>230</v>
      </c>
      <c r="AP23" s="43">
        <f t="shared" si="0"/>
        <v>14317</v>
      </c>
      <c r="AQ23" s="103"/>
      <c r="AR23" s="105"/>
      <c r="AS23" s="341">
        <v>157</v>
      </c>
      <c r="AT23" s="338">
        <v>214</v>
      </c>
      <c r="AU23" s="338">
        <v>2934</v>
      </c>
      <c r="AV23" s="341">
        <v>108</v>
      </c>
      <c r="AW23" s="163">
        <v>0</v>
      </c>
      <c r="AX23" s="208">
        <v>419</v>
      </c>
      <c r="AY23" s="169">
        <v>3494</v>
      </c>
      <c r="AZ23" s="164">
        <v>639</v>
      </c>
      <c r="BA23" s="164">
        <v>669</v>
      </c>
      <c r="BB23" s="338">
        <v>287</v>
      </c>
      <c r="BC23" s="226">
        <v>294</v>
      </c>
      <c r="BD23" s="338">
        <v>0</v>
      </c>
      <c r="BE23" s="183">
        <v>1340</v>
      </c>
      <c r="BF23" s="182">
        <v>210</v>
      </c>
      <c r="BG23" s="222">
        <v>642</v>
      </c>
      <c r="BH23" s="209">
        <v>210</v>
      </c>
      <c r="BI23" s="180">
        <v>824</v>
      </c>
      <c r="BJ23" s="210">
        <v>1786</v>
      </c>
      <c r="BK23" s="166">
        <v>1106</v>
      </c>
      <c r="BL23" s="222">
        <v>150</v>
      </c>
      <c r="BM23" s="166">
        <v>1020</v>
      </c>
      <c r="BN23" s="172">
        <v>1429</v>
      </c>
      <c r="BO23" s="397">
        <v>35</v>
      </c>
      <c r="BP23" s="223">
        <v>952</v>
      </c>
      <c r="BQ23" s="166">
        <v>43</v>
      </c>
      <c r="BR23" s="169">
        <v>5649</v>
      </c>
      <c r="BS23" s="166">
        <v>746</v>
      </c>
      <c r="BT23" s="184">
        <v>1190</v>
      </c>
      <c r="BU23" s="170">
        <v>106</v>
      </c>
      <c r="BV23" s="166">
        <v>103</v>
      </c>
      <c r="BW23" s="180">
        <v>1084</v>
      </c>
      <c r="BX23" s="166">
        <v>1236</v>
      </c>
      <c r="BY23" s="166">
        <v>3703</v>
      </c>
      <c r="BZ23" s="172">
        <v>903</v>
      </c>
      <c r="CA23" s="166">
        <v>487</v>
      </c>
      <c r="CB23" s="166">
        <v>133</v>
      </c>
      <c r="CC23" s="166"/>
      <c r="CD23" s="166">
        <v>474</v>
      </c>
      <c r="CE23" s="166">
        <v>0</v>
      </c>
      <c r="CF23" s="212">
        <f t="shared" si="1"/>
        <v>34776</v>
      </c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</row>
    <row r="24" spans="1:101" s="7" customFormat="1" ht="32.25" customHeight="1">
      <c r="A24" s="6" t="s">
        <v>178</v>
      </c>
      <c r="B24" s="5" t="s">
        <v>179</v>
      </c>
      <c r="C24" s="25">
        <v>0</v>
      </c>
      <c r="D24" s="25">
        <v>17</v>
      </c>
      <c r="E24" s="25">
        <v>0</v>
      </c>
      <c r="F24" s="25">
        <v>6</v>
      </c>
      <c r="G24" s="25">
        <v>41</v>
      </c>
      <c r="H24" s="25">
        <v>0</v>
      </c>
      <c r="I24" s="25">
        <v>15</v>
      </c>
      <c r="J24" s="25">
        <v>8</v>
      </c>
      <c r="K24" s="25">
        <v>26</v>
      </c>
      <c r="L24" s="25">
        <v>52</v>
      </c>
      <c r="M24" s="28">
        <v>8</v>
      </c>
      <c r="N24" s="25">
        <v>1</v>
      </c>
      <c r="O24" s="25">
        <v>0</v>
      </c>
      <c r="P24" s="44">
        <v>0</v>
      </c>
      <c r="Q24" s="25">
        <v>8</v>
      </c>
      <c r="R24" s="25">
        <v>0</v>
      </c>
      <c r="S24" s="25">
        <v>20</v>
      </c>
      <c r="T24" s="25">
        <v>2032</v>
      </c>
      <c r="U24" s="25">
        <v>0</v>
      </c>
      <c r="V24" s="25">
        <v>18</v>
      </c>
      <c r="W24" s="25">
        <v>3</v>
      </c>
      <c r="X24" s="25">
        <v>3</v>
      </c>
      <c r="Y24" s="25">
        <v>0</v>
      </c>
      <c r="Z24" s="25">
        <v>32</v>
      </c>
      <c r="AA24" s="28">
        <v>7</v>
      </c>
      <c r="AB24" s="25">
        <v>35</v>
      </c>
      <c r="AC24" s="25">
        <v>0</v>
      </c>
      <c r="AD24" s="25">
        <v>2</v>
      </c>
      <c r="AE24" s="25">
        <v>0</v>
      </c>
      <c r="AF24" s="41">
        <v>5</v>
      </c>
      <c r="AG24" s="25">
        <v>0</v>
      </c>
      <c r="AH24" s="25">
        <v>1</v>
      </c>
      <c r="AI24" s="25">
        <v>38</v>
      </c>
      <c r="AJ24" s="25">
        <v>1</v>
      </c>
      <c r="AK24" s="25">
        <v>11</v>
      </c>
      <c r="AL24" s="25">
        <v>0</v>
      </c>
      <c r="AM24" s="25">
        <v>0</v>
      </c>
      <c r="AN24" s="25">
        <v>82</v>
      </c>
      <c r="AO24" s="25">
        <v>44</v>
      </c>
      <c r="AP24" s="43">
        <f t="shared" si="0"/>
        <v>2516</v>
      </c>
      <c r="AQ24" s="103"/>
      <c r="AR24" s="105"/>
      <c r="AS24" s="341">
        <v>10</v>
      </c>
      <c r="AT24" s="338">
        <v>2</v>
      </c>
      <c r="AU24" s="338">
        <v>446</v>
      </c>
      <c r="AV24" s="341">
        <v>37</v>
      </c>
      <c r="AW24" s="163">
        <v>0</v>
      </c>
      <c r="AX24" s="208">
        <v>500</v>
      </c>
      <c r="AY24" s="174">
        <v>53</v>
      </c>
      <c r="AZ24" s="164">
        <v>66</v>
      </c>
      <c r="BA24" s="164">
        <v>0</v>
      </c>
      <c r="BB24" s="338">
        <v>17</v>
      </c>
      <c r="BC24" s="227">
        <v>13</v>
      </c>
      <c r="BD24" s="338">
        <v>4</v>
      </c>
      <c r="BE24" s="185">
        <v>28</v>
      </c>
      <c r="BF24" s="182">
        <v>13</v>
      </c>
      <c r="BG24" s="222">
        <v>18</v>
      </c>
      <c r="BH24" s="209">
        <v>7</v>
      </c>
      <c r="BI24" s="180">
        <v>96</v>
      </c>
      <c r="BJ24" s="210">
        <v>63</v>
      </c>
      <c r="BK24" s="166">
        <v>42</v>
      </c>
      <c r="BL24" s="222">
        <v>11</v>
      </c>
      <c r="BM24" s="166">
        <v>78</v>
      </c>
      <c r="BN24" s="180">
        <v>42</v>
      </c>
      <c r="BO24" s="399">
        <v>2</v>
      </c>
      <c r="BP24" s="223">
        <v>35</v>
      </c>
      <c r="BQ24" s="166">
        <v>0</v>
      </c>
      <c r="BR24" s="174">
        <v>25</v>
      </c>
      <c r="BS24" s="166">
        <v>40</v>
      </c>
      <c r="BT24" s="184">
        <v>29</v>
      </c>
      <c r="BU24" s="170">
        <v>60</v>
      </c>
      <c r="BV24" s="166">
        <v>23</v>
      </c>
      <c r="BW24" s="166">
        <v>7</v>
      </c>
      <c r="BX24" s="166">
        <v>24</v>
      </c>
      <c r="BY24" s="166">
        <v>49</v>
      </c>
      <c r="BZ24" s="174">
        <v>2</v>
      </c>
      <c r="CA24" s="166">
        <v>19</v>
      </c>
      <c r="CB24" s="166">
        <v>14</v>
      </c>
      <c r="CC24" s="166"/>
      <c r="CD24" s="166">
        <v>74</v>
      </c>
      <c r="CE24" s="166">
        <v>3</v>
      </c>
      <c r="CF24" s="212">
        <f t="shared" si="1"/>
        <v>1952</v>
      </c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</row>
    <row r="25" spans="1:101" ht="32.25" customHeight="1">
      <c r="A25" s="6" t="s">
        <v>180</v>
      </c>
      <c r="B25" s="5" t="s">
        <v>181</v>
      </c>
      <c r="C25" s="25">
        <v>1105</v>
      </c>
      <c r="D25" s="26">
        <v>23</v>
      </c>
      <c r="E25" s="27">
        <v>204</v>
      </c>
      <c r="F25" s="25">
        <v>48</v>
      </c>
      <c r="G25" s="28">
        <v>39</v>
      </c>
      <c r="H25" s="28">
        <v>4</v>
      </c>
      <c r="I25" s="28">
        <v>689</v>
      </c>
      <c r="J25" s="28">
        <v>2</v>
      </c>
      <c r="K25" s="28">
        <v>10</v>
      </c>
      <c r="L25" s="28">
        <v>0</v>
      </c>
      <c r="M25" s="28">
        <v>182</v>
      </c>
      <c r="N25" s="25">
        <v>43</v>
      </c>
      <c r="O25" s="22">
        <v>2</v>
      </c>
      <c r="P25" s="44">
        <v>0</v>
      </c>
      <c r="Q25" s="28">
        <v>190</v>
      </c>
      <c r="R25" s="28">
        <v>0</v>
      </c>
      <c r="S25" s="22">
        <v>11</v>
      </c>
      <c r="T25" s="28">
        <v>0</v>
      </c>
      <c r="U25" s="28">
        <v>0</v>
      </c>
      <c r="V25" s="28">
        <v>33</v>
      </c>
      <c r="W25" s="28">
        <v>3</v>
      </c>
      <c r="X25" s="28">
        <v>0</v>
      </c>
      <c r="Y25" s="28">
        <v>43</v>
      </c>
      <c r="Z25" s="28">
        <v>22</v>
      </c>
      <c r="AA25" s="33">
        <v>45</v>
      </c>
      <c r="AB25" s="29">
        <v>5</v>
      </c>
      <c r="AC25" s="28">
        <v>25</v>
      </c>
      <c r="AD25" s="28">
        <v>11</v>
      </c>
      <c r="AE25" s="28">
        <v>9</v>
      </c>
      <c r="AF25" s="41">
        <v>25</v>
      </c>
      <c r="AG25" s="28">
        <v>3</v>
      </c>
      <c r="AH25" s="28">
        <v>12</v>
      </c>
      <c r="AI25" s="28">
        <v>40</v>
      </c>
      <c r="AJ25" s="28">
        <v>2</v>
      </c>
      <c r="AK25" s="28">
        <v>68</v>
      </c>
      <c r="AL25" s="22">
        <v>0</v>
      </c>
      <c r="AM25" s="28">
        <v>29</v>
      </c>
      <c r="AN25" s="28">
        <v>0</v>
      </c>
      <c r="AO25" s="28">
        <v>0</v>
      </c>
      <c r="AP25" s="43">
        <f t="shared" si="0"/>
        <v>2927</v>
      </c>
      <c r="AQ25" s="103"/>
      <c r="AR25" s="105"/>
      <c r="AS25" s="341">
        <v>177</v>
      </c>
      <c r="AT25" s="338">
        <v>11</v>
      </c>
      <c r="AU25" s="338">
        <v>700</v>
      </c>
      <c r="AV25" s="341">
        <v>7</v>
      </c>
      <c r="AW25" s="163">
        <v>112</v>
      </c>
      <c r="AX25" s="208">
        <v>44</v>
      </c>
      <c r="AY25" s="174">
        <v>608</v>
      </c>
      <c r="AZ25" s="164">
        <v>100</v>
      </c>
      <c r="BA25" s="164">
        <v>7</v>
      </c>
      <c r="BB25" s="338">
        <v>49</v>
      </c>
      <c r="BC25" s="227">
        <v>125</v>
      </c>
      <c r="BD25" s="338">
        <v>0</v>
      </c>
      <c r="BE25" s="183">
        <v>264</v>
      </c>
      <c r="BF25" s="182">
        <v>55</v>
      </c>
      <c r="BG25" s="222">
        <v>151</v>
      </c>
      <c r="BH25" s="209">
        <v>0</v>
      </c>
      <c r="BI25" s="172">
        <v>17</v>
      </c>
      <c r="BJ25" s="210">
        <v>202</v>
      </c>
      <c r="BK25" s="167">
        <v>192</v>
      </c>
      <c r="BL25" s="222">
        <v>52</v>
      </c>
      <c r="BM25" s="167">
        <v>177</v>
      </c>
      <c r="BN25" s="180">
        <v>49</v>
      </c>
      <c r="BO25" s="399">
        <v>7</v>
      </c>
      <c r="BP25" s="223">
        <v>44</v>
      </c>
      <c r="BQ25" s="168">
        <v>16</v>
      </c>
      <c r="BR25" s="174">
        <v>95</v>
      </c>
      <c r="BS25" s="167">
        <v>85</v>
      </c>
      <c r="BT25" s="184">
        <v>289</v>
      </c>
      <c r="BU25" s="170">
        <v>21</v>
      </c>
      <c r="BV25" s="167">
        <v>127</v>
      </c>
      <c r="BW25" s="167">
        <v>244</v>
      </c>
      <c r="BX25" s="167">
        <v>20</v>
      </c>
      <c r="BY25" s="167">
        <v>716</v>
      </c>
      <c r="BZ25" s="174">
        <v>3</v>
      </c>
      <c r="CA25" s="167">
        <v>66</v>
      </c>
      <c r="CB25" s="167">
        <v>3</v>
      </c>
      <c r="CC25" s="167"/>
      <c r="CD25" s="167">
        <v>0</v>
      </c>
      <c r="CE25" s="167">
        <v>0</v>
      </c>
      <c r="CF25" s="212">
        <f t="shared" si="1"/>
        <v>4835</v>
      </c>
    </row>
    <row r="26" spans="1:101" ht="32.25" customHeight="1" thickBot="1">
      <c r="A26" s="6" t="s">
        <v>182</v>
      </c>
      <c r="B26" s="5" t="s">
        <v>183</v>
      </c>
      <c r="C26" s="25">
        <v>257</v>
      </c>
      <c r="D26" s="26">
        <v>53</v>
      </c>
      <c r="E26" s="27">
        <v>82</v>
      </c>
      <c r="F26" s="28">
        <v>33</v>
      </c>
      <c r="G26" s="28">
        <v>7</v>
      </c>
      <c r="H26" s="28">
        <v>1</v>
      </c>
      <c r="I26" s="28">
        <v>878</v>
      </c>
      <c r="J26" s="28">
        <v>27</v>
      </c>
      <c r="K26" s="28">
        <v>13</v>
      </c>
      <c r="L26" s="28">
        <v>159</v>
      </c>
      <c r="M26" s="28">
        <v>21</v>
      </c>
      <c r="N26" s="21">
        <v>14</v>
      </c>
      <c r="O26" s="22">
        <v>24</v>
      </c>
      <c r="P26" s="44">
        <v>0</v>
      </c>
      <c r="Q26" s="28">
        <v>191</v>
      </c>
      <c r="R26" s="28">
        <v>2</v>
      </c>
      <c r="S26" s="22">
        <v>42</v>
      </c>
      <c r="T26" s="28">
        <v>0</v>
      </c>
      <c r="U26" s="28">
        <v>291</v>
      </c>
      <c r="V26" s="28">
        <v>76</v>
      </c>
      <c r="W26" s="28">
        <v>4</v>
      </c>
      <c r="X26" s="28">
        <v>6</v>
      </c>
      <c r="Y26" s="28">
        <v>17</v>
      </c>
      <c r="Z26" s="22">
        <v>6</v>
      </c>
      <c r="AA26" s="28">
        <v>22</v>
      </c>
      <c r="AB26" s="29">
        <v>10</v>
      </c>
      <c r="AC26" s="28">
        <v>37</v>
      </c>
      <c r="AD26" s="28">
        <v>3</v>
      </c>
      <c r="AE26" s="28">
        <v>2</v>
      </c>
      <c r="AF26" s="41">
        <v>8</v>
      </c>
      <c r="AG26" s="28">
        <v>3</v>
      </c>
      <c r="AH26" s="28">
        <v>5</v>
      </c>
      <c r="AI26" s="28">
        <v>162</v>
      </c>
      <c r="AJ26" s="28">
        <v>2</v>
      </c>
      <c r="AK26" s="28">
        <v>42</v>
      </c>
      <c r="AL26" s="22">
        <v>0</v>
      </c>
      <c r="AM26" s="28">
        <v>9</v>
      </c>
      <c r="AN26" s="22">
        <v>0</v>
      </c>
      <c r="AO26" s="28">
        <v>0</v>
      </c>
      <c r="AP26" s="43">
        <f t="shared" si="0"/>
        <v>2509</v>
      </c>
      <c r="AQ26" s="103"/>
      <c r="AR26" s="105"/>
      <c r="AS26" s="341">
        <v>15</v>
      </c>
      <c r="AT26" s="338">
        <v>5</v>
      </c>
      <c r="AU26" s="338">
        <v>447</v>
      </c>
      <c r="AV26" s="341">
        <v>8</v>
      </c>
      <c r="AW26" s="163">
        <v>29</v>
      </c>
      <c r="AX26" s="208">
        <v>248</v>
      </c>
      <c r="AY26" s="175">
        <v>248</v>
      </c>
      <c r="AZ26" s="164">
        <v>141</v>
      </c>
      <c r="BA26" s="164">
        <v>3</v>
      </c>
      <c r="BB26" s="338">
        <v>46</v>
      </c>
      <c r="BC26" s="228">
        <v>29</v>
      </c>
      <c r="BD26" s="338">
        <v>1</v>
      </c>
      <c r="BE26" s="186">
        <v>48</v>
      </c>
      <c r="BF26" s="182">
        <v>46</v>
      </c>
      <c r="BG26" s="222">
        <v>87</v>
      </c>
      <c r="BH26" s="209">
        <v>1</v>
      </c>
      <c r="BI26" s="172">
        <v>66</v>
      </c>
      <c r="BJ26" s="210">
        <v>90</v>
      </c>
      <c r="BK26" s="167">
        <v>47</v>
      </c>
      <c r="BL26" s="222">
        <v>42</v>
      </c>
      <c r="BM26" s="167">
        <v>92</v>
      </c>
      <c r="BN26" s="172">
        <v>66</v>
      </c>
      <c r="BO26" s="397">
        <v>2</v>
      </c>
      <c r="BP26" s="223">
        <v>44</v>
      </c>
      <c r="BQ26" s="168">
        <v>17</v>
      </c>
      <c r="BR26" s="175">
        <v>111</v>
      </c>
      <c r="BS26" s="167">
        <v>94</v>
      </c>
      <c r="BT26" s="184">
        <v>27</v>
      </c>
      <c r="BU26" s="170">
        <v>10</v>
      </c>
      <c r="BV26" s="167">
        <v>143</v>
      </c>
      <c r="BW26" s="187">
        <v>15</v>
      </c>
      <c r="BX26" s="167">
        <v>55</v>
      </c>
      <c r="BY26" s="167">
        <v>51</v>
      </c>
      <c r="BZ26" s="175">
        <v>1</v>
      </c>
      <c r="CA26" s="167">
        <v>16</v>
      </c>
      <c r="CB26" s="167">
        <v>3</v>
      </c>
      <c r="CC26" s="168"/>
      <c r="CD26" s="168">
        <v>0</v>
      </c>
      <c r="CE26" s="167">
        <v>9</v>
      </c>
      <c r="CF26" s="212">
        <f t="shared" si="1"/>
        <v>2403</v>
      </c>
    </row>
    <row r="27" spans="1:101" ht="32.25" customHeight="1">
      <c r="A27" s="6" t="s">
        <v>184</v>
      </c>
      <c r="B27" s="5" t="s">
        <v>185</v>
      </c>
      <c r="C27" s="25">
        <v>1505</v>
      </c>
      <c r="D27" s="26">
        <v>35</v>
      </c>
      <c r="E27" s="27">
        <v>28</v>
      </c>
      <c r="F27" s="28">
        <v>79</v>
      </c>
      <c r="G27" s="28">
        <v>67</v>
      </c>
      <c r="H27" s="28">
        <v>49</v>
      </c>
      <c r="I27" s="28">
        <v>447</v>
      </c>
      <c r="J27" s="28">
        <v>441</v>
      </c>
      <c r="K27" s="28">
        <v>273</v>
      </c>
      <c r="L27" s="28">
        <v>1</v>
      </c>
      <c r="M27" s="28">
        <v>5</v>
      </c>
      <c r="N27" s="21">
        <v>176</v>
      </c>
      <c r="O27" s="22">
        <v>42</v>
      </c>
      <c r="P27" s="44">
        <v>772</v>
      </c>
      <c r="Q27" s="28">
        <v>153</v>
      </c>
      <c r="R27" s="28">
        <v>0</v>
      </c>
      <c r="S27" s="22">
        <v>7</v>
      </c>
      <c r="T27" s="28">
        <v>0</v>
      </c>
      <c r="U27" s="28">
        <v>2413</v>
      </c>
      <c r="V27" s="28">
        <v>330</v>
      </c>
      <c r="W27" s="28">
        <v>15</v>
      </c>
      <c r="X27" s="28">
        <v>15</v>
      </c>
      <c r="Y27" s="28">
        <v>0</v>
      </c>
      <c r="Z27" s="28">
        <v>0</v>
      </c>
      <c r="AA27" s="28">
        <v>0</v>
      </c>
      <c r="AB27" s="29">
        <v>238</v>
      </c>
      <c r="AC27" s="28">
        <v>26513</v>
      </c>
      <c r="AD27" s="28">
        <v>372</v>
      </c>
      <c r="AE27" s="28">
        <v>22</v>
      </c>
      <c r="AF27" s="28">
        <v>357</v>
      </c>
      <c r="AG27" s="28">
        <v>213</v>
      </c>
      <c r="AH27" s="22">
        <v>0</v>
      </c>
      <c r="AI27" s="28">
        <v>108</v>
      </c>
      <c r="AJ27" s="28">
        <v>1</v>
      </c>
      <c r="AK27" s="28">
        <v>87</v>
      </c>
      <c r="AL27" s="22">
        <v>0</v>
      </c>
      <c r="AM27" s="28">
        <v>17</v>
      </c>
      <c r="AN27" s="28">
        <v>0</v>
      </c>
      <c r="AO27" s="28">
        <v>0</v>
      </c>
      <c r="AP27" s="43">
        <f t="shared" si="0"/>
        <v>34781</v>
      </c>
      <c r="AQ27" s="103"/>
      <c r="AR27" s="105"/>
      <c r="AS27" s="341">
        <v>60</v>
      </c>
      <c r="AT27" s="338">
        <v>45</v>
      </c>
      <c r="AU27" s="338">
        <v>867</v>
      </c>
      <c r="AV27" s="341">
        <v>0</v>
      </c>
      <c r="AW27" s="163">
        <v>427</v>
      </c>
      <c r="AX27" s="208">
        <v>1</v>
      </c>
      <c r="AY27" s="164">
        <v>899</v>
      </c>
      <c r="AZ27" s="164">
        <v>495</v>
      </c>
      <c r="BA27" s="164">
        <v>28</v>
      </c>
      <c r="BB27" s="338">
        <v>102</v>
      </c>
      <c r="BC27" s="222">
        <v>76</v>
      </c>
      <c r="BD27" s="338">
        <v>10</v>
      </c>
      <c r="BE27" s="338">
        <v>120</v>
      </c>
      <c r="BF27" s="166">
        <v>157</v>
      </c>
      <c r="BG27" s="222">
        <v>372</v>
      </c>
      <c r="BH27" s="209">
        <v>18</v>
      </c>
      <c r="BI27" s="172">
        <v>49</v>
      </c>
      <c r="BJ27" s="210">
        <v>163</v>
      </c>
      <c r="BK27" s="167">
        <v>501</v>
      </c>
      <c r="BL27" s="222">
        <v>221</v>
      </c>
      <c r="BM27" s="167">
        <v>342</v>
      </c>
      <c r="BN27" s="172">
        <v>379</v>
      </c>
      <c r="BO27" s="397">
        <v>66</v>
      </c>
      <c r="BP27" s="223">
        <v>518</v>
      </c>
      <c r="BQ27" s="168">
        <v>156</v>
      </c>
      <c r="BR27" s="167">
        <v>485</v>
      </c>
      <c r="BS27" s="167">
        <v>482</v>
      </c>
      <c r="BT27" s="167">
        <v>290</v>
      </c>
      <c r="BU27" s="179">
        <v>302</v>
      </c>
      <c r="BV27" s="171">
        <v>450</v>
      </c>
      <c r="BW27" s="167">
        <v>41</v>
      </c>
      <c r="BX27" s="167">
        <v>159</v>
      </c>
      <c r="BY27" s="167">
        <v>71</v>
      </c>
      <c r="BZ27" s="167">
        <v>30</v>
      </c>
      <c r="CA27" s="167">
        <v>7</v>
      </c>
      <c r="CB27" s="167">
        <v>40</v>
      </c>
      <c r="CC27" s="167"/>
      <c r="CD27" s="167">
        <v>0</v>
      </c>
      <c r="CE27" s="167">
        <v>0</v>
      </c>
      <c r="CF27" s="212">
        <f t="shared" si="1"/>
        <v>8429</v>
      </c>
    </row>
    <row r="28" spans="1:101" ht="32.25" customHeight="1">
      <c r="A28" s="6" t="s">
        <v>186</v>
      </c>
      <c r="B28" s="5" t="s">
        <v>187</v>
      </c>
      <c r="C28" s="25">
        <v>0</v>
      </c>
      <c r="D28" s="26">
        <v>0</v>
      </c>
      <c r="E28" s="27">
        <v>0</v>
      </c>
      <c r="F28" s="28">
        <v>0</v>
      </c>
      <c r="G28" s="28">
        <v>0</v>
      </c>
      <c r="H28" s="28">
        <v>0</v>
      </c>
      <c r="I28" s="28">
        <v>0</v>
      </c>
      <c r="J28" s="28">
        <v>1</v>
      </c>
      <c r="K28" s="28">
        <v>1</v>
      </c>
      <c r="L28" s="28">
        <v>0</v>
      </c>
      <c r="M28" s="28">
        <v>0</v>
      </c>
      <c r="N28" s="21">
        <v>0</v>
      </c>
      <c r="O28" s="22">
        <v>0</v>
      </c>
      <c r="P28" s="44">
        <v>189</v>
      </c>
      <c r="Q28" s="28">
        <v>0</v>
      </c>
      <c r="R28" s="28">
        <v>0</v>
      </c>
      <c r="S28" s="23">
        <v>0</v>
      </c>
      <c r="T28" s="28">
        <v>0</v>
      </c>
      <c r="U28" s="28">
        <v>0</v>
      </c>
      <c r="V28" s="28">
        <v>11</v>
      </c>
      <c r="W28" s="28">
        <v>0</v>
      </c>
      <c r="X28" s="28">
        <v>0</v>
      </c>
      <c r="Y28" s="28">
        <v>0</v>
      </c>
      <c r="Z28" s="22">
        <v>0</v>
      </c>
      <c r="AA28" s="28">
        <v>0</v>
      </c>
      <c r="AB28" s="29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2">
        <v>0</v>
      </c>
      <c r="AI28" s="28">
        <v>0</v>
      </c>
      <c r="AJ28" s="28">
        <v>0</v>
      </c>
      <c r="AK28" s="28">
        <v>5</v>
      </c>
      <c r="AL28" s="28">
        <v>0</v>
      </c>
      <c r="AM28" s="28">
        <v>0</v>
      </c>
      <c r="AN28" s="28">
        <v>0</v>
      </c>
      <c r="AO28" s="28">
        <v>0</v>
      </c>
      <c r="AP28" s="43">
        <f t="shared" si="0"/>
        <v>207</v>
      </c>
      <c r="AQ28" s="103"/>
      <c r="AR28" s="105"/>
      <c r="AS28" s="341">
        <v>0</v>
      </c>
      <c r="AT28" s="338">
        <v>4</v>
      </c>
      <c r="AU28" s="338">
        <v>197</v>
      </c>
      <c r="AV28" s="341">
        <v>0</v>
      </c>
      <c r="AW28" s="163">
        <v>15</v>
      </c>
      <c r="AX28" s="208">
        <v>0</v>
      </c>
      <c r="AY28" s="164">
        <v>31</v>
      </c>
      <c r="AZ28" s="164">
        <v>9</v>
      </c>
      <c r="BA28" s="164">
        <v>0</v>
      </c>
      <c r="BB28" s="338">
        <v>1</v>
      </c>
      <c r="BC28" s="222">
        <v>4</v>
      </c>
      <c r="BD28" s="338">
        <v>1</v>
      </c>
      <c r="BE28" s="338">
        <v>21</v>
      </c>
      <c r="BF28" s="166">
        <v>11</v>
      </c>
      <c r="BG28" s="222">
        <v>22</v>
      </c>
      <c r="BH28" s="209">
        <v>0</v>
      </c>
      <c r="BI28" s="351">
        <v>0</v>
      </c>
      <c r="BJ28" s="210">
        <v>12</v>
      </c>
      <c r="BK28" s="167">
        <v>507</v>
      </c>
      <c r="BL28" s="222">
        <v>3</v>
      </c>
      <c r="BM28" s="167">
        <v>4</v>
      </c>
      <c r="BN28" s="172">
        <v>17</v>
      </c>
      <c r="BO28" s="397">
        <v>0</v>
      </c>
      <c r="BP28" s="223">
        <v>1</v>
      </c>
      <c r="BQ28" s="168">
        <v>0</v>
      </c>
      <c r="BR28" s="167">
        <v>13</v>
      </c>
      <c r="BS28" s="167">
        <v>8</v>
      </c>
      <c r="BT28" s="167">
        <v>2</v>
      </c>
      <c r="BU28" s="171"/>
      <c r="BV28" s="171">
        <v>26</v>
      </c>
      <c r="BW28" s="167">
        <v>1</v>
      </c>
      <c r="BX28" s="167">
        <v>6</v>
      </c>
      <c r="BY28" s="167">
        <v>30</v>
      </c>
      <c r="BZ28" s="167">
        <v>1</v>
      </c>
      <c r="CA28" s="167">
        <v>0</v>
      </c>
      <c r="CB28" s="167">
        <v>2</v>
      </c>
      <c r="CC28" s="167"/>
      <c r="CD28" s="167">
        <v>0</v>
      </c>
      <c r="CE28" s="167">
        <v>0</v>
      </c>
      <c r="CF28" s="212">
        <f t="shared" si="1"/>
        <v>949</v>
      </c>
    </row>
    <row r="29" spans="1:101" s="12" customFormat="1" ht="32.25" customHeight="1">
      <c r="A29" s="13" t="s">
        <v>188</v>
      </c>
      <c r="B29" s="14" t="s">
        <v>189</v>
      </c>
      <c r="C29" s="30">
        <f t="shared" ref="C29:O29" si="15">SUM(C22:C28)</f>
        <v>3821</v>
      </c>
      <c r="D29" s="30">
        <f t="shared" si="15"/>
        <v>565</v>
      </c>
      <c r="E29" s="30">
        <f t="shared" si="15"/>
        <v>2619</v>
      </c>
      <c r="F29" s="30">
        <f t="shared" si="15"/>
        <v>906</v>
      </c>
      <c r="G29" s="30">
        <f t="shared" si="15"/>
        <v>4917</v>
      </c>
      <c r="H29" s="30">
        <f t="shared" si="15"/>
        <v>997</v>
      </c>
      <c r="I29" s="30">
        <f t="shared" si="15"/>
        <v>6701</v>
      </c>
      <c r="J29" s="30">
        <f t="shared" si="15"/>
        <v>653</v>
      </c>
      <c r="K29" s="30">
        <f t="shared" si="15"/>
        <v>2148</v>
      </c>
      <c r="L29" s="30">
        <f t="shared" si="15"/>
        <v>437</v>
      </c>
      <c r="M29" s="30">
        <f t="shared" si="15"/>
        <v>2162</v>
      </c>
      <c r="N29" s="30">
        <f t="shared" si="15"/>
        <v>319</v>
      </c>
      <c r="O29" s="30">
        <f t="shared" si="15"/>
        <v>7098</v>
      </c>
      <c r="P29" s="45">
        <f>P27+P28</f>
        <v>961</v>
      </c>
      <c r="Q29" s="30">
        <f>SUM(Q22:Q28)</f>
        <v>20313</v>
      </c>
      <c r="R29" s="30">
        <f>SUM(R22:R28)</f>
        <v>2</v>
      </c>
      <c r="S29" s="30">
        <v>7</v>
      </c>
      <c r="T29" s="30">
        <f t="shared" ref="T29:AD29" si="16">SUM(T22:T28)</f>
        <v>2032</v>
      </c>
      <c r="U29" s="30">
        <f t="shared" si="16"/>
        <v>2704</v>
      </c>
      <c r="V29" s="30">
        <f t="shared" si="16"/>
        <v>2640</v>
      </c>
      <c r="W29" s="30">
        <f t="shared" si="16"/>
        <v>486</v>
      </c>
      <c r="X29" s="30">
        <f t="shared" si="16"/>
        <v>1740</v>
      </c>
      <c r="Y29" s="30">
        <f t="shared" si="16"/>
        <v>97</v>
      </c>
      <c r="Z29" s="30">
        <f t="shared" si="16"/>
        <v>140</v>
      </c>
      <c r="AA29" s="30">
        <f t="shared" si="16"/>
        <v>3088</v>
      </c>
      <c r="AB29" s="30">
        <f t="shared" si="16"/>
        <v>1061</v>
      </c>
      <c r="AC29" s="30">
        <f t="shared" si="16"/>
        <v>28709</v>
      </c>
      <c r="AD29" s="30">
        <f t="shared" si="16"/>
        <v>988</v>
      </c>
      <c r="AE29" s="30">
        <f t="shared" ref="AE29:AO29" si="17">SUM(AE27:AE28)</f>
        <v>22</v>
      </c>
      <c r="AF29" s="30">
        <f t="shared" si="17"/>
        <v>357</v>
      </c>
      <c r="AG29" s="30">
        <f t="shared" si="17"/>
        <v>213</v>
      </c>
      <c r="AH29" s="30">
        <f t="shared" si="17"/>
        <v>0</v>
      </c>
      <c r="AI29" s="30">
        <f t="shared" si="17"/>
        <v>108</v>
      </c>
      <c r="AJ29" s="30">
        <f t="shared" si="17"/>
        <v>1</v>
      </c>
      <c r="AK29" s="30">
        <f t="shared" si="17"/>
        <v>92</v>
      </c>
      <c r="AL29" s="30">
        <f t="shared" si="17"/>
        <v>0</v>
      </c>
      <c r="AM29" s="30">
        <f t="shared" si="17"/>
        <v>17</v>
      </c>
      <c r="AN29" s="30">
        <f t="shared" si="17"/>
        <v>0</v>
      </c>
      <c r="AO29" s="30">
        <f t="shared" si="17"/>
        <v>0</v>
      </c>
      <c r="AP29" s="43">
        <f t="shared" si="0"/>
        <v>99121</v>
      </c>
      <c r="AQ29" s="103"/>
      <c r="AR29" s="105"/>
      <c r="AS29" s="339">
        <f t="shared" ref="AS29:BN29" si="18">AS27+AS28</f>
        <v>60</v>
      </c>
      <c r="AT29" s="339">
        <f t="shared" si="18"/>
        <v>49</v>
      </c>
      <c r="AU29" s="339">
        <f t="shared" si="18"/>
        <v>1064</v>
      </c>
      <c r="AV29" s="339">
        <f t="shared" si="18"/>
        <v>0</v>
      </c>
      <c r="AW29" s="339">
        <f t="shared" si="18"/>
        <v>442</v>
      </c>
      <c r="AX29" s="339">
        <f t="shared" si="18"/>
        <v>1</v>
      </c>
      <c r="AY29" s="339">
        <f t="shared" si="18"/>
        <v>930</v>
      </c>
      <c r="AZ29" s="339">
        <f t="shared" si="18"/>
        <v>504</v>
      </c>
      <c r="BA29" s="339">
        <f t="shared" si="18"/>
        <v>28</v>
      </c>
      <c r="BB29" s="339">
        <f t="shared" si="18"/>
        <v>103</v>
      </c>
      <c r="BC29" s="339">
        <f t="shared" si="18"/>
        <v>80</v>
      </c>
      <c r="BD29" s="339">
        <f t="shared" si="18"/>
        <v>11</v>
      </c>
      <c r="BE29" s="339">
        <f t="shared" si="18"/>
        <v>141</v>
      </c>
      <c r="BF29" s="339">
        <f t="shared" si="18"/>
        <v>168</v>
      </c>
      <c r="BG29" s="339">
        <f t="shared" si="18"/>
        <v>394</v>
      </c>
      <c r="BH29" s="339">
        <f t="shared" si="18"/>
        <v>18</v>
      </c>
      <c r="BI29" s="339">
        <f t="shared" si="18"/>
        <v>49</v>
      </c>
      <c r="BJ29" s="339">
        <f t="shared" si="18"/>
        <v>175</v>
      </c>
      <c r="BK29" s="339">
        <f t="shared" si="18"/>
        <v>1008</v>
      </c>
      <c r="BL29" s="339">
        <f t="shared" si="18"/>
        <v>224</v>
      </c>
      <c r="BM29" s="339">
        <f t="shared" si="18"/>
        <v>346</v>
      </c>
      <c r="BN29" s="339">
        <f t="shared" si="18"/>
        <v>396</v>
      </c>
      <c r="BO29" s="339">
        <v>343</v>
      </c>
      <c r="BP29" s="339">
        <f t="shared" ref="BP29:CE29" si="19">BP27+BP28</f>
        <v>519</v>
      </c>
      <c r="BQ29" s="339">
        <f t="shared" si="19"/>
        <v>156</v>
      </c>
      <c r="BR29" s="339">
        <f t="shared" si="19"/>
        <v>498</v>
      </c>
      <c r="BS29" s="339">
        <f t="shared" si="19"/>
        <v>490</v>
      </c>
      <c r="BT29" s="339">
        <f t="shared" si="19"/>
        <v>292</v>
      </c>
      <c r="BU29" s="339">
        <f t="shared" si="19"/>
        <v>302</v>
      </c>
      <c r="BV29" s="339">
        <f t="shared" si="19"/>
        <v>476</v>
      </c>
      <c r="BW29" s="339">
        <f t="shared" si="19"/>
        <v>42</v>
      </c>
      <c r="BX29" s="339">
        <f t="shared" si="19"/>
        <v>165</v>
      </c>
      <c r="BY29" s="339">
        <f t="shared" si="19"/>
        <v>101</v>
      </c>
      <c r="BZ29" s="339">
        <f t="shared" si="19"/>
        <v>31</v>
      </c>
      <c r="CA29" s="339">
        <f t="shared" si="19"/>
        <v>7</v>
      </c>
      <c r="CB29" s="339">
        <f t="shared" si="19"/>
        <v>42</v>
      </c>
      <c r="CC29" s="339">
        <f t="shared" si="19"/>
        <v>0</v>
      </c>
      <c r="CD29" s="339">
        <f t="shared" si="19"/>
        <v>0</v>
      </c>
      <c r="CE29" s="339">
        <f t="shared" si="19"/>
        <v>0</v>
      </c>
      <c r="CF29" s="212">
        <f t="shared" si="1"/>
        <v>9655</v>
      </c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</row>
    <row r="30" spans="1:101" ht="32.25" customHeight="1">
      <c r="A30" s="6" t="s">
        <v>190</v>
      </c>
      <c r="B30" s="5" t="s">
        <v>191</v>
      </c>
      <c r="C30" s="25">
        <v>312</v>
      </c>
      <c r="D30" s="26">
        <v>49</v>
      </c>
      <c r="E30" s="27">
        <v>137</v>
      </c>
      <c r="F30" s="28">
        <v>33</v>
      </c>
      <c r="G30" s="28">
        <v>101</v>
      </c>
      <c r="H30" s="28">
        <v>55</v>
      </c>
      <c r="I30" s="28">
        <v>466</v>
      </c>
      <c r="J30" s="28">
        <v>442</v>
      </c>
      <c r="K30" s="28">
        <v>62</v>
      </c>
      <c r="L30" s="28">
        <v>154</v>
      </c>
      <c r="M30" s="28">
        <v>0</v>
      </c>
      <c r="N30" s="21">
        <v>3</v>
      </c>
      <c r="O30" s="22">
        <v>126</v>
      </c>
      <c r="P30" s="44">
        <v>521</v>
      </c>
      <c r="Q30" s="28">
        <v>10</v>
      </c>
      <c r="R30" s="28">
        <v>0</v>
      </c>
      <c r="S30" s="23">
        <v>8</v>
      </c>
      <c r="T30" s="28">
        <v>0</v>
      </c>
      <c r="U30" s="28">
        <v>214</v>
      </c>
      <c r="V30" s="28">
        <v>157</v>
      </c>
      <c r="W30" s="28">
        <v>8</v>
      </c>
      <c r="X30" s="28">
        <v>8</v>
      </c>
      <c r="Y30" s="28">
        <v>162</v>
      </c>
      <c r="Z30" s="28">
        <v>48</v>
      </c>
      <c r="AA30" s="28">
        <v>0</v>
      </c>
      <c r="AB30" s="29">
        <v>11</v>
      </c>
      <c r="AC30" s="28">
        <v>5816</v>
      </c>
      <c r="AD30" s="28">
        <v>93</v>
      </c>
      <c r="AE30" s="28">
        <v>8</v>
      </c>
      <c r="AF30" s="28">
        <v>82</v>
      </c>
      <c r="AG30" s="28">
        <v>215</v>
      </c>
      <c r="AH30" s="28">
        <v>3</v>
      </c>
      <c r="AI30" s="28">
        <v>350</v>
      </c>
      <c r="AJ30" s="28">
        <v>1</v>
      </c>
      <c r="AK30" s="28">
        <v>90</v>
      </c>
      <c r="AL30" s="22">
        <v>0</v>
      </c>
      <c r="AM30" s="28">
        <v>161</v>
      </c>
      <c r="AN30" s="28">
        <v>60</v>
      </c>
      <c r="AO30" s="28">
        <v>122</v>
      </c>
      <c r="AP30" s="43">
        <f t="shared" si="0"/>
        <v>10088</v>
      </c>
      <c r="AQ30" s="103"/>
      <c r="AR30" s="105"/>
      <c r="AS30" s="341">
        <v>116</v>
      </c>
      <c r="AT30" s="338">
        <v>16</v>
      </c>
      <c r="AU30" s="338">
        <v>617</v>
      </c>
      <c r="AV30" s="341">
        <v>42</v>
      </c>
      <c r="AW30" s="163">
        <v>844</v>
      </c>
      <c r="AX30" s="208">
        <v>0</v>
      </c>
      <c r="AY30" s="164">
        <v>575</v>
      </c>
      <c r="AZ30" s="164">
        <v>223</v>
      </c>
      <c r="BA30" s="164">
        <v>38</v>
      </c>
      <c r="BB30" s="338">
        <v>41</v>
      </c>
      <c r="BC30" s="222">
        <v>26</v>
      </c>
      <c r="BD30" s="338">
        <v>14</v>
      </c>
      <c r="BE30" s="338">
        <v>115</v>
      </c>
      <c r="BF30" s="166">
        <v>135</v>
      </c>
      <c r="BG30" s="222">
        <v>267</v>
      </c>
      <c r="BH30" s="209">
        <v>0</v>
      </c>
      <c r="BI30" s="351">
        <v>43</v>
      </c>
      <c r="BJ30" s="210">
        <v>46</v>
      </c>
      <c r="BK30" s="167">
        <v>241</v>
      </c>
      <c r="BL30" s="222">
        <v>117</v>
      </c>
      <c r="BM30" s="167">
        <v>263</v>
      </c>
      <c r="BN30" s="172">
        <v>127</v>
      </c>
      <c r="BO30" s="397">
        <v>67</v>
      </c>
      <c r="BP30" s="223">
        <v>220</v>
      </c>
      <c r="BQ30" s="168">
        <v>17</v>
      </c>
      <c r="BR30" s="167">
        <v>395</v>
      </c>
      <c r="BS30" s="167">
        <v>269</v>
      </c>
      <c r="BT30" s="167">
        <v>173</v>
      </c>
      <c r="BU30" s="179">
        <v>267</v>
      </c>
      <c r="BV30" s="171">
        <v>179</v>
      </c>
      <c r="BW30" s="167">
        <v>33</v>
      </c>
      <c r="BX30" s="167">
        <v>130</v>
      </c>
      <c r="BY30" s="167">
        <v>49</v>
      </c>
      <c r="BZ30" s="167">
        <v>11</v>
      </c>
      <c r="CA30" s="167">
        <v>31</v>
      </c>
      <c r="CB30" s="167">
        <v>18</v>
      </c>
      <c r="CC30" s="167"/>
      <c r="CD30" s="167">
        <v>28</v>
      </c>
      <c r="CE30" s="167">
        <v>0</v>
      </c>
      <c r="CF30" s="212">
        <f t="shared" si="1"/>
        <v>5793</v>
      </c>
    </row>
    <row r="31" spans="1:101" ht="32.25" customHeight="1">
      <c r="A31" s="6" t="s">
        <v>192</v>
      </c>
      <c r="B31" s="5" t="s">
        <v>193</v>
      </c>
      <c r="C31" s="25">
        <v>0</v>
      </c>
      <c r="D31" s="26">
        <v>6</v>
      </c>
      <c r="E31" s="27">
        <v>562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1">
        <v>0</v>
      </c>
      <c r="O31" s="22">
        <v>3</v>
      </c>
      <c r="P31" s="44">
        <v>108</v>
      </c>
      <c r="Q31" s="28">
        <v>0</v>
      </c>
      <c r="R31" s="28">
        <v>0</v>
      </c>
      <c r="S31" s="22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2">
        <v>0</v>
      </c>
      <c r="AA31" s="28">
        <v>0</v>
      </c>
      <c r="AB31" s="29">
        <v>0</v>
      </c>
      <c r="AC31" s="28">
        <v>20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22</v>
      </c>
      <c r="AJ31" s="28">
        <v>0</v>
      </c>
      <c r="AK31" s="28">
        <v>0</v>
      </c>
      <c r="AL31" s="22">
        <v>0</v>
      </c>
      <c r="AM31" s="28">
        <v>0</v>
      </c>
      <c r="AN31" s="22">
        <v>0</v>
      </c>
      <c r="AO31" s="28">
        <v>0</v>
      </c>
      <c r="AP31" s="43">
        <f t="shared" si="0"/>
        <v>721</v>
      </c>
      <c r="AQ31" s="103"/>
      <c r="AR31" s="105"/>
      <c r="AS31" s="341">
        <v>0</v>
      </c>
      <c r="AT31" s="338">
        <v>6</v>
      </c>
      <c r="AU31" s="338">
        <v>122</v>
      </c>
      <c r="AV31" s="341">
        <v>0</v>
      </c>
      <c r="AW31" s="163">
        <v>14</v>
      </c>
      <c r="AX31" s="208">
        <v>0</v>
      </c>
      <c r="AY31" s="164">
        <v>23</v>
      </c>
      <c r="AZ31" s="164">
        <v>66</v>
      </c>
      <c r="BA31" s="164">
        <v>0</v>
      </c>
      <c r="BB31" s="338">
        <v>5</v>
      </c>
      <c r="BC31" s="341">
        <v>0</v>
      </c>
      <c r="BD31" s="338">
        <v>0</v>
      </c>
      <c r="BE31" s="338">
        <v>29</v>
      </c>
      <c r="BF31" s="166">
        <v>2</v>
      </c>
      <c r="BG31" s="222">
        <v>9</v>
      </c>
      <c r="BH31" s="209">
        <v>0</v>
      </c>
      <c r="BI31" s="172">
        <v>0</v>
      </c>
      <c r="BJ31" s="210">
        <v>4</v>
      </c>
      <c r="BK31" s="167">
        <v>5</v>
      </c>
      <c r="BL31" s="341">
        <v>2</v>
      </c>
      <c r="BM31" s="167">
        <v>6</v>
      </c>
      <c r="BN31" s="172">
        <v>1</v>
      </c>
      <c r="BO31" s="397">
        <v>0</v>
      </c>
      <c r="BP31" s="223">
        <v>2</v>
      </c>
      <c r="BQ31" s="168">
        <v>1</v>
      </c>
      <c r="BR31" s="167">
        <v>7</v>
      </c>
      <c r="BS31" s="167">
        <v>13</v>
      </c>
      <c r="BT31" s="167">
        <v>1</v>
      </c>
      <c r="BU31" s="171"/>
      <c r="BV31" s="171">
        <v>14</v>
      </c>
      <c r="BW31" s="167">
        <v>0</v>
      </c>
      <c r="BX31" s="167">
        <v>4</v>
      </c>
      <c r="BY31" s="167">
        <v>7</v>
      </c>
      <c r="BZ31" s="167">
        <v>0</v>
      </c>
      <c r="CA31" s="167">
        <v>0</v>
      </c>
      <c r="CB31" s="167">
        <v>0</v>
      </c>
      <c r="CC31" s="168"/>
      <c r="CD31" s="168">
        <v>0</v>
      </c>
      <c r="CE31" s="167">
        <v>0</v>
      </c>
      <c r="CF31" s="212">
        <f t="shared" si="1"/>
        <v>343</v>
      </c>
    </row>
    <row r="32" spans="1:101" s="12" customFormat="1" ht="32.25" customHeight="1">
      <c r="A32" s="13" t="s">
        <v>194</v>
      </c>
      <c r="B32" s="14" t="s">
        <v>195</v>
      </c>
      <c r="C32" s="30">
        <f t="shared" ref="C32:O32" si="20">SUM(C30:C31)</f>
        <v>312</v>
      </c>
      <c r="D32" s="30">
        <f t="shared" si="20"/>
        <v>55</v>
      </c>
      <c r="E32" s="30">
        <f t="shared" si="20"/>
        <v>699</v>
      </c>
      <c r="F32" s="30">
        <f t="shared" si="20"/>
        <v>33</v>
      </c>
      <c r="G32" s="30">
        <f t="shared" si="20"/>
        <v>101</v>
      </c>
      <c r="H32" s="30">
        <f t="shared" si="20"/>
        <v>55</v>
      </c>
      <c r="I32" s="30">
        <f t="shared" si="20"/>
        <v>466</v>
      </c>
      <c r="J32" s="30">
        <f t="shared" si="20"/>
        <v>442</v>
      </c>
      <c r="K32" s="30">
        <f t="shared" si="20"/>
        <v>62</v>
      </c>
      <c r="L32" s="30">
        <f t="shared" si="20"/>
        <v>154</v>
      </c>
      <c r="M32" s="30">
        <f t="shared" si="20"/>
        <v>0</v>
      </c>
      <c r="N32" s="30">
        <f t="shared" si="20"/>
        <v>3</v>
      </c>
      <c r="O32" s="30">
        <f t="shared" si="20"/>
        <v>129</v>
      </c>
      <c r="P32" s="45">
        <f>P30+P31</f>
        <v>629</v>
      </c>
      <c r="Q32" s="30">
        <f>SUM(Q30:Q31)</f>
        <v>10</v>
      </c>
      <c r="R32" s="30">
        <f>SUM(R30:R31)</f>
        <v>0</v>
      </c>
      <c r="S32" s="30">
        <v>8</v>
      </c>
      <c r="T32" s="30">
        <f t="shared" ref="T32:AO32" si="21">SUM(T30:T31)</f>
        <v>0</v>
      </c>
      <c r="U32" s="30">
        <f t="shared" si="21"/>
        <v>214</v>
      </c>
      <c r="V32" s="30">
        <f t="shared" si="21"/>
        <v>157</v>
      </c>
      <c r="W32" s="30">
        <f t="shared" si="21"/>
        <v>8</v>
      </c>
      <c r="X32" s="30">
        <f t="shared" si="21"/>
        <v>8</v>
      </c>
      <c r="Y32" s="30">
        <f t="shared" si="21"/>
        <v>162</v>
      </c>
      <c r="Z32" s="30">
        <f t="shared" si="21"/>
        <v>48</v>
      </c>
      <c r="AA32" s="30">
        <f t="shared" si="21"/>
        <v>0</v>
      </c>
      <c r="AB32" s="30">
        <f t="shared" si="21"/>
        <v>11</v>
      </c>
      <c r="AC32" s="30">
        <f t="shared" si="21"/>
        <v>5836</v>
      </c>
      <c r="AD32" s="30">
        <f t="shared" si="21"/>
        <v>93</v>
      </c>
      <c r="AE32" s="30">
        <f t="shared" si="21"/>
        <v>8</v>
      </c>
      <c r="AF32" s="30">
        <f t="shared" si="21"/>
        <v>82</v>
      </c>
      <c r="AG32" s="30">
        <f t="shared" si="21"/>
        <v>215</v>
      </c>
      <c r="AH32" s="30">
        <f t="shared" si="21"/>
        <v>3</v>
      </c>
      <c r="AI32" s="30">
        <f t="shared" si="21"/>
        <v>372</v>
      </c>
      <c r="AJ32" s="30">
        <f t="shared" si="21"/>
        <v>1</v>
      </c>
      <c r="AK32" s="30">
        <f t="shared" si="21"/>
        <v>90</v>
      </c>
      <c r="AL32" s="30">
        <f t="shared" si="21"/>
        <v>0</v>
      </c>
      <c r="AM32" s="30">
        <f t="shared" si="21"/>
        <v>161</v>
      </c>
      <c r="AN32" s="30">
        <f t="shared" si="21"/>
        <v>60</v>
      </c>
      <c r="AO32" s="30">
        <f t="shared" si="21"/>
        <v>122</v>
      </c>
      <c r="AP32" s="43">
        <f t="shared" si="0"/>
        <v>10809</v>
      </c>
      <c r="AQ32" s="103"/>
      <c r="AR32" s="105"/>
      <c r="AS32" s="339">
        <f>SUM(AS30:AS31)</f>
        <v>116</v>
      </c>
      <c r="AT32" s="339">
        <v>22</v>
      </c>
      <c r="AU32" s="339">
        <v>721</v>
      </c>
      <c r="AV32" s="339">
        <f>SUM(AV30:AV31)</f>
        <v>42</v>
      </c>
      <c r="AW32" s="188">
        <v>745</v>
      </c>
      <c r="AX32" s="339">
        <f>SUM(AX30:AX31)</f>
        <v>0</v>
      </c>
      <c r="AY32" s="339">
        <v>598</v>
      </c>
      <c r="AZ32" s="339">
        <v>289</v>
      </c>
      <c r="BA32" s="339">
        <v>38</v>
      </c>
      <c r="BB32" s="339">
        <f>SUM(BB30:BB31)</f>
        <v>46</v>
      </c>
      <c r="BC32" s="221">
        <v>26</v>
      </c>
      <c r="BD32" s="339">
        <v>14</v>
      </c>
      <c r="BE32" s="339">
        <f>SUM(BE30:BE31)</f>
        <v>144</v>
      </c>
      <c r="BF32" s="339">
        <f>SUM(BF30:BF31)</f>
        <v>137</v>
      </c>
      <c r="BG32" s="339">
        <f>SUM(BG30:BG31)</f>
        <v>276</v>
      </c>
      <c r="BH32" s="339">
        <f>SUM(BH30:BH31)</f>
        <v>0</v>
      </c>
      <c r="BI32" s="213">
        <f>SUM(BI30:BI31)</f>
        <v>43</v>
      </c>
      <c r="BJ32" s="214">
        <v>112</v>
      </c>
      <c r="BK32" s="339">
        <f>SUM(BK30:BK31)</f>
        <v>246</v>
      </c>
      <c r="BL32" s="221">
        <v>119</v>
      </c>
      <c r="BM32" s="339">
        <f>SUM(BM30:BM31)</f>
        <v>269</v>
      </c>
      <c r="BN32" s="339">
        <f>SUM(BN30:BN31)</f>
        <v>128</v>
      </c>
      <c r="BO32" s="339">
        <v>67</v>
      </c>
      <c r="BP32" s="339">
        <f>SUM(BP30:BP31)</f>
        <v>222</v>
      </c>
      <c r="BQ32" s="339">
        <v>18</v>
      </c>
      <c r="BR32" s="339">
        <v>402</v>
      </c>
      <c r="BS32" s="339">
        <f>SUM(BS30:BS31)</f>
        <v>282</v>
      </c>
      <c r="BT32" s="339">
        <f>SUM(BT30:BT31)</f>
        <v>174</v>
      </c>
      <c r="BU32" s="339">
        <f>SUM(BU30:BU31)</f>
        <v>267</v>
      </c>
      <c r="BV32" s="339">
        <f>SUM(BV30:BV31)</f>
        <v>193</v>
      </c>
      <c r="BW32" s="339">
        <f>SUM(BW30:BW31)</f>
        <v>33</v>
      </c>
      <c r="BX32" s="339">
        <v>142</v>
      </c>
      <c r="BY32" s="339">
        <v>56</v>
      </c>
      <c r="BZ32" s="339">
        <f>SUM(BZ30:BZ31)</f>
        <v>11</v>
      </c>
      <c r="CA32" s="339">
        <f>SUM(CA30:CA31)</f>
        <v>31</v>
      </c>
      <c r="CB32" s="339">
        <v>18</v>
      </c>
      <c r="CC32" s="339">
        <v>0</v>
      </c>
      <c r="CD32" s="339">
        <v>28</v>
      </c>
      <c r="CE32" s="339">
        <v>0</v>
      </c>
      <c r="CF32" s="212">
        <f t="shared" si="1"/>
        <v>6075</v>
      </c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</row>
    <row r="33" spans="1:101" ht="32.25" customHeight="1">
      <c r="A33" s="6" t="s">
        <v>196</v>
      </c>
      <c r="B33" s="6" t="s">
        <v>197</v>
      </c>
      <c r="C33" s="25">
        <v>817</v>
      </c>
      <c r="D33" s="26">
        <v>77</v>
      </c>
      <c r="E33" s="27">
        <v>12</v>
      </c>
      <c r="F33" s="28">
        <v>74</v>
      </c>
      <c r="G33" s="28">
        <v>88</v>
      </c>
      <c r="H33" s="28">
        <v>67</v>
      </c>
      <c r="I33" s="28">
        <v>2130</v>
      </c>
      <c r="J33" s="28">
        <v>457</v>
      </c>
      <c r="K33" s="28">
        <v>250</v>
      </c>
      <c r="L33" s="28">
        <v>302</v>
      </c>
      <c r="M33" s="28">
        <v>0</v>
      </c>
      <c r="N33" s="21">
        <v>178</v>
      </c>
      <c r="O33" s="22">
        <v>168</v>
      </c>
      <c r="P33" s="44">
        <v>911</v>
      </c>
      <c r="Q33" s="28">
        <v>110</v>
      </c>
      <c r="R33" s="28">
        <v>0</v>
      </c>
      <c r="S33" s="23">
        <v>15</v>
      </c>
      <c r="T33" s="28">
        <v>0</v>
      </c>
      <c r="U33" s="28">
        <v>214</v>
      </c>
      <c r="V33" s="28">
        <v>350</v>
      </c>
      <c r="W33" s="28">
        <v>34</v>
      </c>
      <c r="X33" s="28">
        <v>22</v>
      </c>
      <c r="Y33" s="28">
        <v>160</v>
      </c>
      <c r="Z33" s="22">
        <v>342</v>
      </c>
      <c r="AA33" s="28">
        <v>321</v>
      </c>
      <c r="AB33" s="29">
        <v>27</v>
      </c>
      <c r="AC33" s="28">
        <v>0</v>
      </c>
      <c r="AD33" s="28">
        <v>444</v>
      </c>
      <c r="AE33" s="28">
        <v>16</v>
      </c>
      <c r="AF33" s="28">
        <v>409</v>
      </c>
      <c r="AG33" s="28">
        <v>208</v>
      </c>
      <c r="AH33" s="22">
        <v>3</v>
      </c>
      <c r="AI33" s="28">
        <v>329</v>
      </c>
      <c r="AJ33" s="28">
        <v>0</v>
      </c>
      <c r="AK33" s="28">
        <v>153</v>
      </c>
      <c r="AL33" s="28">
        <v>0</v>
      </c>
      <c r="AM33" s="28">
        <v>9</v>
      </c>
      <c r="AN33" s="28">
        <v>20</v>
      </c>
      <c r="AO33" s="28">
        <v>0</v>
      </c>
      <c r="AP33" s="43">
        <f t="shared" si="0"/>
        <v>8717</v>
      </c>
      <c r="AQ33" s="103"/>
      <c r="AR33" s="105"/>
      <c r="AS33" s="341">
        <v>25</v>
      </c>
      <c r="AT33" s="338">
        <v>55</v>
      </c>
      <c r="AU33" s="338">
        <v>753</v>
      </c>
      <c r="AV33" s="341">
        <v>3</v>
      </c>
      <c r="AW33" s="163">
        <v>1992</v>
      </c>
      <c r="AX33" s="209">
        <f>SUM(K33:AW33)</f>
        <v>16540</v>
      </c>
      <c r="AY33" s="164">
        <v>1225</v>
      </c>
      <c r="AZ33" s="164">
        <v>484</v>
      </c>
      <c r="BA33" s="164">
        <v>4</v>
      </c>
      <c r="BB33" s="338">
        <v>88</v>
      </c>
      <c r="BC33" s="222">
        <v>64</v>
      </c>
      <c r="BD33" s="338">
        <v>1</v>
      </c>
      <c r="BE33" s="338">
        <v>110</v>
      </c>
      <c r="BF33" s="166">
        <v>257</v>
      </c>
      <c r="BG33" s="222">
        <v>450</v>
      </c>
      <c r="BH33" s="209">
        <v>5</v>
      </c>
      <c r="BI33" s="351">
        <v>92</v>
      </c>
      <c r="BJ33" s="210">
        <v>171</v>
      </c>
      <c r="BK33" s="167">
        <v>439</v>
      </c>
      <c r="BL33" s="222">
        <v>225</v>
      </c>
      <c r="BM33" s="167">
        <v>605</v>
      </c>
      <c r="BN33" s="172">
        <v>559</v>
      </c>
      <c r="BO33" s="397">
        <v>88</v>
      </c>
      <c r="BP33" s="223">
        <v>461</v>
      </c>
      <c r="BQ33" s="168">
        <v>173</v>
      </c>
      <c r="BR33" s="167">
        <v>654</v>
      </c>
      <c r="BS33" s="171">
        <v>485</v>
      </c>
      <c r="BT33" s="171">
        <v>264</v>
      </c>
      <c r="BU33" s="179">
        <v>369</v>
      </c>
      <c r="BV33" s="171">
        <v>495</v>
      </c>
      <c r="BW33" s="167">
        <v>3</v>
      </c>
      <c r="BX33" s="167">
        <v>197</v>
      </c>
      <c r="BY33" s="167">
        <v>128</v>
      </c>
      <c r="BZ33" s="167">
        <v>28</v>
      </c>
      <c r="CA33" s="167">
        <v>27</v>
      </c>
      <c r="CB33" s="167">
        <v>43</v>
      </c>
      <c r="CC33" s="167"/>
      <c r="CD33" s="167">
        <v>0</v>
      </c>
      <c r="CE33" s="167">
        <v>0</v>
      </c>
      <c r="CF33" s="212">
        <f t="shared" si="1"/>
        <v>27562</v>
      </c>
    </row>
    <row r="34" spans="1:101" ht="32.25" customHeight="1">
      <c r="A34" s="6" t="s">
        <v>198</v>
      </c>
      <c r="B34" s="6" t="s">
        <v>199</v>
      </c>
      <c r="C34" s="25">
        <v>0</v>
      </c>
      <c r="D34" s="26">
        <v>0</v>
      </c>
      <c r="E34" s="27">
        <v>0</v>
      </c>
      <c r="F34" s="28">
        <v>7</v>
      </c>
      <c r="G34" s="28">
        <v>0</v>
      </c>
      <c r="H34" s="28">
        <v>0</v>
      </c>
      <c r="I34" s="28">
        <v>0</v>
      </c>
      <c r="J34" s="28">
        <v>2</v>
      </c>
      <c r="K34" s="28">
        <v>1</v>
      </c>
      <c r="L34" s="28">
        <v>0</v>
      </c>
      <c r="M34" s="25">
        <v>0</v>
      </c>
      <c r="N34" s="21">
        <v>0</v>
      </c>
      <c r="O34" s="22">
        <v>3</v>
      </c>
      <c r="P34" s="44">
        <v>212</v>
      </c>
      <c r="Q34" s="28">
        <v>0</v>
      </c>
      <c r="R34" s="28">
        <v>0</v>
      </c>
      <c r="S34" s="22">
        <v>0</v>
      </c>
      <c r="T34" s="28">
        <v>0</v>
      </c>
      <c r="U34" s="28">
        <v>214</v>
      </c>
      <c r="V34" s="28">
        <v>11</v>
      </c>
      <c r="W34" s="28">
        <v>2</v>
      </c>
      <c r="X34" s="28">
        <v>0</v>
      </c>
      <c r="Y34" s="28">
        <v>0</v>
      </c>
      <c r="Z34" s="22">
        <v>0</v>
      </c>
      <c r="AA34" s="28">
        <v>0</v>
      </c>
      <c r="AB34" s="29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2">
        <v>0</v>
      </c>
      <c r="AI34" s="28">
        <v>28</v>
      </c>
      <c r="AJ34" s="28">
        <v>0</v>
      </c>
      <c r="AK34" s="28">
        <v>7</v>
      </c>
      <c r="AL34" s="22">
        <v>0</v>
      </c>
      <c r="AM34" s="28">
        <v>0</v>
      </c>
      <c r="AN34" s="22">
        <v>0</v>
      </c>
      <c r="AO34" s="28">
        <v>0</v>
      </c>
      <c r="AP34" s="43">
        <f t="shared" ref="AP34:AP65" si="22">SUM(C34:AO34)</f>
        <v>487</v>
      </c>
      <c r="AQ34" s="103"/>
      <c r="AR34" s="105"/>
      <c r="AS34" s="341">
        <v>0</v>
      </c>
      <c r="AT34" s="338">
        <v>8</v>
      </c>
      <c r="AU34" s="338">
        <v>155</v>
      </c>
      <c r="AV34" s="341">
        <v>2</v>
      </c>
      <c r="AW34" s="163">
        <v>15</v>
      </c>
      <c r="AX34" s="209">
        <f>SUM(K34:AJ34)</f>
        <v>471</v>
      </c>
      <c r="AY34" s="164">
        <v>46</v>
      </c>
      <c r="AZ34" s="164">
        <v>30</v>
      </c>
      <c r="BA34" s="164">
        <v>0</v>
      </c>
      <c r="BB34" s="338">
        <v>5</v>
      </c>
      <c r="BC34" s="222">
        <v>4</v>
      </c>
      <c r="BD34" s="338">
        <v>0</v>
      </c>
      <c r="BE34" s="338">
        <v>19</v>
      </c>
      <c r="BF34" s="166">
        <v>16</v>
      </c>
      <c r="BG34" s="222">
        <v>13</v>
      </c>
      <c r="BH34" s="209">
        <v>0</v>
      </c>
      <c r="BI34" s="172">
        <v>0</v>
      </c>
      <c r="BJ34" s="210">
        <v>14</v>
      </c>
      <c r="BK34" s="167">
        <v>26</v>
      </c>
      <c r="BL34" s="222">
        <v>2</v>
      </c>
      <c r="BM34" s="167">
        <v>10</v>
      </c>
      <c r="BN34" s="172">
        <v>12</v>
      </c>
      <c r="BO34" s="397">
        <v>0</v>
      </c>
      <c r="BP34" s="223">
        <v>3</v>
      </c>
      <c r="BQ34" s="168">
        <v>1</v>
      </c>
      <c r="BR34" s="167">
        <v>20</v>
      </c>
      <c r="BS34" s="171">
        <v>16</v>
      </c>
      <c r="BT34" s="171">
        <v>1</v>
      </c>
      <c r="BU34" s="171"/>
      <c r="BV34" s="171">
        <v>52</v>
      </c>
      <c r="BW34" s="167">
        <v>0</v>
      </c>
      <c r="BX34" s="167">
        <v>14</v>
      </c>
      <c r="BY34" s="167">
        <v>37</v>
      </c>
      <c r="BZ34" s="167">
        <v>2</v>
      </c>
      <c r="CA34" s="167">
        <v>0</v>
      </c>
      <c r="CB34" s="167">
        <v>2</v>
      </c>
      <c r="CC34" s="168"/>
      <c r="CD34" s="168">
        <v>0</v>
      </c>
      <c r="CE34" s="167">
        <v>0</v>
      </c>
      <c r="CF34" s="212">
        <f t="shared" ref="CF34:CF65" si="23">SUM(AS34:CE34)</f>
        <v>996</v>
      </c>
    </row>
    <row r="35" spans="1:101" s="12" customFormat="1" ht="32.25" customHeight="1">
      <c r="A35" s="13" t="s">
        <v>200</v>
      </c>
      <c r="B35" s="13" t="s">
        <v>201</v>
      </c>
      <c r="C35" s="30">
        <f t="shared" ref="C35:R35" si="24">SUM(C33:C34)</f>
        <v>817</v>
      </c>
      <c r="D35" s="30">
        <f t="shared" si="24"/>
        <v>77</v>
      </c>
      <c r="E35" s="30">
        <f t="shared" si="24"/>
        <v>12</v>
      </c>
      <c r="F35" s="30">
        <f t="shared" si="24"/>
        <v>81</v>
      </c>
      <c r="G35" s="30">
        <f t="shared" si="24"/>
        <v>88</v>
      </c>
      <c r="H35" s="30">
        <f t="shared" si="24"/>
        <v>67</v>
      </c>
      <c r="I35" s="30">
        <f t="shared" si="24"/>
        <v>2130</v>
      </c>
      <c r="J35" s="30">
        <f t="shared" si="24"/>
        <v>459</v>
      </c>
      <c r="K35" s="30">
        <f t="shared" si="24"/>
        <v>251</v>
      </c>
      <c r="L35" s="30">
        <f t="shared" si="24"/>
        <v>302</v>
      </c>
      <c r="M35" s="30">
        <f t="shared" si="24"/>
        <v>0</v>
      </c>
      <c r="N35" s="30">
        <f t="shared" si="24"/>
        <v>178</v>
      </c>
      <c r="O35" s="30">
        <f t="shared" si="24"/>
        <v>171</v>
      </c>
      <c r="P35" s="30">
        <f t="shared" si="24"/>
        <v>1123</v>
      </c>
      <c r="Q35" s="30">
        <f t="shared" si="24"/>
        <v>110</v>
      </c>
      <c r="R35" s="30">
        <f t="shared" si="24"/>
        <v>0</v>
      </c>
      <c r="S35" s="30">
        <v>15</v>
      </c>
      <c r="T35" s="30">
        <f t="shared" ref="T35:AO35" si="25">SUM(T33:T34)</f>
        <v>0</v>
      </c>
      <c r="U35" s="30">
        <f t="shared" si="25"/>
        <v>428</v>
      </c>
      <c r="V35" s="30">
        <f t="shared" si="25"/>
        <v>361</v>
      </c>
      <c r="W35" s="30">
        <f t="shared" si="25"/>
        <v>36</v>
      </c>
      <c r="X35" s="30">
        <f t="shared" si="25"/>
        <v>22</v>
      </c>
      <c r="Y35" s="30">
        <f t="shared" si="25"/>
        <v>160</v>
      </c>
      <c r="Z35" s="30">
        <f t="shared" si="25"/>
        <v>342</v>
      </c>
      <c r="AA35" s="30">
        <f t="shared" si="25"/>
        <v>321</v>
      </c>
      <c r="AB35" s="30">
        <f t="shared" si="25"/>
        <v>27</v>
      </c>
      <c r="AC35" s="30">
        <f t="shared" si="25"/>
        <v>0</v>
      </c>
      <c r="AD35" s="30">
        <f t="shared" si="25"/>
        <v>444</v>
      </c>
      <c r="AE35" s="30">
        <f t="shared" si="25"/>
        <v>16</v>
      </c>
      <c r="AF35" s="30">
        <f t="shared" si="25"/>
        <v>409</v>
      </c>
      <c r="AG35" s="30">
        <f t="shared" si="25"/>
        <v>208</v>
      </c>
      <c r="AH35" s="30">
        <f t="shared" si="25"/>
        <v>3</v>
      </c>
      <c r="AI35" s="30">
        <f t="shared" si="25"/>
        <v>357</v>
      </c>
      <c r="AJ35" s="30">
        <f t="shared" si="25"/>
        <v>0</v>
      </c>
      <c r="AK35" s="30">
        <f t="shared" si="25"/>
        <v>160</v>
      </c>
      <c r="AL35" s="30">
        <f t="shared" si="25"/>
        <v>0</v>
      </c>
      <c r="AM35" s="30">
        <f t="shared" si="25"/>
        <v>9</v>
      </c>
      <c r="AN35" s="30">
        <f t="shared" si="25"/>
        <v>20</v>
      </c>
      <c r="AO35" s="30">
        <f t="shared" si="25"/>
        <v>0</v>
      </c>
      <c r="AP35" s="43">
        <f t="shared" si="22"/>
        <v>9204</v>
      </c>
      <c r="AQ35" s="103"/>
      <c r="AR35" s="105"/>
      <c r="AS35" s="339">
        <f t="shared" ref="AS35:BB35" si="26">SUM(AS33+AS34)</f>
        <v>25</v>
      </c>
      <c r="AT35" s="339">
        <f t="shared" si="26"/>
        <v>63</v>
      </c>
      <c r="AU35" s="339">
        <f t="shared" si="26"/>
        <v>908</v>
      </c>
      <c r="AV35" s="339">
        <f t="shared" si="26"/>
        <v>5</v>
      </c>
      <c r="AW35" s="339">
        <f t="shared" si="26"/>
        <v>2007</v>
      </c>
      <c r="AX35" s="339">
        <f t="shared" si="26"/>
        <v>17011</v>
      </c>
      <c r="AY35" s="339">
        <f t="shared" si="26"/>
        <v>1271</v>
      </c>
      <c r="AZ35" s="339">
        <f t="shared" si="26"/>
        <v>514</v>
      </c>
      <c r="BA35" s="339">
        <f t="shared" si="26"/>
        <v>4</v>
      </c>
      <c r="BB35" s="339">
        <f t="shared" si="26"/>
        <v>93</v>
      </c>
      <c r="BC35" s="221">
        <v>68</v>
      </c>
      <c r="BD35" s="339">
        <v>1</v>
      </c>
      <c r="BE35" s="339">
        <f>SUM(BE33+BE34)</f>
        <v>129</v>
      </c>
      <c r="BF35" s="339">
        <f>SUM(BF33+BF34)</f>
        <v>273</v>
      </c>
      <c r="BG35" s="339">
        <f>SUM(BG33+BG34)</f>
        <v>463</v>
      </c>
      <c r="BH35" s="339">
        <f>SUM(BH33+BH34)</f>
        <v>5</v>
      </c>
      <c r="BI35" s="339">
        <f>SUM(BI33+BI34)</f>
        <v>92</v>
      </c>
      <c r="BJ35" s="214">
        <v>308</v>
      </c>
      <c r="BK35" s="339">
        <f>SUM(BK33+BK34)</f>
        <v>465</v>
      </c>
      <c r="BL35" s="221">
        <v>227</v>
      </c>
      <c r="BM35" s="339">
        <f>SUM(BM33+BM34)</f>
        <v>615</v>
      </c>
      <c r="BN35" s="339">
        <f>SUM(BN33+BN34)</f>
        <v>571</v>
      </c>
      <c r="BO35" s="339">
        <v>80</v>
      </c>
      <c r="BP35" s="339">
        <f t="shared" ref="BP35:CC35" si="27">SUM(BP33+BP34)</f>
        <v>464</v>
      </c>
      <c r="BQ35" s="339">
        <f t="shared" si="27"/>
        <v>174</v>
      </c>
      <c r="BR35" s="339">
        <f t="shared" si="27"/>
        <v>674</v>
      </c>
      <c r="BS35" s="339">
        <f t="shared" si="27"/>
        <v>501</v>
      </c>
      <c r="BT35" s="339">
        <f t="shared" si="27"/>
        <v>265</v>
      </c>
      <c r="BU35" s="339">
        <f t="shared" si="27"/>
        <v>369</v>
      </c>
      <c r="BV35" s="339">
        <f t="shared" si="27"/>
        <v>547</v>
      </c>
      <c r="BW35" s="339">
        <f t="shared" si="27"/>
        <v>3</v>
      </c>
      <c r="BX35" s="339">
        <f t="shared" si="27"/>
        <v>211</v>
      </c>
      <c r="BY35" s="339">
        <f t="shared" si="27"/>
        <v>165</v>
      </c>
      <c r="BZ35" s="339">
        <f t="shared" si="27"/>
        <v>30</v>
      </c>
      <c r="CA35" s="339">
        <f t="shared" si="27"/>
        <v>27</v>
      </c>
      <c r="CB35" s="339">
        <f t="shared" si="27"/>
        <v>45</v>
      </c>
      <c r="CC35" s="339">
        <f t="shared" si="27"/>
        <v>0</v>
      </c>
      <c r="CD35" s="339">
        <v>0</v>
      </c>
      <c r="CE35" s="339">
        <v>0</v>
      </c>
      <c r="CF35" s="212">
        <f t="shared" si="23"/>
        <v>28673</v>
      </c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</row>
    <row r="36" spans="1:101" ht="32.25" customHeight="1">
      <c r="A36" s="6" t="s">
        <v>202</v>
      </c>
      <c r="B36" s="5" t="s">
        <v>203</v>
      </c>
      <c r="C36" s="26">
        <v>154</v>
      </c>
      <c r="D36" s="26">
        <v>56</v>
      </c>
      <c r="E36" s="25">
        <v>340</v>
      </c>
      <c r="F36" s="28">
        <v>98</v>
      </c>
      <c r="G36" s="28">
        <v>17</v>
      </c>
      <c r="H36" s="28">
        <v>9</v>
      </c>
      <c r="I36" s="28">
        <v>359</v>
      </c>
      <c r="J36" s="28">
        <v>14</v>
      </c>
      <c r="K36" s="28">
        <v>265</v>
      </c>
      <c r="L36" s="25">
        <v>200</v>
      </c>
      <c r="M36" s="28">
        <v>0</v>
      </c>
      <c r="N36" s="25">
        <v>108</v>
      </c>
      <c r="O36" s="22">
        <v>7</v>
      </c>
      <c r="P36" s="44">
        <v>293</v>
      </c>
      <c r="Q36" s="28">
        <v>295</v>
      </c>
      <c r="R36" s="28">
        <v>0</v>
      </c>
      <c r="S36" s="22">
        <v>15</v>
      </c>
      <c r="T36" s="28">
        <v>0</v>
      </c>
      <c r="U36" s="42">
        <v>0</v>
      </c>
      <c r="V36" s="28">
        <v>350</v>
      </c>
      <c r="W36" s="28">
        <v>19</v>
      </c>
      <c r="X36" s="28">
        <v>20</v>
      </c>
      <c r="Y36" s="28">
        <v>97</v>
      </c>
      <c r="Z36" s="28">
        <v>0</v>
      </c>
      <c r="AA36" s="28">
        <v>160</v>
      </c>
      <c r="AB36" s="29">
        <v>79</v>
      </c>
      <c r="AC36" s="28">
        <v>19</v>
      </c>
      <c r="AD36" s="28">
        <v>100</v>
      </c>
      <c r="AE36" s="28">
        <v>104</v>
      </c>
      <c r="AF36" s="41">
        <v>3</v>
      </c>
      <c r="AG36" s="28">
        <v>7</v>
      </c>
      <c r="AH36" s="28">
        <v>93</v>
      </c>
      <c r="AI36" s="28">
        <v>107</v>
      </c>
      <c r="AJ36" s="28">
        <v>101</v>
      </c>
      <c r="AK36" s="28">
        <v>70</v>
      </c>
      <c r="AL36" s="28">
        <v>5</v>
      </c>
      <c r="AM36" s="41">
        <v>140</v>
      </c>
      <c r="AN36" s="28">
        <v>13</v>
      </c>
      <c r="AO36" s="28">
        <v>1</v>
      </c>
      <c r="AP36" s="43">
        <f t="shared" si="22"/>
        <v>3718</v>
      </c>
      <c r="AQ36" s="103"/>
      <c r="AR36" s="105"/>
      <c r="AS36" s="365">
        <v>22.33805888767721</v>
      </c>
      <c r="AT36" s="338">
        <v>29</v>
      </c>
      <c r="AU36" s="482">
        <v>462.27005150846213</v>
      </c>
      <c r="AV36" s="365">
        <v>0</v>
      </c>
      <c r="AW36" s="163">
        <v>0</v>
      </c>
      <c r="AX36" s="184">
        <v>5</v>
      </c>
      <c r="AY36" s="483">
        <v>348.2671949286846</v>
      </c>
      <c r="AZ36" s="164">
        <v>51</v>
      </c>
      <c r="BA36" s="480">
        <v>4.3954802259887007</v>
      </c>
      <c r="BB36" s="338">
        <v>8</v>
      </c>
      <c r="BC36" s="222">
        <v>12</v>
      </c>
      <c r="BD36" s="338">
        <v>1</v>
      </c>
      <c r="BE36" s="482">
        <v>234.08279668813248</v>
      </c>
      <c r="BF36" s="170">
        <v>30</v>
      </c>
      <c r="BG36" s="222">
        <v>83.989987484355453</v>
      </c>
      <c r="BH36" s="209">
        <v>49.967654986522909</v>
      </c>
      <c r="BI36" s="478">
        <v>16.273885350318473</v>
      </c>
      <c r="BJ36" s="210">
        <v>121</v>
      </c>
      <c r="BK36" s="167">
        <v>303</v>
      </c>
      <c r="BL36" s="222">
        <v>0</v>
      </c>
      <c r="BM36" s="166">
        <v>155.50540216086435</v>
      </c>
      <c r="BN36" s="180">
        <v>73</v>
      </c>
      <c r="BO36" s="399">
        <v>7</v>
      </c>
      <c r="BP36" s="223">
        <v>287</v>
      </c>
      <c r="BQ36" s="168">
        <v>6</v>
      </c>
      <c r="BR36" s="174">
        <v>62</v>
      </c>
      <c r="BS36" s="167">
        <v>18</v>
      </c>
      <c r="BT36" s="184">
        <v>1</v>
      </c>
      <c r="BU36" s="170">
        <v>12</v>
      </c>
      <c r="BV36" s="167">
        <v>197.89516129032259</v>
      </c>
      <c r="BW36" s="167">
        <v>31</v>
      </c>
      <c r="BX36" s="167">
        <v>68.422721268163812</v>
      </c>
      <c r="BY36" s="167">
        <v>54</v>
      </c>
      <c r="BZ36" s="177">
        <v>54</v>
      </c>
      <c r="CA36" s="167">
        <v>15</v>
      </c>
      <c r="CB36" s="172">
        <v>45</v>
      </c>
      <c r="CC36" s="167">
        <v>494.98055878042749</v>
      </c>
      <c r="CD36" s="167">
        <v>14</v>
      </c>
      <c r="CE36" s="167">
        <v>0</v>
      </c>
      <c r="CF36" s="212">
        <f t="shared" si="23"/>
        <v>3377.3889535599201</v>
      </c>
    </row>
    <row r="37" spans="1:101" ht="32.25" customHeight="1">
      <c r="A37" s="6" t="s">
        <v>204</v>
      </c>
      <c r="B37" s="5" t="s">
        <v>205</v>
      </c>
      <c r="C37" s="26">
        <v>319</v>
      </c>
      <c r="D37" s="26">
        <v>402</v>
      </c>
      <c r="E37" s="25">
        <v>1041</v>
      </c>
      <c r="F37" s="28">
        <v>332</v>
      </c>
      <c r="G37" s="28">
        <v>211</v>
      </c>
      <c r="H37" s="28">
        <v>107</v>
      </c>
      <c r="I37" s="28">
        <v>1932</v>
      </c>
      <c r="J37" s="28">
        <v>491</v>
      </c>
      <c r="K37" s="28">
        <v>204</v>
      </c>
      <c r="L37" s="28">
        <v>327</v>
      </c>
      <c r="M37" s="28">
        <v>642</v>
      </c>
      <c r="N37" s="21">
        <v>268</v>
      </c>
      <c r="O37" s="22">
        <v>152</v>
      </c>
      <c r="P37" s="44">
        <v>1099</v>
      </c>
      <c r="Q37" s="28">
        <v>1074</v>
      </c>
      <c r="R37" s="28">
        <v>218</v>
      </c>
      <c r="S37" s="22">
        <v>0</v>
      </c>
      <c r="T37" s="28">
        <v>0</v>
      </c>
      <c r="U37" s="42">
        <v>743</v>
      </c>
      <c r="V37" s="28">
        <v>528</v>
      </c>
      <c r="W37" s="28">
        <v>266</v>
      </c>
      <c r="X37" s="28">
        <v>30</v>
      </c>
      <c r="Y37" s="28">
        <v>202</v>
      </c>
      <c r="Z37" s="28">
        <v>474</v>
      </c>
      <c r="AA37" s="28">
        <v>1396</v>
      </c>
      <c r="AB37" s="29">
        <v>321</v>
      </c>
      <c r="AC37" s="28">
        <v>692</v>
      </c>
      <c r="AD37" s="28">
        <v>286</v>
      </c>
      <c r="AE37" s="28">
        <v>443</v>
      </c>
      <c r="AF37" s="41">
        <v>406</v>
      </c>
      <c r="AG37" s="28">
        <v>422</v>
      </c>
      <c r="AH37" s="28">
        <v>33</v>
      </c>
      <c r="AI37" s="28">
        <v>286</v>
      </c>
      <c r="AJ37" s="28">
        <v>40</v>
      </c>
      <c r="AK37" s="28">
        <v>371</v>
      </c>
      <c r="AL37" s="28">
        <v>0</v>
      </c>
      <c r="AM37" s="41">
        <v>287</v>
      </c>
      <c r="AN37" s="28">
        <v>149</v>
      </c>
      <c r="AO37" s="28">
        <v>541</v>
      </c>
      <c r="AP37" s="43">
        <f t="shared" si="22"/>
        <v>16735</v>
      </c>
      <c r="AQ37" s="103"/>
      <c r="AR37" s="105"/>
      <c r="AS37" s="365">
        <v>380.98800436205016</v>
      </c>
      <c r="AT37" s="338">
        <v>289</v>
      </c>
      <c r="AU37" s="482">
        <v>3117.8337012509201</v>
      </c>
      <c r="AV37" s="365">
        <v>554.60535117056861</v>
      </c>
      <c r="AW37" s="163">
        <v>2802.3883299798795</v>
      </c>
      <c r="AX37" s="184">
        <v>1548</v>
      </c>
      <c r="AY37" s="483">
        <v>1997.3828843106182</v>
      </c>
      <c r="AZ37" s="164">
        <v>822</v>
      </c>
      <c r="BA37" s="480">
        <v>199.9943502824859</v>
      </c>
      <c r="BB37" s="338">
        <v>328</v>
      </c>
      <c r="BC37" s="222">
        <v>309</v>
      </c>
      <c r="BD37" s="338">
        <v>288</v>
      </c>
      <c r="BE37" s="484">
        <v>428.46734130634769</v>
      </c>
      <c r="BF37" s="170">
        <v>372</v>
      </c>
      <c r="BG37" s="222">
        <v>637.66082603254063</v>
      </c>
      <c r="BH37" s="209">
        <v>469.26145552560649</v>
      </c>
      <c r="BI37" s="478">
        <v>546.80254777070058</v>
      </c>
      <c r="BJ37" s="210">
        <v>616</v>
      </c>
      <c r="BK37" s="167">
        <v>490</v>
      </c>
      <c r="BL37" s="222">
        <v>956</v>
      </c>
      <c r="BM37" s="167">
        <v>848.21128451380548</v>
      </c>
      <c r="BN37" s="172">
        <v>476</v>
      </c>
      <c r="BO37" s="397">
        <v>128</v>
      </c>
      <c r="BP37" s="223">
        <v>1173</v>
      </c>
      <c r="BQ37" s="168">
        <v>144</v>
      </c>
      <c r="BR37" s="174">
        <v>1563</v>
      </c>
      <c r="BS37" s="167">
        <v>538</v>
      </c>
      <c r="BT37" s="184">
        <v>272</v>
      </c>
      <c r="BU37" s="170">
        <v>396</v>
      </c>
      <c r="BV37" s="167">
        <v>638.49193548387098</v>
      </c>
      <c r="BW37" s="167">
        <v>157</v>
      </c>
      <c r="BX37" s="167">
        <v>474.49669749009252</v>
      </c>
      <c r="BY37" s="167">
        <v>506</v>
      </c>
      <c r="BZ37" s="177">
        <v>193</v>
      </c>
      <c r="CA37" s="167">
        <v>136</v>
      </c>
      <c r="CB37" s="172">
        <v>166</v>
      </c>
      <c r="CC37" s="167">
        <v>1191.3032516224807</v>
      </c>
      <c r="CD37" s="167">
        <v>252</v>
      </c>
      <c r="CE37" s="167">
        <v>82</v>
      </c>
      <c r="CF37" s="212">
        <f t="shared" si="23"/>
        <v>26487.887961101973</v>
      </c>
    </row>
    <row r="38" spans="1:101" ht="39.75" customHeight="1">
      <c r="A38" s="6" t="s">
        <v>206</v>
      </c>
      <c r="B38" s="5" t="s">
        <v>207</v>
      </c>
      <c r="C38" s="26">
        <v>0</v>
      </c>
      <c r="D38" s="26">
        <v>5</v>
      </c>
      <c r="E38" s="25">
        <v>16</v>
      </c>
      <c r="F38" s="28">
        <v>0</v>
      </c>
      <c r="G38" s="28">
        <v>1</v>
      </c>
      <c r="H38" s="28">
        <v>0</v>
      </c>
      <c r="I38" s="28">
        <v>431</v>
      </c>
      <c r="J38" s="28">
        <v>7</v>
      </c>
      <c r="K38" s="28">
        <v>66</v>
      </c>
      <c r="L38" s="28">
        <v>165</v>
      </c>
      <c r="M38" s="28">
        <v>60</v>
      </c>
      <c r="N38" s="21">
        <v>16</v>
      </c>
      <c r="O38" s="22">
        <v>3</v>
      </c>
      <c r="P38" s="44">
        <v>0</v>
      </c>
      <c r="Q38" s="28">
        <v>20</v>
      </c>
      <c r="R38" s="28">
        <v>0</v>
      </c>
      <c r="S38" s="22">
        <v>15</v>
      </c>
      <c r="T38" s="28">
        <v>0</v>
      </c>
      <c r="U38" s="42">
        <v>429</v>
      </c>
      <c r="V38" s="28">
        <v>27</v>
      </c>
      <c r="W38" s="28">
        <v>9</v>
      </c>
      <c r="X38" s="28">
        <v>5</v>
      </c>
      <c r="Y38" s="28">
        <v>29</v>
      </c>
      <c r="Z38" s="28">
        <v>1</v>
      </c>
      <c r="AA38" s="28">
        <v>0</v>
      </c>
      <c r="AB38" s="29">
        <v>60</v>
      </c>
      <c r="AC38" s="28">
        <v>98</v>
      </c>
      <c r="AD38" s="28">
        <v>47</v>
      </c>
      <c r="AE38" s="28">
        <v>79</v>
      </c>
      <c r="AF38" s="41">
        <v>1</v>
      </c>
      <c r="AG38" s="28">
        <v>8</v>
      </c>
      <c r="AH38" s="28">
        <v>43</v>
      </c>
      <c r="AI38" s="28">
        <v>15</v>
      </c>
      <c r="AJ38" s="28">
        <v>2</v>
      </c>
      <c r="AK38" s="28">
        <v>47</v>
      </c>
      <c r="AL38" s="28">
        <v>0</v>
      </c>
      <c r="AM38" s="41">
        <v>4</v>
      </c>
      <c r="AN38" s="28">
        <v>0</v>
      </c>
      <c r="AO38" s="28">
        <v>2</v>
      </c>
      <c r="AP38" s="43">
        <f t="shared" si="22"/>
        <v>1711</v>
      </c>
      <c r="AQ38" s="103"/>
      <c r="AR38" s="105"/>
      <c r="AS38" s="365">
        <v>16.133042529989094</v>
      </c>
      <c r="AT38" s="338">
        <v>3</v>
      </c>
      <c r="AU38" s="482">
        <v>601.66225165562912</v>
      </c>
      <c r="AV38" s="365">
        <v>15.959866220735785</v>
      </c>
      <c r="AW38" s="163">
        <v>0</v>
      </c>
      <c r="AX38" s="184">
        <v>18</v>
      </c>
      <c r="AY38" s="483">
        <v>171.42123613312202</v>
      </c>
      <c r="AZ38" s="164">
        <v>75</v>
      </c>
      <c r="BA38" s="480">
        <v>0</v>
      </c>
      <c r="BB38" s="338">
        <v>96</v>
      </c>
      <c r="BC38" s="222">
        <v>1</v>
      </c>
      <c r="BD38" s="338">
        <v>76</v>
      </c>
      <c r="BE38" s="483">
        <v>35.591536338546462</v>
      </c>
      <c r="BF38" s="170">
        <v>68</v>
      </c>
      <c r="BG38" s="222">
        <v>33.153942428035045</v>
      </c>
      <c r="BH38" s="209">
        <v>10.862533692722373</v>
      </c>
      <c r="BI38" s="478">
        <v>9.7643312101910826</v>
      </c>
      <c r="BJ38" s="210">
        <v>13</v>
      </c>
      <c r="BK38" s="167">
        <v>102</v>
      </c>
      <c r="BL38" s="222">
        <v>0</v>
      </c>
      <c r="BM38" s="167">
        <v>162.57382953181272</v>
      </c>
      <c r="BN38" s="172">
        <v>47</v>
      </c>
      <c r="BO38" s="397">
        <v>0</v>
      </c>
      <c r="BP38" s="223">
        <v>344</v>
      </c>
      <c r="BQ38" s="168">
        <v>20</v>
      </c>
      <c r="BR38" s="174">
        <v>32</v>
      </c>
      <c r="BS38" s="167">
        <v>12</v>
      </c>
      <c r="BT38" s="184">
        <v>2</v>
      </c>
      <c r="BU38" s="170">
        <v>3</v>
      </c>
      <c r="BV38" s="167">
        <v>57.875</v>
      </c>
      <c r="BW38" s="167">
        <v>7</v>
      </c>
      <c r="BX38" s="167">
        <v>10.41215323645971</v>
      </c>
      <c r="BY38" s="167">
        <v>12</v>
      </c>
      <c r="BZ38" s="177">
        <v>13</v>
      </c>
      <c r="CA38" s="167">
        <v>1</v>
      </c>
      <c r="CB38" s="172">
        <v>25</v>
      </c>
      <c r="CC38" s="167">
        <v>73.33045315265592</v>
      </c>
      <c r="CD38" s="167">
        <v>0</v>
      </c>
      <c r="CE38" s="167">
        <v>0</v>
      </c>
      <c r="CF38" s="212">
        <f t="shared" si="23"/>
        <v>2168.7401761298993</v>
      </c>
    </row>
    <row r="39" spans="1:101" ht="32.25" customHeight="1">
      <c r="A39" s="6" t="s">
        <v>208</v>
      </c>
      <c r="B39" s="6" t="s">
        <v>209</v>
      </c>
      <c r="C39" s="26">
        <v>203</v>
      </c>
      <c r="D39" s="26">
        <v>5</v>
      </c>
      <c r="E39" s="25">
        <v>3</v>
      </c>
      <c r="F39" s="28">
        <v>14</v>
      </c>
      <c r="G39" s="28">
        <v>29</v>
      </c>
      <c r="H39" s="28">
        <v>2</v>
      </c>
      <c r="I39" s="28">
        <v>478</v>
      </c>
      <c r="J39" s="28">
        <v>4</v>
      </c>
      <c r="K39" s="28">
        <v>95</v>
      </c>
      <c r="L39" s="28">
        <v>89</v>
      </c>
      <c r="M39" s="28">
        <v>749</v>
      </c>
      <c r="N39" s="21">
        <v>33</v>
      </c>
      <c r="O39" s="22">
        <v>5</v>
      </c>
      <c r="P39" s="44">
        <v>5</v>
      </c>
      <c r="Q39" s="28">
        <v>208</v>
      </c>
      <c r="R39" s="28">
        <v>0</v>
      </c>
      <c r="S39" s="22">
        <v>0</v>
      </c>
      <c r="T39" s="28">
        <v>3051</v>
      </c>
      <c r="U39" s="42">
        <v>0</v>
      </c>
      <c r="V39" s="28">
        <v>73</v>
      </c>
      <c r="W39" s="28">
        <v>0</v>
      </c>
      <c r="X39" s="28">
        <v>19</v>
      </c>
      <c r="Y39" s="28">
        <v>21</v>
      </c>
      <c r="Z39" s="28">
        <v>0</v>
      </c>
      <c r="AA39" s="28">
        <v>0</v>
      </c>
      <c r="AB39" s="29">
        <v>87</v>
      </c>
      <c r="AC39" s="28">
        <v>9</v>
      </c>
      <c r="AD39" s="28">
        <v>41</v>
      </c>
      <c r="AE39" s="28">
        <v>1</v>
      </c>
      <c r="AF39" s="41">
        <v>0</v>
      </c>
      <c r="AG39" s="28">
        <v>0</v>
      </c>
      <c r="AH39" s="28">
        <v>75</v>
      </c>
      <c r="AI39" s="28">
        <v>33</v>
      </c>
      <c r="AJ39" s="28">
        <v>28</v>
      </c>
      <c r="AK39" s="28">
        <v>22</v>
      </c>
      <c r="AL39" s="28">
        <v>0</v>
      </c>
      <c r="AM39" s="41">
        <v>5</v>
      </c>
      <c r="AN39" s="28">
        <v>19</v>
      </c>
      <c r="AO39" s="28">
        <v>25</v>
      </c>
      <c r="AP39" s="43">
        <f t="shared" si="22"/>
        <v>5431</v>
      </c>
      <c r="AQ39" s="103"/>
      <c r="AR39" s="105"/>
      <c r="AS39" s="365">
        <v>54.604143947655395</v>
      </c>
      <c r="AT39" s="338">
        <v>21</v>
      </c>
      <c r="AU39" s="482">
        <v>743.89919058130977</v>
      </c>
      <c r="AV39" s="365">
        <v>156.93868450390187</v>
      </c>
      <c r="AW39" s="163">
        <v>0</v>
      </c>
      <c r="AX39" s="184">
        <v>2</v>
      </c>
      <c r="AY39" s="483">
        <v>173.59112519809827</v>
      </c>
      <c r="AZ39" s="164">
        <v>59</v>
      </c>
      <c r="BA39" s="480">
        <v>6.593220338983051</v>
      </c>
      <c r="BB39" s="338">
        <v>23</v>
      </c>
      <c r="BC39" s="222">
        <v>1</v>
      </c>
      <c r="BD39" s="338">
        <v>12</v>
      </c>
      <c r="BE39" s="483">
        <v>142.36614535418585</v>
      </c>
      <c r="BF39" s="170">
        <v>59</v>
      </c>
      <c r="BG39" s="222">
        <v>28.733416770963704</v>
      </c>
      <c r="BH39" s="209">
        <v>6.5175202156334233</v>
      </c>
      <c r="BI39" s="478">
        <v>94.388535031847127</v>
      </c>
      <c r="BJ39" s="210">
        <v>7</v>
      </c>
      <c r="BK39" s="167">
        <v>319</v>
      </c>
      <c r="BL39" s="222">
        <v>45</v>
      </c>
      <c r="BM39" s="167">
        <v>213.81992797118846</v>
      </c>
      <c r="BN39" s="172">
        <v>26</v>
      </c>
      <c r="BO39" s="397">
        <v>1</v>
      </c>
      <c r="BP39" s="223">
        <v>136</v>
      </c>
      <c r="BQ39" s="168">
        <v>21</v>
      </c>
      <c r="BR39" s="174">
        <v>29</v>
      </c>
      <c r="BS39" s="167">
        <v>11</v>
      </c>
      <c r="BT39" s="184">
        <v>14</v>
      </c>
      <c r="BU39" s="170">
        <v>11</v>
      </c>
      <c r="BV39" s="167">
        <v>119.48387096774194</v>
      </c>
      <c r="BW39" s="167">
        <v>37</v>
      </c>
      <c r="BX39" s="167">
        <v>287.07793923381769</v>
      </c>
      <c r="BY39" s="167">
        <v>43</v>
      </c>
      <c r="BZ39" s="177">
        <v>9</v>
      </c>
      <c r="CA39" s="167">
        <v>5</v>
      </c>
      <c r="CB39" s="172">
        <v>76</v>
      </c>
      <c r="CC39" s="167">
        <v>201.65874616980378</v>
      </c>
      <c r="CD39" s="167">
        <v>60</v>
      </c>
      <c r="CE39" s="167">
        <v>0</v>
      </c>
      <c r="CF39" s="212">
        <f t="shared" si="23"/>
        <v>3256.6724662851302</v>
      </c>
    </row>
    <row r="40" spans="1:101" ht="32.25" customHeight="1">
      <c r="A40" s="6" t="s">
        <v>210</v>
      </c>
      <c r="B40" s="5" t="s">
        <v>211</v>
      </c>
      <c r="C40" s="26">
        <v>732</v>
      </c>
      <c r="D40" s="26">
        <v>89</v>
      </c>
      <c r="E40" s="25">
        <v>307</v>
      </c>
      <c r="F40" s="28">
        <v>288</v>
      </c>
      <c r="G40" s="28">
        <v>96</v>
      </c>
      <c r="H40" s="28">
        <v>38</v>
      </c>
      <c r="I40" s="28">
        <v>264</v>
      </c>
      <c r="J40" s="28">
        <v>74</v>
      </c>
      <c r="K40" s="28">
        <v>32</v>
      </c>
      <c r="L40" s="28">
        <v>206</v>
      </c>
      <c r="M40" s="28">
        <v>387</v>
      </c>
      <c r="N40" s="21">
        <v>256</v>
      </c>
      <c r="O40" s="22">
        <v>0</v>
      </c>
      <c r="P40" s="44">
        <v>139</v>
      </c>
      <c r="Q40" s="28">
        <v>937</v>
      </c>
      <c r="R40" s="28">
        <v>219</v>
      </c>
      <c r="S40" s="22">
        <v>15</v>
      </c>
      <c r="T40" s="28">
        <v>0</v>
      </c>
      <c r="U40" s="42">
        <v>0</v>
      </c>
      <c r="V40" s="28">
        <v>74</v>
      </c>
      <c r="W40" s="28">
        <v>34</v>
      </c>
      <c r="X40" s="28">
        <v>8</v>
      </c>
      <c r="Y40" s="28">
        <v>393</v>
      </c>
      <c r="Z40" s="28">
        <v>42</v>
      </c>
      <c r="AA40" s="28">
        <v>0</v>
      </c>
      <c r="AB40" s="29">
        <v>12</v>
      </c>
      <c r="AC40" s="28">
        <v>230</v>
      </c>
      <c r="AD40" s="28">
        <v>74</v>
      </c>
      <c r="AE40" s="28">
        <v>64</v>
      </c>
      <c r="AF40" s="41">
        <v>3</v>
      </c>
      <c r="AG40" s="28">
        <v>441</v>
      </c>
      <c r="AH40" s="28">
        <v>174</v>
      </c>
      <c r="AI40" s="28">
        <v>22</v>
      </c>
      <c r="AJ40" s="28">
        <v>7</v>
      </c>
      <c r="AK40" s="28">
        <v>182</v>
      </c>
      <c r="AL40" s="28">
        <v>0</v>
      </c>
      <c r="AM40" s="41">
        <v>12</v>
      </c>
      <c r="AN40" s="28">
        <v>15</v>
      </c>
      <c r="AO40" s="28">
        <v>248</v>
      </c>
      <c r="AP40" s="43">
        <f t="shared" si="22"/>
        <v>6114</v>
      </c>
      <c r="AQ40" s="103"/>
      <c r="AR40" s="105"/>
      <c r="AS40" s="365">
        <v>307.76881134133043</v>
      </c>
      <c r="AT40" s="338">
        <v>227</v>
      </c>
      <c r="AU40" s="482">
        <v>1789.3406916850624</v>
      </c>
      <c r="AV40" s="365">
        <v>287.27759197324417</v>
      </c>
      <c r="AW40" s="163">
        <v>676.84305835010059</v>
      </c>
      <c r="AX40" s="184">
        <v>679</v>
      </c>
      <c r="AY40" s="483">
        <v>562.0012678288432</v>
      </c>
      <c r="AZ40" s="164">
        <v>670</v>
      </c>
      <c r="BA40" s="480">
        <v>164.83050847457628</v>
      </c>
      <c r="BB40" s="338">
        <v>314</v>
      </c>
      <c r="BC40" s="222">
        <v>264</v>
      </c>
      <c r="BD40" s="366">
        <v>187</v>
      </c>
      <c r="BE40" s="481">
        <v>412.04047838086478</v>
      </c>
      <c r="BF40" s="170">
        <v>436</v>
      </c>
      <c r="BG40" s="222">
        <v>739.33291614518146</v>
      </c>
      <c r="BH40" s="209">
        <v>263.95956873315362</v>
      </c>
      <c r="BI40" s="478">
        <v>305.94904458598722</v>
      </c>
      <c r="BJ40" s="210">
        <v>415</v>
      </c>
      <c r="BK40" s="167">
        <v>271</v>
      </c>
      <c r="BL40" s="222">
        <v>186</v>
      </c>
      <c r="BM40" s="167">
        <v>798.73229291716689</v>
      </c>
      <c r="BN40" s="172">
        <v>462</v>
      </c>
      <c r="BO40" s="397">
        <v>52</v>
      </c>
      <c r="BP40" s="223">
        <v>317</v>
      </c>
      <c r="BQ40" s="168">
        <v>298</v>
      </c>
      <c r="BR40" s="174">
        <v>1184</v>
      </c>
      <c r="BS40" s="167">
        <v>379</v>
      </c>
      <c r="BT40" s="184">
        <v>297</v>
      </c>
      <c r="BU40" s="170">
        <v>371</v>
      </c>
      <c r="BV40" s="167">
        <v>343.51612903225805</v>
      </c>
      <c r="BW40" s="167">
        <v>20</v>
      </c>
      <c r="BX40" s="167">
        <v>139.82034346103038</v>
      </c>
      <c r="BY40" s="167">
        <v>166</v>
      </c>
      <c r="BZ40" s="177">
        <v>27</v>
      </c>
      <c r="CA40" s="167">
        <v>121</v>
      </c>
      <c r="CB40" s="172">
        <v>26</v>
      </c>
      <c r="CC40" s="167">
        <v>1037.2367108844187</v>
      </c>
      <c r="CD40" s="167">
        <v>0</v>
      </c>
      <c r="CE40" s="167">
        <v>79</v>
      </c>
      <c r="CF40" s="212">
        <f t="shared" si="23"/>
        <v>15276.649413793217</v>
      </c>
    </row>
    <row r="41" spans="1:101" ht="32.25" customHeight="1">
      <c r="A41" s="6" t="s">
        <v>212</v>
      </c>
      <c r="B41" s="6" t="s">
        <v>330</v>
      </c>
      <c r="C41" s="26">
        <v>251</v>
      </c>
      <c r="D41" s="26">
        <v>91</v>
      </c>
      <c r="E41" s="25">
        <v>196</v>
      </c>
      <c r="F41" s="28">
        <v>80</v>
      </c>
      <c r="G41" s="28">
        <v>44</v>
      </c>
      <c r="H41" s="28">
        <v>17</v>
      </c>
      <c r="I41" s="28">
        <v>2353</v>
      </c>
      <c r="J41" s="28">
        <v>221</v>
      </c>
      <c r="K41" s="28">
        <v>53</v>
      </c>
      <c r="L41" s="28">
        <v>69</v>
      </c>
      <c r="M41" s="28">
        <v>1261</v>
      </c>
      <c r="N41" s="21">
        <v>35</v>
      </c>
      <c r="O41" s="22">
        <v>4</v>
      </c>
      <c r="P41" s="44">
        <v>104</v>
      </c>
      <c r="Q41" s="28">
        <v>205</v>
      </c>
      <c r="R41" s="28">
        <v>0</v>
      </c>
      <c r="S41" s="22">
        <v>0</v>
      </c>
      <c r="T41" s="28">
        <v>0</v>
      </c>
      <c r="U41" s="42">
        <v>0</v>
      </c>
      <c r="V41" s="28">
        <v>69</v>
      </c>
      <c r="W41" s="28">
        <v>94</v>
      </c>
      <c r="X41" s="28">
        <v>25</v>
      </c>
      <c r="Y41" s="28">
        <v>423</v>
      </c>
      <c r="Z41" s="28">
        <v>39</v>
      </c>
      <c r="AA41" s="28">
        <v>0</v>
      </c>
      <c r="AB41" s="29">
        <v>20</v>
      </c>
      <c r="AC41" s="28">
        <v>90</v>
      </c>
      <c r="AD41" s="28">
        <v>35</v>
      </c>
      <c r="AE41" s="28">
        <v>48</v>
      </c>
      <c r="AF41" s="41">
        <v>15</v>
      </c>
      <c r="AG41" s="28">
        <v>175</v>
      </c>
      <c r="AH41" s="28">
        <v>43</v>
      </c>
      <c r="AI41" s="28">
        <v>304</v>
      </c>
      <c r="AJ41" s="28">
        <v>193</v>
      </c>
      <c r="AK41" s="28">
        <v>130</v>
      </c>
      <c r="AL41" s="28">
        <v>0</v>
      </c>
      <c r="AM41" s="41">
        <v>8</v>
      </c>
      <c r="AN41" s="28">
        <v>3</v>
      </c>
      <c r="AO41" s="28">
        <v>58</v>
      </c>
      <c r="AP41" s="43">
        <f t="shared" si="22"/>
        <v>6756</v>
      </c>
      <c r="AQ41" s="103"/>
      <c r="AR41" s="105"/>
      <c r="AS41" s="365">
        <v>356.16793893129773</v>
      </c>
      <c r="AT41" s="338">
        <v>6</v>
      </c>
      <c r="AU41" s="482">
        <v>1016.9941133186165</v>
      </c>
      <c r="AV41" s="365">
        <v>178.21850613154959</v>
      </c>
      <c r="AW41" s="163">
        <v>18.768611670020121</v>
      </c>
      <c r="AX41" s="184">
        <v>34</v>
      </c>
      <c r="AY41" s="481">
        <v>170.3362916006339</v>
      </c>
      <c r="AZ41" s="164">
        <v>197</v>
      </c>
      <c r="BA41" s="480">
        <v>13.186440677966102</v>
      </c>
      <c r="BB41" s="338">
        <v>78</v>
      </c>
      <c r="BC41" s="222">
        <v>61</v>
      </c>
      <c r="BD41" s="338">
        <v>24</v>
      </c>
      <c r="BE41" s="479">
        <v>235.45170193192271</v>
      </c>
      <c r="BF41" s="364">
        <v>130</v>
      </c>
      <c r="BG41" s="222">
        <v>243.12891113892368</v>
      </c>
      <c r="BH41" s="209">
        <v>5.4312668463611864</v>
      </c>
      <c r="BI41" s="478">
        <v>48.821656050955418</v>
      </c>
      <c r="BJ41" s="210">
        <v>157</v>
      </c>
      <c r="BK41" s="167">
        <v>286</v>
      </c>
      <c r="BL41" s="222">
        <v>541</v>
      </c>
      <c r="BM41" s="167">
        <v>765.15726290516204</v>
      </c>
      <c r="BN41" s="172">
        <v>220</v>
      </c>
      <c r="BO41" s="397">
        <v>34</v>
      </c>
      <c r="BP41" s="223">
        <v>233</v>
      </c>
      <c r="BQ41" s="168">
        <v>208</v>
      </c>
      <c r="BR41" s="229">
        <v>590</v>
      </c>
      <c r="BS41" s="167">
        <v>175</v>
      </c>
      <c r="BT41" s="184">
        <v>41</v>
      </c>
      <c r="BU41" s="170">
        <v>238</v>
      </c>
      <c r="BV41" s="167">
        <v>494.73790322580646</v>
      </c>
      <c r="BW41" s="167">
        <v>14</v>
      </c>
      <c r="BX41" s="167">
        <v>145.77014531043594</v>
      </c>
      <c r="BY41" s="167">
        <v>42</v>
      </c>
      <c r="BZ41" s="177">
        <v>18</v>
      </c>
      <c r="CA41" s="167">
        <v>8</v>
      </c>
      <c r="CB41" s="172">
        <v>1</v>
      </c>
      <c r="CC41" s="167">
        <v>247.49027939021374</v>
      </c>
      <c r="CD41" s="167">
        <v>0</v>
      </c>
      <c r="CE41" s="167">
        <v>28</v>
      </c>
      <c r="CF41" s="212">
        <f t="shared" si="23"/>
        <v>7303.6610291298657</v>
      </c>
    </row>
    <row r="42" spans="1:101" s="477" customFormat="1" ht="38.25">
      <c r="A42" s="467" t="s">
        <v>213</v>
      </c>
      <c r="B42" s="468" t="s">
        <v>331</v>
      </c>
      <c r="C42" s="469">
        <f t="shared" ref="C42:O42" si="28">SUM(C36:C41)</f>
        <v>1659</v>
      </c>
      <c r="D42" s="469">
        <f t="shared" si="28"/>
        <v>648</v>
      </c>
      <c r="E42" s="469">
        <f t="shared" si="28"/>
        <v>1903</v>
      </c>
      <c r="F42" s="469">
        <f t="shared" si="28"/>
        <v>812</v>
      </c>
      <c r="G42" s="469">
        <f t="shared" si="28"/>
        <v>398</v>
      </c>
      <c r="H42" s="469">
        <f t="shared" si="28"/>
        <v>173</v>
      </c>
      <c r="I42" s="469">
        <f t="shared" si="28"/>
        <v>5817</v>
      </c>
      <c r="J42" s="469">
        <f t="shared" si="28"/>
        <v>811</v>
      </c>
      <c r="K42" s="469">
        <f t="shared" si="28"/>
        <v>715</v>
      </c>
      <c r="L42" s="469">
        <f t="shared" si="28"/>
        <v>1056</v>
      </c>
      <c r="M42" s="469">
        <f t="shared" si="28"/>
        <v>3099</v>
      </c>
      <c r="N42" s="469">
        <f t="shared" si="28"/>
        <v>716</v>
      </c>
      <c r="O42" s="469">
        <f t="shared" si="28"/>
        <v>171</v>
      </c>
      <c r="P42" s="470">
        <f>P36+P37+P38+P39+P40+P41</f>
        <v>1640</v>
      </c>
      <c r="Q42" s="469">
        <f>SUM(Q36:Q41)</f>
        <v>2739</v>
      </c>
      <c r="R42" s="469">
        <f>SUM(R36:R41)</f>
        <v>437</v>
      </c>
      <c r="S42" s="469">
        <v>45</v>
      </c>
      <c r="T42" s="469">
        <f>SUM(T36:T41)</f>
        <v>3051</v>
      </c>
      <c r="U42" s="469">
        <f>SUM(U36:U41)</f>
        <v>1172</v>
      </c>
      <c r="V42" s="469">
        <v>1121</v>
      </c>
      <c r="W42" s="469">
        <f t="shared" ref="W42:AD42" si="29">SUM(W36:W41)</f>
        <v>422</v>
      </c>
      <c r="X42" s="469">
        <f t="shared" si="29"/>
        <v>107</v>
      </c>
      <c r="Y42" s="469">
        <f t="shared" si="29"/>
        <v>1165</v>
      </c>
      <c r="Z42" s="469">
        <f t="shared" si="29"/>
        <v>556</v>
      </c>
      <c r="AA42" s="469">
        <f t="shared" si="29"/>
        <v>1556</v>
      </c>
      <c r="AB42" s="469">
        <f t="shared" si="29"/>
        <v>579</v>
      </c>
      <c r="AC42" s="469">
        <f t="shared" si="29"/>
        <v>1138</v>
      </c>
      <c r="AD42" s="469">
        <f t="shared" si="29"/>
        <v>583</v>
      </c>
      <c r="AE42" s="469">
        <v>739</v>
      </c>
      <c r="AF42" s="469">
        <f t="shared" ref="AF42:AO42" si="30">SUM(AF36:AF41)</f>
        <v>428</v>
      </c>
      <c r="AG42" s="469">
        <f t="shared" si="30"/>
        <v>1053</v>
      </c>
      <c r="AH42" s="469">
        <f t="shared" si="30"/>
        <v>461</v>
      </c>
      <c r="AI42" s="469">
        <f t="shared" si="30"/>
        <v>767</v>
      </c>
      <c r="AJ42" s="469">
        <f t="shared" si="30"/>
        <v>371</v>
      </c>
      <c r="AK42" s="469">
        <f t="shared" si="30"/>
        <v>822</v>
      </c>
      <c r="AL42" s="469">
        <f t="shared" si="30"/>
        <v>5</v>
      </c>
      <c r="AM42" s="469">
        <f t="shared" si="30"/>
        <v>456</v>
      </c>
      <c r="AN42" s="469">
        <f t="shared" si="30"/>
        <v>199</v>
      </c>
      <c r="AO42" s="469">
        <f t="shared" si="30"/>
        <v>875</v>
      </c>
      <c r="AP42" s="471">
        <f t="shared" si="22"/>
        <v>40465</v>
      </c>
      <c r="AQ42" s="472"/>
      <c r="AR42" s="473"/>
      <c r="AS42" s="474">
        <f t="shared" ref="AS42:BN42" si="31">SUM(AS36:AS41)</f>
        <v>1138</v>
      </c>
      <c r="AT42" s="474">
        <f t="shared" si="31"/>
        <v>575</v>
      </c>
      <c r="AU42" s="474">
        <f t="shared" si="31"/>
        <v>7732.0000000000009</v>
      </c>
      <c r="AV42" s="474">
        <f t="shared" si="31"/>
        <v>1193</v>
      </c>
      <c r="AW42" s="474">
        <f t="shared" si="31"/>
        <v>3498.0000000000005</v>
      </c>
      <c r="AX42" s="474">
        <f t="shared" si="31"/>
        <v>2286</v>
      </c>
      <c r="AY42" s="474">
        <f t="shared" si="31"/>
        <v>3423</v>
      </c>
      <c r="AZ42" s="474">
        <f t="shared" si="31"/>
        <v>1874</v>
      </c>
      <c r="BA42" s="474">
        <f t="shared" si="31"/>
        <v>389.00000000000006</v>
      </c>
      <c r="BB42" s="474">
        <f t="shared" si="31"/>
        <v>847</v>
      </c>
      <c r="BC42" s="474">
        <f t="shared" si="31"/>
        <v>648</v>
      </c>
      <c r="BD42" s="474">
        <f t="shared" si="31"/>
        <v>588</v>
      </c>
      <c r="BE42" s="474">
        <f t="shared" si="31"/>
        <v>1488</v>
      </c>
      <c r="BF42" s="474">
        <f t="shared" si="31"/>
        <v>1095</v>
      </c>
      <c r="BG42" s="474">
        <f t="shared" si="31"/>
        <v>1766</v>
      </c>
      <c r="BH42" s="474">
        <f t="shared" si="31"/>
        <v>806.00000000000011</v>
      </c>
      <c r="BI42" s="474">
        <f t="shared" si="31"/>
        <v>1022</v>
      </c>
      <c r="BJ42" s="474">
        <f t="shared" si="31"/>
        <v>1329</v>
      </c>
      <c r="BK42" s="474">
        <f t="shared" si="31"/>
        <v>1771</v>
      </c>
      <c r="BL42" s="474">
        <f t="shared" si="31"/>
        <v>1728</v>
      </c>
      <c r="BM42" s="474">
        <f t="shared" si="31"/>
        <v>2944</v>
      </c>
      <c r="BN42" s="474">
        <f t="shared" si="31"/>
        <v>1304</v>
      </c>
      <c r="BO42" s="474">
        <v>222</v>
      </c>
      <c r="BP42" s="474">
        <f t="shared" ref="BP42:CE42" si="32">SUM(BP36:BP41)</f>
        <v>2490</v>
      </c>
      <c r="BQ42" s="474">
        <f t="shared" si="32"/>
        <v>697</v>
      </c>
      <c r="BR42" s="474">
        <f t="shared" si="32"/>
        <v>3460</v>
      </c>
      <c r="BS42" s="474">
        <f t="shared" si="32"/>
        <v>1133</v>
      </c>
      <c r="BT42" s="474">
        <f t="shared" si="32"/>
        <v>627</v>
      </c>
      <c r="BU42" s="474">
        <f t="shared" si="32"/>
        <v>1031</v>
      </c>
      <c r="BV42" s="474">
        <f t="shared" si="32"/>
        <v>1852</v>
      </c>
      <c r="BW42" s="474">
        <f t="shared" si="32"/>
        <v>266</v>
      </c>
      <c r="BX42" s="474">
        <f t="shared" si="32"/>
        <v>1126</v>
      </c>
      <c r="BY42" s="474">
        <f t="shared" si="32"/>
        <v>823</v>
      </c>
      <c r="BZ42" s="474">
        <f t="shared" si="32"/>
        <v>314</v>
      </c>
      <c r="CA42" s="474">
        <f t="shared" si="32"/>
        <v>286</v>
      </c>
      <c r="CB42" s="474">
        <f t="shared" si="32"/>
        <v>339</v>
      </c>
      <c r="CC42" s="475">
        <f t="shared" si="32"/>
        <v>3246.0000000000009</v>
      </c>
      <c r="CD42" s="474">
        <f t="shared" si="32"/>
        <v>326</v>
      </c>
      <c r="CE42" s="474">
        <f t="shared" si="32"/>
        <v>189</v>
      </c>
      <c r="CF42" s="476">
        <f t="shared" si="23"/>
        <v>57871</v>
      </c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</row>
    <row r="43" spans="1:101" ht="26.25" thickBot="1">
      <c r="A43" s="6" t="s">
        <v>214</v>
      </c>
      <c r="B43" s="6" t="s">
        <v>215</v>
      </c>
      <c r="C43" s="26">
        <v>1856</v>
      </c>
      <c r="D43" s="26">
        <v>11764</v>
      </c>
      <c r="E43" s="25">
        <v>11002</v>
      </c>
      <c r="F43" s="28">
        <v>2849</v>
      </c>
      <c r="G43" s="28">
        <v>21160</v>
      </c>
      <c r="H43" s="28">
        <v>1063</v>
      </c>
      <c r="I43" s="28">
        <v>8931</v>
      </c>
      <c r="J43" s="28">
        <v>1380</v>
      </c>
      <c r="K43" s="28">
        <v>4502</v>
      </c>
      <c r="L43" s="28">
        <v>0</v>
      </c>
      <c r="M43" s="28">
        <v>1791</v>
      </c>
      <c r="N43" s="21">
        <v>10143</v>
      </c>
      <c r="O43" s="22">
        <v>7681</v>
      </c>
      <c r="P43" s="44">
        <v>0</v>
      </c>
      <c r="Q43" s="28">
        <v>21794</v>
      </c>
      <c r="R43" s="28">
        <v>1722</v>
      </c>
      <c r="S43" s="22">
        <v>4252</v>
      </c>
      <c r="T43" s="28">
        <v>0</v>
      </c>
      <c r="U43" s="42">
        <v>27020</v>
      </c>
      <c r="V43" s="28">
        <v>20855</v>
      </c>
      <c r="W43" s="28">
        <v>3527</v>
      </c>
      <c r="X43" s="41">
        <v>6318</v>
      </c>
      <c r="Y43" s="28">
        <v>11846</v>
      </c>
      <c r="Z43" s="28">
        <v>11018</v>
      </c>
      <c r="AA43" s="28">
        <v>7822</v>
      </c>
      <c r="AB43" s="29">
        <v>1010</v>
      </c>
      <c r="AC43" s="28">
        <v>7825</v>
      </c>
      <c r="AD43" s="41">
        <v>3566</v>
      </c>
      <c r="AE43" s="28">
        <v>13694</v>
      </c>
      <c r="AF43" s="41">
        <v>7578</v>
      </c>
      <c r="AG43" s="28">
        <v>17348</v>
      </c>
      <c r="AH43" s="28">
        <v>2474</v>
      </c>
      <c r="AI43" s="28">
        <v>3197</v>
      </c>
      <c r="AJ43" s="28">
        <v>3531</v>
      </c>
      <c r="AK43" s="28">
        <v>5466</v>
      </c>
      <c r="AL43" s="28">
        <v>0</v>
      </c>
      <c r="AM43" s="28">
        <v>14660</v>
      </c>
      <c r="AN43" s="28">
        <v>2873</v>
      </c>
      <c r="AO43" s="28">
        <v>4403</v>
      </c>
      <c r="AP43" s="43">
        <f t="shared" si="22"/>
        <v>287921</v>
      </c>
      <c r="AQ43" s="103"/>
      <c r="AR43" s="105"/>
      <c r="AS43" s="216">
        <v>7774</v>
      </c>
      <c r="AT43" s="338">
        <v>3931</v>
      </c>
      <c r="AU43" s="338">
        <v>11212</v>
      </c>
      <c r="AV43" s="341">
        <v>8547</v>
      </c>
      <c r="AW43" s="163">
        <v>40070</v>
      </c>
      <c r="AX43" s="184">
        <v>6312</v>
      </c>
      <c r="AY43" s="189">
        <v>29596</v>
      </c>
      <c r="AZ43" s="164">
        <v>8036</v>
      </c>
      <c r="BA43" s="164">
        <v>3470</v>
      </c>
      <c r="BB43" s="338">
        <v>20164</v>
      </c>
      <c r="BC43" s="222">
        <v>14431</v>
      </c>
      <c r="BD43" s="165">
        <v>1412</v>
      </c>
      <c r="BE43" s="173">
        <v>33796</v>
      </c>
      <c r="BF43" s="170">
        <v>5291</v>
      </c>
      <c r="BG43" s="222">
        <v>8436</v>
      </c>
      <c r="BH43" s="209">
        <v>1086</v>
      </c>
      <c r="BI43" s="172">
        <v>6342</v>
      </c>
      <c r="BJ43" s="210">
        <v>12713</v>
      </c>
      <c r="BK43" s="167">
        <v>11526</v>
      </c>
      <c r="BL43" s="222">
        <v>7175</v>
      </c>
      <c r="BM43" s="167">
        <v>20493</v>
      </c>
      <c r="BN43" s="172">
        <v>8784</v>
      </c>
      <c r="BO43" s="397">
        <v>2580</v>
      </c>
      <c r="BP43" s="223">
        <v>2839</v>
      </c>
      <c r="BQ43" s="168">
        <v>6921</v>
      </c>
      <c r="BR43" s="189">
        <v>25936</v>
      </c>
      <c r="BS43" s="172">
        <v>16368</v>
      </c>
      <c r="BT43" s="184">
        <v>10435</v>
      </c>
      <c r="BU43" s="170">
        <v>25336</v>
      </c>
      <c r="BV43" s="167">
        <v>30092</v>
      </c>
      <c r="BW43" s="171">
        <v>11955</v>
      </c>
      <c r="BX43" s="167">
        <v>40707</v>
      </c>
      <c r="BY43" s="167">
        <v>16707</v>
      </c>
      <c r="BZ43" s="177">
        <v>9295</v>
      </c>
      <c r="CA43" s="167">
        <v>6354</v>
      </c>
      <c r="CB43" s="167">
        <v>9255</v>
      </c>
      <c r="CC43" s="167">
        <v>46169</v>
      </c>
      <c r="CD43" s="167">
        <v>4791</v>
      </c>
      <c r="CE43" s="167">
        <v>2784</v>
      </c>
      <c r="CF43" s="212">
        <f t="shared" si="23"/>
        <v>539121</v>
      </c>
    </row>
    <row r="44" spans="1:101" ht="26.25" thickBot="1">
      <c r="A44" s="6" t="s">
        <v>216</v>
      </c>
      <c r="B44" s="5" t="s">
        <v>217</v>
      </c>
      <c r="C44" s="26">
        <v>58</v>
      </c>
      <c r="D44" s="26">
        <v>605</v>
      </c>
      <c r="E44" s="25">
        <v>2853</v>
      </c>
      <c r="F44" s="28">
        <v>34</v>
      </c>
      <c r="G44" s="28">
        <v>6</v>
      </c>
      <c r="H44" s="28">
        <v>12</v>
      </c>
      <c r="I44" s="28">
        <v>1558</v>
      </c>
      <c r="J44" s="28">
        <v>3</v>
      </c>
      <c r="K44" s="28">
        <v>234</v>
      </c>
      <c r="L44" s="28">
        <v>0</v>
      </c>
      <c r="M44" s="28">
        <v>1110</v>
      </c>
      <c r="N44" s="21">
        <v>875</v>
      </c>
      <c r="O44" s="22">
        <v>8</v>
      </c>
      <c r="P44" s="44">
        <v>0</v>
      </c>
      <c r="Q44" s="28">
        <v>1463</v>
      </c>
      <c r="R44" s="28">
        <v>295</v>
      </c>
      <c r="S44" s="22">
        <v>5</v>
      </c>
      <c r="T44" s="28">
        <v>0</v>
      </c>
      <c r="U44" s="42">
        <v>0</v>
      </c>
      <c r="V44" s="28">
        <v>1807</v>
      </c>
      <c r="W44" s="28">
        <v>10</v>
      </c>
      <c r="X44" s="41">
        <v>488</v>
      </c>
      <c r="Y44" s="28">
        <v>1268</v>
      </c>
      <c r="Z44" s="28">
        <v>9</v>
      </c>
      <c r="AA44" s="28">
        <v>434</v>
      </c>
      <c r="AB44" s="29">
        <v>32</v>
      </c>
      <c r="AC44" s="28">
        <v>76</v>
      </c>
      <c r="AD44" s="41">
        <v>107</v>
      </c>
      <c r="AE44" s="28">
        <v>71</v>
      </c>
      <c r="AF44" s="41">
        <v>376</v>
      </c>
      <c r="AG44" s="28">
        <v>2033</v>
      </c>
      <c r="AH44" s="28">
        <v>324</v>
      </c>
      <c r="AI44" s="28">
        <v>48</v>
      </c>
      <c r="AJ44" s="28">
        <v>242</v>
      </c>
      <c r="AK44" s="28">
        <v>604</v>
      </c>
      <c r="AL44" s="28">
        <v>0</v>
      </c>
      <c r="AM44" s="28">
        <v>80</v>
      </c>
      <c r="AN44" s="28">
        <v>7</v>
      </c>
      <c r="AO44" s="28">
        <v>32</v>
      </c>
      <c r="AP44" s="43">
        <f t="shared" si="22"/>
        <v>17167</v>
      </c>
      <c r="AQ44" s="103"/>
      <c r="AR44" s="105"/>
      <c r="AS44" s="341">
        <v>83</v>
      </c>
      <c r="AT44" s="338">
        <v>141</v>
      </c>
      <c r="AU44" s="338">
        <v>1532</v>
      </c>
      <c r="AV44" s="341">
        <v>46</v>
      </c>
      <c r="AW44" s="163">
        <v>683</v>
      </c>
      <c r="AX44" s="184">
        <v>21</v>
      </c>
      <c r="AY44" s="174">
        <v>979</v>
      </c>
      <c r="AZ44" s="164">
        <v>278</v>
      </c>
      <c r="BA44" s="164">
        <v>1</v>
      </c>
      <c r="BB44" s="338">
        <v>717</v>
      </c>
      <c r="BC44" s="222">
        <v>245</v>
      </c>
      <c r="BD44" s="363">
        <v>619</v>
      </c>
      <c r="BE44" s="183">
        <v>582</v>
      </c>
      <c r="BF44" s="364">
        <v>152</v>
      </c>
      <c r="BG44" s="222">
        <v>232</v>
      </c>
      <c r="BH44" s="209">
        <v>19</v>
      </c>
      <c r="BI44" s="172">
        <v>443</v>
      </c>
      <c r="BJ44" s="210">
        <v>244</v>
      </c>
      <c r="BK44" s="167">
        <v>581</v>
      </c>
      <c r="BL44" s="222">
        <v>24</v>
      </c>
      <c r="BM44" s="167">
        <v>629</v>
      </c>
      <c r="BN44" s="172">
        <v>441</v>
      </c>
      <c r="BO44" s="397">
        <v>28</v>
      </c>
      <c r="BP44" s="223">
        <v>577</v>
      </c>
      <c r="BQ44" s="168">
        <v>21</v>
      </c>
      <c r="BR44" s="174">
        <v>356</v>
      </c>
      <c r="BS44" s="172">
        <v>739</v>
      </c>
      <c r="BT44" s="184">
        <v>54</v>
      </c>
      <c r="BU44" s="170">
        <v>502</v>
      </c>
      <c r="BV44" s="167">
        <v>576</v>
      </c>
      <c r="BW44" s="167">
        <v>637</v>
      </c>
      <c r="BX44" s="167">
        <v>497</v>
      </c>
      <c r="BY44" s="167">
        <v>274</v>
      </c>
      <c r="BZ44" s="177">
        <v>608</v>
      </c>
      <c r="CA44" s="167">
        <v>83</v>
      </c>
      <c r="CB44" s="167">
        <v>39</v>
      </c>
      <c r="CC44" s="167">
        <v>524</v>
      </c>
      <c r="CD44" s="167">
        <v>197</v>
      </c>
      <c r="CE44" s="167">
        <v>17</v>
      </c>
      <c r="CF44" s="212">
        <f t="shared" si="23"/>
        <v>14421</v>
      </c>
    </row>
    <row r="45" spans="1:101" ht="16.5" thickBot="1">
      <c r="A45" s="6" t="s">
        <v>218</v>
      </c>
      <c r="B45" s="5" t="s">
        <v>219</v>
      </c>
      <c r="C45" s="26">
        <v>1052</v>
      </c>
      <c r="D45" s="26">
        <v>264</v>
      </c>
      <c r="E45" s="25">
        <v>528</v>
      </c>
      <c r="F45" s="28">
        <v>311</v>
      </c>
      <c r="G45" s="28">
        <v>49</v>
      </c>
      <c r="H45" s="28">
        <v>53</v>
      </c>
      <c r="I45" s="28">
        <v>4909</v>
      </c>
      <c r="J45" s="28">
        <v>37</v>
      </c>
      <c r="K45" s="28">
        <v>221</v>
      </c>
      <c r="L45" s="28">
        <v>0</v>
      </c>
      <c r="M45" s="28">
        <v>980</v>
      </c>
      <c r="N45" s="21">
        <v>382</v>
      </c>
      <c r="O45" s="22">
        <v>168</v>
      </c>
      <c r="P45" s="44">
        <v>0</v>
      </c>
      <c r="Q45" s="28">
        <v>1457</v>
      </c>
      <c r="R45" s="28">
        <v>91</v>
      </c>
      <c r="S45" s="22">
        <v>345</v>
      </c>
      <c r="T45" s="28">
        <v>0</v>
      </c>
      <c r="U45" s="42">
        <v>0</v>
      </c>
      <c r="V45" s="28">
        <v>436</v>
      </c>
      <c r="W45" s="28">
        <v>53</v>
      </c>
      <c r="X45" s="41">
        <v>258</v>
      </c>
      <c r="Y45" s="28">
        <v>483</v>
      </c>
      <c r="Z45" s="28">
        <v>179</v>
      </c>
      <c r="AA45" s="28">
        <v>930</v>
      </c>
      <c r="AB45" s="29">
        <v>125</v>
      </c>
      <c r="AC45" s="28">
        <v>313</v>
      </c>
      <c r="AD45" s="41">
        <v>169</v>
      </c>
      <c r="AE45" s="28">
        <v>201</v>
      </c>
      <c r="AF45" s="41">
        <v>114</v>
      </c>
      <c r="AG45" s="28">
        <v>472</v>
      </c>
      <c r="AH45" s="28">
        <v>64</v>
      </c>
      <c r="AI45" s="28">
        <v>120</v>
      </c>
      <c r="AJ45" s="28">
        <v>146</v>
      </c>
      <c r="AK45" s="28">
        <v>378</v>
      </c>
      <c r="AL45" s="28">
        <v>0</v>
      </c>
      <c r="AM45" s="28">
        <v>139</v>
      </c>
      <c r="AN45" s="28">
        <v>164</v>
      </c>
      <c r="AO45" s="28">
        <v>58</v>
      </c>
      <c r="AP45" s="43">
        <f t="shared" si="22"/>
        <v>15649</v>
      </c>
      <c r="AQ45" s="103"/>
      <c r="AR45" s="105"/>
      <c r="AS45" s="341">
        <v>389</v>
      </c>
      <c r="AT45" s="338">
        <v>69</v>
      </c>
      <c r="AU45" s="338">
        <v>1877</v>
      </c>
      <c r="AV45" s="341">
        <v>324</v>
      </c>
      <c r="AW45" s="163">
        <v>2775</v>
      </c>
      <c r="AX45" s="184">
        <v>20</v>
      </c>
      <c r="AY45" s="174">
        <v>1495</v>
      </c>
      <c r="AZ45" s="164">
        <v>597</v>
      </c>
      <c r="BA45" s="164">
        <v>80</v>
      </c>
      <c r="BB45" s="338">
        <v>383</v>
      </c>
      <c r="BC45" s="222">
        <v>433</v>
      </c>
      <c r="BD45" s="363">
        <v>256</v>
      </c>
      <c r="BE45" s="183">
        <v>579</v>
      </c>
      <c r="BF45" s="364">
        <v>382</v>
      </c>
      <c r="BG45" s="222">
        <v>992</v>
      </c>
      <c r="BH45" s="209">
        <v>8</v>
      </c>
      <c r="BI45" s="172">
        <v>440</v>
      </c>
      <c r="BJ45" s="210">
        <v>562</v>
      </c>
      <c r="BK45" s="167">
        <v>622</v>
      </c>
      <c r="BL45" s="222">
        <v>227</v>
      </c>
      <c r="BM45" s="167">
        <v>669</v>
      </c>
      <c r="BN45" s="172">
        <v>479</v>
      </c>
      <c r="BO45" s="397">
        <v>138</v>
      </c>
      <c r="BP45" s="223">
        <v>274</v>
      </c>
      <c r="BQ45" s="168">
        <v>164</v>
      </c>
      <c r="BR45" s="174">
        <v>1388</v>
      </c>
      <c r="BS45" s="172">
        <v>489</v>
      </c>
      <c r="BT45" s="184">
        <v>211</v>
      </c>
      <c r="BU45" s="170">
        <v>486</v>
      </c>
      <c r="BV45" s="171">
        <v>464</v>
      </c>
      <c r="BW45" s="167">
        <v>60</v>
      </c>
      <c r="BX45" s="167">
        <v>92</v>
      </c>
      <c r="BY45" s="167">
        <v>120</v>
      </c>
      <c r="BZ45" s="177">
        <v>94</v>
      </c>
      <c r="CA45" s="167">
        <v>15</v>
      </c>
      <c r="CB45" s="167">
        <v>58</v>
      </c>
      <c r="CC45" s="167">
        <v>1354</v>
      </c>
      <c r="CD45" s="167">
        <v>405</v>
      </c>
      <c r="CE45" s="167">
        <v>159</v>
      </c>
      <c r="CF45" s="212">
        <f t="shared" si="23"/>
        <v>19629</v>
      </c>
    </row>
    <row r="46" spans="1:101" ht="15.75">
      <c r="A46" s="6" t="s">
        <v>220</v>
      </c>
      <c r="B46" s="5" t="s">
        <v>221</v>
      </c>
      <c r="C46" s="26">
        <v>421</v>
      </c>
      <c r="D46" s="26">
        <v>220</v>
      </c>
      <c r="E46" s="28">
        <v>183</v>
      </c>
      <c r="F46" s="28">
        <v>220</v>
      </c>
      <c r="G46" s="28">
        <v>26</v>
      </c>
      <c r="H46" s="28">
        <v>59</v>
      </c>
      <c r="I46" s="28">
        <v>216</v>
      </c>
      <c r="J46" s="28">
        <v>38</v>
      </c>
      <c r="K46" s="28">
        <v>121</v>
      </c>
      <c r="L46" s="28">
        <v>236</v>
      </c>
      <c r="M46" s="28">
        <v>293</v>
      </c>
      <c r="N46" s="21">
        <v>124</v>
      </c>
      <c r="O46" s="22">
        <v>84</v>
      </c>
      <c r="P46" s="44">
        <v>0</v>
      </c>
      <c r="Q46" s="28">
        <v>647</v>
      </c>
      <c r="R46" s="28">
        <v>40</v>
      </c>
      <c r="S46" s="22">
        <v>178</v>
      </c>
      <c r="T46" s="28">
        <v>0</v>
      </c>
      <c r="U46" s="28">
        <v>0</v>
      </c>
      <c r="V46" s="28">
        <f>'[1]National PMTCT  MSF'!$AC$50</f>
        <v>209</v>
      </c>
      <c r="W46" s="28">
        <v>444</v>
      </c>
      <c r="X46" s="28">
        <v>21</v>
      </c>
      <c r="Y46" s="28">
        <v>277</v>
      </c>
      <c r="Z46" s="28">
        <v>73</v>
      </c>
      <c r="AA46" s="28">
        <v>150</v>
      </c>
      <c r="AB46" s="29">
        <v>41</v>
      </c>
      <c r="AC46" s="28">
        <v>141</v>
      </c>
      <c r="AD46" s="28">
        <v>93</v>
      </c>
      <c r="AE46" s="28">
        <v>26</v>
      </c>
      <c r="AF46" s="28">
        <v>58</v>
      </c>
      <c r="AG46" s="28">
        <v>454</v>
      </c>
      <c r="AH46" s="28">
        <v>77</v>
      </c>
      <c r="AI46" s="28">
        <v>46</v>
      </c>
      <c r="AJ46" s="28">
        <v>70</v>
      </c>
      <c r="AK46" s="28">
        <v>317</v>
      </c>
      <c r="AL46" s="28">
        <v>0</v>
      </c>
      <c r="AM46" s="28">
        <v>83</v>
      </c>
      <c r="AN46" s="28">
        <v>90</v>
      </c>
      <c r="AO46" s="28">
        <v>151</v>
      </c>
      <c r="AP46" s="43">
        <f t="shared" si="22"/>
        <v>5927</v>
      </c>
      <c r="AQ46" s="103"/>
      <c r="AR46" s="105"/>
      <c r="AS46" s="341">
        <v>196</v>
      </c>
      <c r="AT46" s="338">
        <v>24</v>
      </c>
      <c r="AU46" s="338">
        <v>952</v>
      </c>
      <c r="AV46" s="341">
        <v>156</v>
      </c>
      <c r="AW46" s="163">
        <v>985</v>
      </c>
      <c r="AX46" s="215">
        <v>468</v>
      </c>
      <c r="AY46" s="164">
        <v>832</v>
      </c>
      <c r="AZ46" s="164">
        <v>296</v>
      </c>
      <c r="BA46" s="164">
        <v>38</v>
      </c>
      <c r="BB46" s="338">
        <v>193</v>
      </c>
      <c r="BC46" s="222">
        <v>215</v>
      </c>
      <c r="BD46" s="338">
        <v>137</v>
      </c>
      <c r="BE46" s="247">
        <v>240</v>
      </c>
      <c r="BF46" s="170">
        <v>178</v>
      </c>
      <c r="BG46" s="222">
        <v>497</v>
      </c>
      <c r="BH46" s="209">
        <v>3</v>
      </c>
      <c r="BI46" s="172">
        <v>191</v>
      </c>
      <c r="BJ46" s="210">
        <v>180</v>
      </c>
      <c r="BK46" s="167">
        <v>282</v>
      </c>
      <c r="BL46" s="222">
        <v>102</v>
      </c>
      <c r="BM46" s="217">
        <v>377</v>
      </c>
      <c r="BN46" s="172">
        <v>261</v>
      </c>
      <c r="BO46" s="397">
        <v>65</v>
      </c>
      <c r="BP46" s="223">
        <v>118</v>
      </c>
      <c r="BQ46" s="168">
        <v>93</v>
      </c>
      <c r="BR46" s="177">
        <v>695</v>
      </c>
      <c r="BS46" s="167">
        <v>253</v>
      </c>
      <c r="BT46" s="167">
        <v>116</v>
      </c>
      <c r="BU46" s="179">
        <v>482</v>
      </c>
      <c r="BV46" s="171">
        <v>239</v>
      </c>
      <c r="BW46" s="167">
        <v>30</v>
      </c>
      <c r="BX46" s="167">
        <v>54</v>
      </c>
      <c r="BY46" s="167">
        <v>69</v>
      </c>
      <c r="BZ46" s="177">
        <v>40</v>
      </c>
      <c r="CA46" s="167">
        <v>5</v>
      </c>
      <c r="CB46" s="167">
        <v>27</v>
      </c>
      <c r="CC46" s="167">
        <v>778.55</v>
      </c>
      <c r="CD46" s="167">
        <v>98</v>
      </c>
      <c r="CE46" s="167">
        <v>84</v>
      </c>
      <c r="CF46" s="212">
        <f t="shared" si="23"/>
        <v>10049.549999999999</v>
      </c>
    </row>
    <row r="47" spans="1:101" ht="25.5">
      <c r="A47" s="6" t="s">
        <v>222</v>
      </c>
      <c r="B47" s="5" t="s">
        <v>223</v>
      </c>
      <c r="C47" s="26">
        <v>631</v>
      </c>
      <c r="D47" s="26">
        <v>234</v>
      </c>
      <c r="E47" s="28">
        <v>216</v>
      </c>
      <c r="F47" s="28">
        <v>233</v>
      </c>
      <c r="G47" s="28">
        <v>26</v>
      </c>
      <c r="H47" s="28">
        <v>52</v>
      </c>
      <c r="I47" s="28">
        <v>211</v>
      </c>
      <c r="J47" s="28">
        <v>37</v>
      </c>
      <c r="K47" s="28">
        <v>143</v>
      </c>
      <c r="L47" s="28">
        <v>91</v>
      </c>
      <c r="M47" s="28">
        <v>157</v>
      </c>
      <c r="N47" s="21">
        <v>117</v>
      </c>
      <c r="O47" s="22">
        <v>87</v>
      </c>
      <c r="P47" s="44">
        <v>0</v>
      </c>
      <c r="Q47" s="28">
        <v>972</v>
      </c>
      <c r="R47" s="28">
        <v>49</v>
      </c>
      <c r="S47" s="22">
        <v>144</v>
      </c>
      <c r="T47" s="28">
        <v>0</v>
      </c>
      <c r="U47" s="28">
        <v>0</v>
      </c>
      <c r="V47" s="28">
        <v>259</v>
      </c>
      <c r="W47" s="28">
        <v>467</v>
      </c>
      <c r="X47" s="28">
        <v>20</v>
      </c>
      <c r="Y47" s="28">
        <v>295</v>
      </c>
      <c r="Z47" s="28">
        <v>107</v>
      </c>
      <c r="AA47" s="28">
        <v>180</v>
      </c>
      <c r="AB47" s="29">
        <v>145</v>
      </c>
      <c r="AC47" s="28">
        <v>169</v>
      </c>
      <c r="AD47" s="28">
        <v>95</v>
      </c>
      <c r="AE47" s="28">
        <v>25</v>
      </c>
      <c r="AF47" s="28">
        <v>67</v>
      </c>
      <c r="AG47" s="28">
        <v>0</v>
      </c>
      <c r="AH47" s="28">
        <v>83</v>
      </c>
      <c r="AI47" s="28">
        <v>215</v>
      </c>
      <c r="AJ47" s="28">
        <v>51</v>
      </c>
      <c r="AK47" s="28">
        <v>358</v>
      </c>
      <c r="AL47" s="28">
        <v>0</v>
      </c>
      <c r="AM47" s="28">
        <v>107</v>
      </c>
      <c r="AN47" s="28">
        <v>70</v>
      </c>
      <c r="AO47" s="28">
        <v>145</v>
      </c>
      <c r="AP47" s="43">
        <f t="shared" si="22"/>
        <v>6258</v>
      </c>
      <c r="AQ47" s="103"/>
      <c r="AR47" s="105"/>
      <c r="AS47" s="341">
        <v>255</v>
      </c>
      <c r="AT47" s="338">
        <v>45</v>
      </c>
      <c r="AU47" s="338">
        <v>925</v>
      </c>
      <c r="AV47" s="341">
        <v>140</v>
      </c>
      <c r="AW47" s="163">
        <v>1709</v>
      </c>
      <c r="AX47" s="215">
        <v>423</v>
      </c>
      <c r="AY47" s="164">
        <v>1505</v>
      </c>
      <c r="AZ47" s="164">
        <v>272</v>
      </c>
      <c r="BA47" s="164">
        <v>36</v>
      </c>
      <c r="BB47" s="338">
        <v>184</v>
      </c>
      <c r="BC47" s="222">
        <v>214</v>
      </c>
      <c r="BD47" s="338">
        <v>107</v>
      </c>
      <c r="BE47" s="338">
        <v>294</v>
      </c>
      <c r="BF47" s="170">
        <v>198</v>
      </c>
      <c r="BG47" s="222">
        <v>328</v>
      </c>
      <c r="BH47" s="209">
        <v>0</v>
      </c>
      <c r="BI47" s="172">
        <v>167</v>
      </c>
      <c r="BJ47" s="210">
        <v>158</v>
      </c>
      <c r="BK47" s="167">
        <v>311</v>
      </c>
      <c r="BL47" s="222">
        <v>119</v>
      </c>
      <c r="BM47" s="218">
        <v>285</v>
      </c>
      <c r="BN47" s="172">
        <v>197</v>
      </c>
      <c r="BO47" s="397">
        <v>53</v>
      </c>
      <c r="BP47" s="223">
        <v>149</v>
      </c>
      <c r="BQ47" s="168">
        <v>71</v>
      </c>
      <c r="BR47" s="167">
        <v>614</v>
      </c>
      <c r="BS47" s="167">
        <v>218</v>
      </c>
      <c r="BT47" s="167">
        <v>85</v>
      </c>
      <c r="BU47" s="171"/>
      <c r="BV47" s="219">
        <v>204</v>
      </c>
      <c r="BW47" s="167">
        <v>22</v>
      </c>
      <c r="BX47" s="167">
        <v>38</v>
      </c>
      <c r="BY47" s="167">
        <v>51</v>
      </c>
      <c r="BZ47" s="190">
        <v>54</v>
      </c>
      <c r="CA47" s="167">
        <v>6</v>
      </c>
      <c r="CB47" s="167">
        <v>28</v>
      </c>
      <c r="CC47" s="167">
        <v>575.45000000000005</v>
      </c>
      <c r="CD47" s="167">
        <v>302</v>
      </c>
      <c r="CE47" s="167">
        <v>74</v>
      </c>
      <c r="CF47" s="212">
        <f t="shared" si="23"/>
        <v>10416.450000000001</v>
      </c>
    </row>
    <row r="48" spans="1:101" s="12" customFormat="1" ht="25.5">
      <c r="A48" s="13" t="s">
        <v>224</v>
      </c>
      <c r="B48" s="14" t="s">
        <v>225</v>
      </c>
      <c r="C48" s="31">
        <f t="shared" ref="C48:O48" si="33">SUM(C43:C47)</f>
        <v>4018</v>
      </c>
      <c r="D48" s="31">
        <f t="shared" si="33"/>
        <v>13087</v>
      </c>
      <c r="E48" s="31">
        <f t="shared" si="33"/>
        <v>14782</v>
      </c>
      <c r="F48" s="31">
        <f t="shared" si="33"/>
        <v>3647</v>
      </c>
      <c r="G48" s="31">
        <f t="shared" si="33"/>
        <v>21267</v>
      </c>
      <c r="H48" s="31">
        <f t="shared" si="33"/>
        <v>1239</v>
      </c>
      <c r="I48" s="31">
        <f t="shared" si="33"/>
        <v>15825</v>
      </c>
      <c r="J48" s="31">
        <f t="shared" si="33"/>
        <v>1495</v>
      </c>
      <c r="K48" s="31">
        <f t="shared" si="33"/>
        <v>5221</v>
      </c>
      <c r="L48" s="31">
        <f t="shared" si="33"/>
        <v>327</v>
      </c>
      <c r="M48" s="31">
        <f t="shared" si="33"/>
        <v>4331</v>
      </c>
      <c r="N48" s="31">
        <f t="shared" si="33"/>
        <v>11641</v>
      </c>
      <c r="O48" s="31">
        <f t="shared" si="33"/>
        <v>8028</v>
      </c>
      <c r="P48" s="45">
        <f>P46+P47</f>
        <v>0</v>
      </c>
      <c r="Q48" s="31">
        <f>SUM(Q43:Q47)</f>
        <v>26333</v>
      </c>
      <c r="R48" s="31">
        <f>SUM(R43:R47)</f>
        <v>2197</v>
      </c>
      <c r="S48" s="31">
        <v>322</v>
      </c>
      <c r="T48" s="31">
        <f t="shared" ref="T48:AO48" si="34">SUM(T43:T47)</f>
        <v>0</v>
      </c>
      <c r="U48" s="31">
        <f t="shared" si="34"/>
        <v>27020</v>
      </c>
      <c r="V48" s="31">
        <f t="shared" si="34"/>
        <v>23566</v>
      </c>
      <c r="W48" s="31">
        <f t="shared" si="34"/>
        <v>4501</v>
      </c>
      <c r="X48" s="31">
        <f t="shared" si="34"/>
        <v>7105</v>
      </c>
      <c r="Y48" s="31">
        <f t="shared" si="34"/>
        <v>14169</v>
      </c>
      <c r="Z48" s="31">
        <f t="shared" si="34"/>
        <v>11386</v>
      </c>
      <c r="AA48" s="31">
        <f t="shared" si="34"/>
        <v>9516</v>
      </c>
      <c r="AB48" s="31">
        <f t="shared" si="34"/>
        <v>1353</v>
      </c>
      <c r="AC48" s="31">
        <f t="shared" si="34"/>
        <v>8524</v>
      </c>
      <c r="AD48" s="31">
        <f t="shared" si="34"/>
        <v>4030</v>
      </c>
      <c r="AE48" s="31">
        <f t="shared" si="34"/>
        <v>14017</v>
      </c>
      <c r="AF48" s="31">
        <f t="shared" si="34"/>
        <v>8193</v>
      </c>
      <c r="AG48" s="31">
        <f t="shared" si="34"/>
        <v>20307</v>
      </c>
      <c r="AH48" s="31">
        <f t="shared" si="34"/>
        <v>3022</v>
      </c>
      <c r="AI48" s="31">
        <f t="shared" si="34"/>
        <v>3626</v>
      </c>
      <c r="AJ48" s="31">
        <f t="shared" si="34"/>
        <v>4040</v>
      </c>
      <c r="AK48" s="31">
        <f t="shared" si="34"/>
        <v>7123</v>
      </c>
      <c r="AL48" s="31">
        <f t="shared" si="34"/>
        <v>0</v>
      </c>
      <c r="AM48" s="31">
        <f t="shared" si="34"/>
        <v>15069</v>
      </c>
      <c r="AN48" s="31">
        <f t="shared" si="34"/>
        <v>3204</v>
      </c>
      <c r="AO48" s="31">
        <f t="shared" si="34"/>
        <v>4789</v>
      </c>
      <c r="AP48" s="43">
        <f t="shared" si="22"/>
        <v>328320</v>
      </c>
      <c r="AQ48" s="103"/>
      <c r="AR48" s="105"/>
      <c r="AS48" s="340">
        <f t="shared" ref="AS48:CE48" si="35">SUM(AS46+AS47)</f>
        <v>451</v>
      </c>
      <c r="AT48" s="340">
        <f t="shared" si="35"/>
        <v>69</v>
      </c>
      <c r="AU48" s="340">
        <f t="shared" si="35"/>
        <v>1877</v>
      </c>
      <c r="AV48" s="340">
        <f t="shared" si="35"/>
        <v>296</v>
      </c>
      <c r="AW48" s="340">
        <f t="shared" si="35"/>
        <v>2694</v>
      </c>
      <c r="AX48" s="340">
        <f t="shared" si="35"/>
        <v>891</v>
      </c>
      <c r="AY48" s="340">
        <f t="shared" si="35"/>
        <v>2337</v>
      </c>
      <c r="AZ48" s="340">
        <f t="shared" si="35"/>
        <v>568</v>
      </c>
      <c r="BA48" s="340">
        <f t="shared" si="35"/>
        <v>74</v>
      </c>
      <c r="BB48" s="340">
        <f t="shared" si="35"/>
        <v>377</v>
      </c>
      <c r="BC48" s="340">
        <f t="shared" si="35"/>
        <v>429</v>
      </c>
      <c r="BD48" s="340">
        <f t="shared" si="35"/>
        <v>244</v>
      </c>
      <c r="BE48" s="340">
        <f t="shared" si="35"/>
        <v>534</v>
      </c>
      <c r="BF48" s="340">
        <f t="shared" si="35"/>
        <v>376</v>
      </c>
      <c r="BG48" s="340">
        <f t="shared" si="35"/>
        <v>825</v>
      </c>
      <c r="BH48" s="340">
        <f t="shared" si="35"/>
        <v>3</v>
      </c>
      <c r="BI48" s="340">
        <f t="shared" si="35"/>
        <v>358</v>
      </c>
      <c r="BJ48" s="340">
        <f t="shared" si="35"/>
        <v>338</v>
      </c>
      <c r="BK48" s="340">
        <f t="shared" si="35"/>
        <v>593</v>
      </c>
      <c r="BL48" s="340">
        <f t="shared" si="35"/>
        <v>221</v>
      </c>
      <c r="BM48" s="340">
        <f t="shared" si="35"/>
        <v>662</v>
      </c>
      <c r="BN48" s="340">
        <f t="shared" si="35"/>
        <v>458</v>
      </c>
      <c r="BO48" s="340">
        <f t="shared" si="35"/>
        <v>118</v>
      </c>
      <c r="BP48" s="340">
        <f t="shared" si="35"/>
        <v>267</v>
      </c>
      <c r="BQ48" s="340">
        <f t="shared" si="35"/>
        <v>164</v>
      </c>
      <c r="BR48" s="340">
        <f t="shared" si="35"/>
        <v>1309</v>
      </c>
      <c r="BS48" s="340">
        <f t="shared" si="35"/>
        <v>471</v>
      </c>
      <c r="BT48" s="340">
        <f t="shared" si="35"/>
        <v>201</v>
      </c>
      <c r="BU48" s="340">
        <f t="shared" si="35"/>
        <v>482</v>
      </c>
      <c r="BV48" s="340">
        <f t="shared" si="35"/>
        <v>443</v>
      </c>
      <c r="BW48" s="340">
        <f t="shared" si="35"/>
        <v>52</v>
      </c>
      <c r="BX48" s="340">
        <f t="shared" si="35"/>
        <v>92</v>
      </c>
      <c r="BY48" s="340">
        <f t="shared" si="35"/>
        <v>120</v>
      </c>
      <c r="BZ48" s="340">
        <f t="shared" si="35"/>
        <v>94</v>
      </c>
      <c r="CA48" s="340">
        <f t="shared" si="35"/>
        <v>11</v>
      </c>
      <c r="CB48" s="340">
        <f t="shared" si="35"/>
        <v>55</v>
      </c>
      <c r="CC48" s="340">
        <f t="shared" si="35"/>
        <v>1354</v>
      </c>
      <c r="CD48" s="340">
        <f t="shared" si="35"/>
        <v>400</v>
      </c>
      <c r="CE48" s="340">
        <f t="shared" si="35"/>
        <v>158</v>
      </c>
      <c r="CF48" s="212">
        <f t="shared" si="23"/>
        <v>20466</v>
      </c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</row>
    <row r="49" spans="1:101" ht="25.5">
      <c r="A49" s="6" t="s">
        <v>226</v>
      </c>
      <c r="B49" s="5" t="s">
        <v>227</v>
      </c>
      <c r="C49" s="26">
        <v>421</v>
      </c>
      <c r="D49" s="26">
        <v>142</v>
      </c>
      <c r="E49" s="28">
        <v>272</v>
      </c>
      <c r="F49" s="28">
        <v>280</v>
      </c>
      <c r="G49" s="28">
        <v>23</v>
      </c>
      <c r="H49" s="28">
        <v>93</v>
      </c>
      <c r="I49" s="28">
        <v>312</v>
      </c>
      <c r="J49" s="28">
        <v>28</v>
      </c>
      <c r="K49" s="28">
        <v>192</v>
      </c>
      <c r="L49" s="28">
        <v>135</v>
      </c>
      <c r="M49" s="28">
        <v>231</v>
      </c>
      <c r="N49" s="21">
        <v>184</v>
      </c>
      <c r="O49" s="22">
        <v>84</v>
      </c>
      <c r="P49" s="44">
        <v>0</v>
      </c>
      <c r="Q49" s="28">
        <v>612</v>
      </c>
      <c r="R49" s="28">
        <v>30</v>
      </c>
      <c r="S49" s="22">
        <v>153</v>
      </c>
      <c r="T49" s="28">
        <v>0</v>
      </c>
      <c r="U49" s="28">
        <v>0</v>
      </c>
      <c r="V49" s="28">
        <f>'[1]National PMTCT  MSF'!$AC$51</f>
        <v>281</v>
      </c>
      <c r="W49" s="28">
        <v>185</v>
      </c>
      <c r="X49" s="28">
        <v>18</v>
      </c>
      <c r="Y49" s="28">
        <v>223</v>
      </c>
      <c r="Z49" s="28">
        <v>73</v>
      </c>
      <c r="AA49" s="28">
        <v>300</v>
      </c>
      <c r="AB49" s="29">
        <v>28</v>
      </c>
      <c r="AC49" s="28">
        <v>37</v>
      </c>
      <c r="AD49" s="28">
        <v>239</v>
      </c>
      <c r="AE49" s="28">
        <v>28</v>
      </c>
      <c r="AF49" s="28">
        <v>58</v>
      </c>
      <c r="AG49" s="28">
        <v>416</v>
      </c>
      <c r="AH49" s="28">
        <v>91</v>
      </c>
      <c r="AI49" s="28">
        <v>68</v>
      </c>
      <c r="AJ49" s="28">
        <v>17</v>
      </c>
      <c r="AK49" s="28">
        <v>224</v>
      </c>
      <c r="AL49" s="28">
        <v>0</v>
      </c>
      <c r="AM49" s="28">
        <v>98</v>
      </c>
      <c r="AN49" s="28">
        <v>9</v>
      </c>
      <c r="AO49" s="28">
        <v>295</v>
      </c>
      <c r="AP49" s="43">
        <f t="shared" si="22"/>
        <v>5880</v>
      </c>
      <c r="AQ49" s="103"/>
      <c r="AR49" s="105"/>
      <c r="AS49" s="341">
        <v>194</v>
      </c>
      <c r="AT49" s="338">
        <v>23</v>
      </c>
      <c r="AU49" s="338">
        <v>1036</v>
      </c>
      <c r="AV49" s="341">
        <v>223</v>
      </c>
      <c r="AW49" s="163">
        <v>104</v>
      </c>
      <c r="AX49" s="208">
        <v>468</v>
      </c>
      <c r="AY49" s="164">
        <v>654</v>
      </c>
      <c r="AZ49" s="164">
        <v>324</v>
      </c>
      <c r="BA49" s="164">
        <v>20</v>
      </c>
      <c r="BB49" s="338">
        <v>174</v>
      </c>
      <c r="BC49" s="222">
        <v>190</v>
      </c>
      <c r="BD49" s="338">
        <v>0</v>
      </c>
      <c r="BE49" s="338">
        <v>216</v>
      </c>
      <c r="BF49" s="179">
        <v>178</v>
      </c>
      <c r="BG49" s="222">
        <v>572</v>
      </c>
      <c r="BH49" s="209">
        <v>3</v>
      </c>
      <c r="BI49" s="172">
        <v>191</v>
      </c>
      <c r="BJ49" s="210">
        <v>151</v>
      </c>
      <c r="BK49" s="171">
        <v>325</v>
      </c>
      <c r="BL49" s="222">
        <v>92</v>
      </c>
      <c r="BM49" s="176">
        <v>362</v>
      </c>
      <c r="BN49" s="172">
        <v>216</v>
      </c>
      <c r="BO49" s="397">
        <v>143</v>
      </c>
      <c r="BP49" s="230">
        <v>215</v>
      </c>
      <c r="BQ49" s="172">
        <v>95</v>
      </c>
      <c r="BR49" s="192">
        <v>814</v>
      </c>
      <c r="BS49" s="171">
        <v>339</v>
      </c>
      <c r="BT49" s="171">
        <v>116</v>
      </c>
      <c r="BU49" s="179">
        <v>499</v>
      </c>
      <c r="BV49" s="171">
        <v>238</v>
      </c>
      <c r="BW49" s="171">
        <v>45</v>
      </c>
      <c r="BX49" s="171">
        <v>63</v>
      </c>
      <c r="BY49" s="171">
        <v>71</v>
      </c>
      <c r="BZ49" s="171">
        <v>45</v>
      </c>
      <c r="CA49" s="171"/>
      <c r="CB49" s="171">
        <v>18</v>
      </c>
      <c r="CC49" s="171">
        <v>879.61111111111109</v>
      </c>
      <c r="CD49" s="171">
        <v>87</v>
      </c>
      <c r="CE49" s="167">
        <v>102</v>
      </c>
      <c r="CF49" s="212">
        <f t="shared" si="23"/>
        <v>9485.6111111111113</v>
      </c>
    </row>
    <row r="50" spans="1:101" ht="25.5">
      <c r="A50" s="6" t="s">
        <v>228</v>
      </c>
      <c r="B50" s="5" t="s">
        <v>229</v>
      </c>
      <c r="C50" s="26">
        <v>631</v>
      </c>
      <c r="D50" s="26">
        <v>129</v>
      </c>
      <c r="E50" s="28">
        <v>309</v>
      </c>
      <c r="F50" s="28">
        <v>265</v>
      </c>
      <c r="G50" s="28">
        <v>23</v>
      </c>
      <c r="H50" s="28">
        <v>52</v>
      </c>
      <c r="I50" s="28">
        <v>304</v>
      </c>
      <c r="J50" s="28">
        <v>38</v>
      </c>
      <c r="K50" s="28">
        <v>148</v>
      </c>
      <c r="L50" s="28">
        <v>234</v>
      </c>
      <c r="M50" s="28">
        <v>154</v>
      </c>
      <c r="N50" s="21">
        <v>187</v>
      </c>
      <c r="O50" s="22">
        <v>89</v>
      </c>
      <c r="P50" s="44">
        <v>0</v>
      </c>
      <c r="Q50" s="28">
        <v>920</v>
      </c>
      <c r="R50" s="28">
        <v>33</v>
      </c>
      <c r="S50" s="22">
        <v>176</v>
      </c>
      <c r="T50" s="28">
        <v>0</v>
      </c>
      <c r="U50" s="28">
        <v>0</v>
      </c>
      <c r="V50" s="28">
        <v>357</v>
      </c>
      <c r="W50" s="28">
        <v>175</v>
      </c>
      <c r="X50" s="28">
        <v>19</v>
      </c>
      <c r="Y50" s="28">
        <v>252</v>
      </c>
      <c r="Z50" s="28">
        <v>107</v>
      </c>
      <c r="AA50" s="28">
        <v>442</v>
      </c>
      <c r="AB50" s="29">
        <v>216</v>
      </c>
      <c r="AC50" s="28">
        <v>65</v>
      </c>
      <c r="AD50" s="28">
        <v>162</v>
      </c>
      <c r="AE50" s="28">
        <v>55</v>
      </c>
      <c r="AF50" s="28">
        <v>67</v>
      </c>
      <c r="AG50" s="28">
        <v>0</v>
      </c>
      <c r="AH50" s="28">
        <v>100</v>
      </c>
      <c r="AI50" s="28">
        <v>169</v>
      </c>
      <c r="AJ50" s="28">
        <v>13</v>
      </c>
      <c r="AK50" s="28">
        <v>270</v>
      </c>
      <c r="AL50" s="28">
        <v>0</v>
      </c>
      <c r="AM50" s="28">
        <v>104</v>
      </c>
      <c r="AN50" s="28">
        <v>4</v>
      </c>
      <c r="AO50" s="28">
        <v>306</v>
      </c>
      <c r="AP50" s="43">
        <f t="shared" si="22"/>
        <v>6575</v>
      </c>
      <c r="AQ50" s="103"/>
      <c r="AR50" s="105"/>
      <c r="AS50" s="341">
        <v>245</v>
      </c>
      <c r="AT50" s="338">
        <v>45</v>
      </c>
      <c r="AU50" s="338">
        <v>1054</v>
      </c>
      <c r="AV50" s="341">
        <v>8</v>
      </c>
      <c r="AW50" s="163">
        <v>90</v>
      </c>
      <c r="AX50" s="208">
        <v>418</v>
      </c>
      <c r="AY50" s="164">
        <v>789</v>
      </c>
      <c r="AZ50" s="164">
        <v>274</v>
      </c>
      <c r="BA50" s="164">
        <v>23</v>
      </c>
      <c r="BB50" s="338">
        <v>191</v>
      </c>
      <c r="BC50" s="222">
        <v>213</v>
      </c>
      <c r="BD50" s="338">
        <v>0</v>
      </c>
      <c r="BE50" s="338">
        <v>263</v>
      </c>
      <c r="BF50" s="179">
        <v>198</v>
      </c>
      <c r="BG50" s="222">
        <v>469</v>
      </c>
      <c r="BH50" s="209">
        <v>0</v>
      </c>
      <c r="BI50" s="172">
        <v>169</v>
      </c>
      <c r="BJ50" s="210">
        <v>113</v>
      </c>
      <c r="BK50" s="171">
        <v>385</v>
      </c>
      <c r="BL50" s="222">
        <v>130</v>
      </c>
      <c r="BM50" s="218">
        <v>259</v>
      </c>
      <c r="BN50" s="172">
        <v>177</v>
      </c>
      <c r="BO50" s="397">
        <v>98</v>
      </c>
      <c r="BP50" s="230">
        <v>259</v>
      </c>
      <c r="BQ50" s="172">
        <v>82</v>
      </c>
      <c r="BR50" s="171">
        <v>766</v>
      </c>
      <c r="BS50" s="171">
        <v>275</v>
      </c>
      <c r="BT50" s="171">
        <v>84</v>
      </c>
      <c r="BU50" s="171"/>
      <c r="BV50" s="171">
        <v>205</v>
      </c>
      <c r="BW50" s="171">
        <v>36</v>
      </c>
      <c r="BX50" s="171">
        <v>117</v>
      </c>
      <c r="BY50" s="171">
        <v>55</v>
      </c>
      <c r="BZ50" s="171">
        <v>53</v>
      </c>
      <c r="CA50" s="171"/>
      <c r="CB50" s="171">
        <v>19</v>
      </c>
      <c r="CC50" s="171">
        <v>681.38888888888891</v>
      </c>
      <c r="CD50" s="171">
        <v>72</v>
      </c>
      <c r="CE50" s="167">
        <v>86</v>
      </c>
      <c r="CF50" s="212">
        <f t="shared" si="23"/>
        <v>8401.3888888888887</v>
      </c>
    </row>
    <row r="51" spans="1:101" s="12" customFormat="1" ht="25.5">
      <c r="A51" s="13" t="s">
        <v>230</v>
      </c>
      <c r="B51" s="14" t="s">
        <v>231</v>
      </c>
      <c r="C51" s="32">
        <f t="shared" ref="C51:O51" si="36">SUM(C49:C50)</f>
        <v>1052</v>
      </c>
      <c r="D51" s="32">
        <f t="shared" si="36"/>
        <v>271</v>
      </c>
      <c r="E51" s="32">
        <f t="shared" si="36"/>
        <v>581</v>
      </c>
      <c r="F51" s="32">
        <f t="shared" si="36"/>
        <v>545</v>
      </c>
      <c r="G51" s="32">
        <f t="shared" si="36"/>
        <v>46</v>
      </c>
      <c r="H51" s="32">
        <f t="shared" si="36"/>
        <v>145</v>
      </c>
      <c r="I51" s="32">
        <f t="shared" si="36"/>
        <v>616</v>
      </c>
      <c r="J51" s="32">
        <f t="shared" si="36"/>
        <v>66</v>
      </c>
      <c r="K51" s="32">
        <f t="shared" si="36"/>
        <v>340</v>
      </c>
      <c r="L51" s="32">
        <f t="shared" si="36"/>
        <v>369</v>
      </c>
      <c r="M51" s="32">
        <f t="shared" si="36"/>
        <v>385</v>
      </c>
      <c r="N51" s="32">
        <f t="shared" si="36"/>
        <v>371</v>
      </c>
      <c r="O51" s="32">
        <f t="shared" si="36"/>
        <v>173</v>
      </c>
      <c r="P51" s="45">
        <f>P49+P50</f>
        <v>0</v>
      </c>
      <c r="Q51" s="32">
        <f>SUM(Q49:Q50)</f>
        <v>1532</v>
      </c>
      <c r="R51" s="32">
        <f>SUM(R49:R50)</f>
        <v>63</v>
      </c>
      <c r="S51" s="32">
        <v>329</v>
      </c>
      <c r="T51" s="32">
        <f t="shared" ref="T51:AO51" si="37">SUM(T49:T50)</f>
        <v>0</v>
      </c>
      <c r="U51" s="32">
        <f t="shared" si="37"/>
        <v>0</v>
      </c>
      <c r="V51" s="32">
        <f t="shared" si="37"/>
        <v>638</v>
      </c>
      <c r="W51" s="32">
        <f t="shared" si="37"/>
        <v>360</v>
      </c>
      <c r="X51" s="32">
        <f t="shared" si="37"/>
        <v>37</v>
      </c>
      <c r="Y51" s="32">
        <f t="shared" si="37"/>
        <v>475</v>
      </c>
      <c r="Z51" s="32">
        <f t="shared" si="37"/>
        <v>180</v>
      </c>
      <c r="AA51" s="32">
        <f t="shared" si="37"/>
        <v>742</v>
      </c>
      <c r="AB51" s="32">
        <f t="shared" si="37"/>
        <v>244</v>
      </c>
      <c r="AC51" s="32">
        <f t="shared" si="37"/>
        <v>102</v>
      </c>
      <c r="AD51" s="32">
        <f t="shared" si="37"/>
        <v>401</v>
      </c>
      <c r="AE51" s="32">
        <f t="shared" si="37"/>
        <v>83</v>
      </c>
      <c r="AF51" s="32">
        <f t="shared" si="37"/>
        <v>125</v>
      </c>
      <c r="AG51" s="32">
        <f t="shared" si="37"/>
        <v>416</v>
      </c>
      <c r="AH51" s="32">
        <f t="shared" si="37"/>
        <v>191</v>
      </c>
      <c r="AI51" s="32">
        <f t="shared" si="37"/>
        <v>237</v>
      </c>
      <c r="AJ51" s="32">
        <f t="shared" si="37"/>
        <v>30</v>
      </c>
      <c r="AK51" s="32">
        <f t="shared" si="37"/>
        <v>494</v>
      </c>
      <c r="AL51" s="32">
        <f t="shared" si="37"/>
        <v>0</v>
      </c>
      <c r="AM51" s="32">
        <f t="shared" si="37"/>
        <v>202</v>
      </c>
      <c r="AN51" s="32">
        <f t="shared" si="37"/>
        <v>13</v>
      </c>
      <c r="AO51" s="32">
        <f t="shared" si="37"/>
        <v>601</v>
      </c>
      <c r="AP51" s="43">
        <f t="shared" si="22"/>
        <v>12455</v>
      </c>
      <c r="AQ51" s="103"/>
      <c r="AR51" s="105"/>
      <c r="AS51" s="188">
        <f t="shared" ref="AS51:CE51" si="38">SUM(AS49+AS50)</f>
        <v>439</v>
      </c>
      <c r="AT51" s="188">
        <f t="shared" si="38"/>
        <v>68</v>
      </c>
      <c r="AU51" s="188">
        <f t="shared" si="38"/>
        <v>2090</v>
      </c>
      <c r="AV51" s="188">
        <f t="shared" si="38"/>
        <v>231</v>
      </c>
      <c r="AW51" s="188">
        <f t="shared" si="38"/>
        <v>194</v>
      </c>
      <c r="AX51" s="188">
        <f t="shared" si="38"/>
        <v>886</v>
      </c>
      <c r="AY51" s="188">
        <f t="shared" si="38"/>
        <v>1443</v>
      </c>
      <c r="AZ51" s="188">
        <f t="shared" si="38"/>
        <v>598</v>
      </c>
      <c r="BA51" s="188">
        <f t="shared" si="38"/>
        <v>43</v>
      </c>
      <c r="BB51" s="188">
        <f t="shared" si="38"/>
        <v>365</v>
      </c>
      <c r="BC51" s="188">
        <f t="shared" si="38"/>
        <v>403</v>
      </c>
      <c r="BD51" s="188">
        <f t="shared" si="38"/>
        <v>0</v>
      </c>
      <c r="BE51" s="188">
        <f t="shared" si="38"/>
        <v>479</v>
      </c>
      <c r="BF51" s="188">
        <f t="shared" si="38"/>
        <v>376</v>
      </c>
      <c r="BG51" s="188">
        <f t="shared" si="38"/>
        <v>1041</v>
      </c>
      <c r="BH51" s="188">
        <f t="shared" si="38"/>
        <v>3</v>
      </c>
      <c r="BI51" s="188">
        <f t="shared" si="38"/>
        <v>360</v>
      </c>
      <c r="BJ51" s="188">
        <f t="shared" si="38"/>
        <v>264</v>
      </c>
      <c r="BK51" s="188">
        <f t="shared" si="38"/>
        <v>710</v>
      </c>
      <c r="BL51" s="188">
        <f t="shared" si="38"/>
        <v>222</v>
      </c>
      <c r="BM51" s="188">
        <f t="shared" si="38"/>
        <v>621</v>
      </c>
      <c r="BN51" s="188">
        <f t="shared" si="38"/>
        <v>393</v>
      </c>
      <c r="BO51" s="188">
        <f t="shared" si="38"/>
        <v>241</v>
      </c>
      <c r="BP51" s="188">
        <f t="shared" si="38"/>
        <v>474</v>
      </c>
      <c r="BQ51" s="188">
        <f t="shared" si="38"/>
        <v>177</v>
      </c>
      <c r="BR51" s="188">
        <f t="shared" si="38"/>
        <v>1580</v>
      </c>
      <c r="BS51" s="188">
        <f t="shared" si="38"/>
        <v>614</v>
      </c>
      <c r="BT51" s="188">
        <f t="shared" si="38"/>
        <v>200</v>
      </c>
      <c r="BU51" s="188">
        <f t="shared" si="38"/>
        <v>499</v>
      </c>
      <c r="BV51" s="188">
        <f t="shared" si="38"/>
        <v>443</v>
      </c>
      <c r="BW51" s="188">
        <f t="shared" si="38"/>
        <v>81</v>
      </c>
      <c r="BX51" s="188">
        <f t="shared" si="38"/>
        <v>180</v>
      </c>
      <c r="BY51" s="188">
        <f t="shared" si="38"/>
        <v>126</v>
      </c>
      <c r="BZ51" s="188">
        <f t="shared" si="38"/>
        <v>98</v>
      </c>
      <c r="CA51" s="188">
        <f t="shared" si="38"/>
        <v>0</v>
      </c>
      <c r="CB51" s="188">
        <f t="shared" si="38"/>
        <v>37</v>
      </c>
      <c r="CC51" s="188">
        <f t="shared" si="38"/>
        <v>1561</v>
      </c>
      <c r="CD51" s="188">
        <f t="shared" si="38"/>
        <v>159</v>
      </c>
      <c r="CE51" s="188">
        <f t="shared" si="38"/>
        <v>188</v>
      </c>
      <c r="CF51" s="212">
        <f t="shared" si="23"/>
        <v>17887</v>
      </c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</row>
    <row r="52" spans="1:101" s="7" customFormat="1" ht="39" thickBot="1">
      <c r="A52" s="6" t="s">
        <v>232</v>
      </c>
      <c r="B52" s="6" t="s">
        <v>233</v>
      </c>
      <c r="C52" s="26">
        <v>110</v>
      </c>
      <c r="D52" s="26">
        <v>92</v>
      </c>
      <c r="E52" s="26">
        <v>71</v>
      </c>
      <c r="F52" s="28">
        <v>70</v>
      </c>
      <c r="G52" s="28">
        <v>20</v>
      </c>
      <c r="H52" s="28">
        <v>35</v>
      </c>
      <c r="I52" s="28">
        <v>54</v>
      </c>
      <c r="J52" s="28">
        <v>19</v>
      </c>
      <c r="K52" s="28">
        <v>45</v>
      </c>
      <c r="L52" s="28">
        <v>43</v>
      </c>
      <c r="M52" s="28">
        <v>102</v>
      </c>
      <c r="N52" s="28">
        <v>97</v>
      </c>
      <c r="O52" s="24">
        <v>83</v>
      </c>
      <c r="P52" s="44">
        <v>0</v>
      </c>
      <c r="Q52" s="28">
        <v>70</v>
      </c>
      <c r="R52" s="28">
        <v>0</v>
      </c>
      <c r="S52" s="24">
        <v>6</v>
      </c>
      <c r="T52" s="28">
        <v>0</v>
      </c>
      <c r="U52" s="28">
        <v>0</v>
      </c>
      <c r="V52" s="28">
        <f>'[1]National PMTCT  MSF'!$AC$52</f>
        <v>62</v>
      </c>
      <c r="W52" s="28">
        <v>48</v>
      </c>
      <c r="X52" s="28">
        <v>22</v>
      </c>
      <c r="Y52" s="28">
        <v>83</v>
      </c>
      <c r="Z52" s="28">
        <v>57</v>
      </c>
      <c r="AA52" s="28">
        <v>100</v>
      </c>
      <c r="AB52" s="34">
        <v>22</v>
      </c>
      <c r="AC52" s="28">
        <v>76</v>
      </c>
      <c r="AD52" s="28">
        <v>157</v>
      </c>
      <c r="AE52" s="28">
        <v>8</v>
      </c>
      <c r="AF52" s="28">
        <v>56</v>
      </c>
      <c r="AG52" s="28">
        <v>337</v>
      </c>
      <c r="AH52" s="28">
        <v>11</v>
      </c>
      <c r="AI52" s="28">
        <v>60</v>
      </c>
      <c r="AJ52" s="28">
        <v>23</v>
      </c>
      <c r="AK52" s="28">
        <v>102</v>
      </c>
      <c r="AL52" s="28">
        <v>0</v>
      </c>
      <c r="AM52" s="28">
        <v>87</v>
      </c>
      <c r="AN52" s="28">
        <v>0</v>
      </c>
      <c r="AO52" s="28">
        <v>295</v>
      </c>
      <c r="AP52" s="43">
        <f t="shared" si="22"/>
        <v>2523</v>
      </c>
      <c r="AQ52" s="103"/>
      <c r="AR52" s="105"/>
      <c r="AS52" s="341">
        <v>139</v>
      </c>
      <c r="AT52" s="338">
        <v>14</v>
      </c>
      <c r="AU52" s="338">
        <v>1004</v>
      </c>
      <c r="AV52" s="341">
        <v>203</v>
      </c>
      <c r="AW52" s="163">
        <v>95</v>
      </c>
      <c r="AX52" s="208">
        <v>1</v>
      </c>
      <c r="AY52" s="164">
        <v>570</v>
      </c>
      <c r="AZ52" s="164">
        <v>373</v>
      </c>
      <c r="BA52" s="164">
        <v>45</v>
      </c>
      <c r="BB52" s="338">
        <v>174</v>
      </c>
      <c r="BC52" s="222">
        <v>177</v>
      </c>
      <c r="BD52" s="338">
        <v>0</v>
      </c>
      <c r="BE52" s="338">
        <v>207</v>
      </c>
      <c r="BF52" s="179">
        <v>181</v>
      </c>
      <c r="BG52" s="222">
        <v>258</v>
      </c>
      <c r="BH52" s="209">
        <v>1</v>
      </c>
      <c r="BI52" s="193">
        <v>135</v>
      </c>
      <c r="BJ52" s="210">
        <v>158</v>
      </c>
      <c r="BK52" s="171">
        <v>345</v>
      </c>
      <c r="BL52" s="222">
        <v>77</v>
      </c>
      <c r="BM52" s="201">
        <v>286</v>
      </c>
      <c r="BN52" s="171">
        <v>92</v>
      </c>
      <c r="BO52" s="401">
        <v>120</v>
      </c>
      <c r="BP52" s="230">
        <v>203</v>
      </c>
      <c r="BQ52" s="193">
        <v>82</v>
      </c>
      <c r="BR52" s="192">
        <v>425</v>
      </c>
      <c r="BS52" s="171">
        <v>254</v>
      </c>
      <c r="BT52" s="171">
        <v>116</v>
      </c>
      <c r="BU52" s="116">
        <v>88</v>
      </c>
      <c r="BV52" s="171">
        <v>227</v>
      </c>
      <c r="BW52" s="171">
        <v>14</v>
      </c>
      <c r="BX52" s="171">
        <v>74</v>
      </c>
      <c r="BY52" s="171">
        <v>49</v>
      </c>
      <c r="BZ52" s="171">
        <v>33</v>
      </c>
      <c r="CA52" s="171"/>
      <c r="CB52" s="171">
        <v>9</v>
      </c>
      <c r="CC52" s="171">
        <v>1220.9647058823527</v>
      </c>
      <c r="CD52" s="171">
        <v>4</v>
      </c>
      <c r="CE52" s="171">
        <v>76</v>
      </c>
      <c r="CF52" s="212">
        <f t="shared" si="23"/>
        <v>7529.964705882353</v>
      </c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</row>
    <row r="53" spans="1:101" ht="39" thickBot="1">
      <c r="A53" s="6" t="s">
        <v>234</v>
      </c>
      <c r="B53" s="6" t="s">
        <v>235</v>
      </c>
      <c r="C53" s="26">
        <v>164</v>
      </c>
      <c r="D53" s="26">
        <v>0</v>
      </c>
      <c r="E53" s="26">
        <v>72</v>
      </c>
      <c r="F53" s="28">
        <v>81</v>
      </c>
      <c r="G53" s="28">
        <v>21</v>
      </c>
      <c r="H53" s="28">
        <v>34</v>
      </c>
      <c r="I53" s="28">
        <v>50</v>
      </c>
      <c r="J53" s="28">
        <v>38</v>
      </c>
      <c r="K53" s="28">
        <v>34</v>
      </c>
      <c r="L53" s="28">
        <v>53</v>
      </c>
      <c r="M53" s="28">
        <v>67</v>
      </c>
      <c r="N53" s="28">
        <v>90</v>
      </c>
      <c r="O53" s="35">
        <v>87</v>
      </c>
      <c r="P53" s="44">
        <v>0</v>
      </c>
      <c r="Q53" s="28">
        <v>105</v>
      </c>
      <c r="R53" s="28">
        <v>0</v>
      </c>
      <c r="S53" s="35">
        <v>5</v>
      </c>
      <c r="T53" s="28">
        <v>0</v>
      </c>
      <c r="U53" s="28">
        <v>0</v>
      </c>
      <c r="V53" s="28">
        <v>72</v>
      </c>
      <c r="W53" s="28">
        <v>43</v>
      </c>
      <c r="X53" s="28">
        <v>19</v>
      </c>
      <c r="Y53" s="28">
        <v>135</v>
      </c>
      <c r="Z53" s="28">
        <v>87</v>
      </c>
      <c r="AA53" s="28">
        <v>178</v>
      </c>
      <c r="AB53" s="36">
        <v>216</v>
      </c>
      <c r="AC53" s="28">
        <v>125</v>
      </c>
      <c r="AD53" s="28">
        <v>139</v>
      </c>
      <c r="AE53" s="28">
        <v>6</v>
      </c>
      <c r="AF53" s="28">
        <v>67</v>
      </c>
      <c r="AG53" s="28">
        <v>0</v>
      </c>
      <c r="AH53" s="28">
        <v>9</v>
      </c>
      <c r="AI53" s="28">
        <v>62</v>
      </c>
      <c r="AJ53" s="28">
        <v>15</v>
      </c>
      <c r="AK53" s="28">
        <v>140</v>
      </c>
      <c r="AL53" s="28">
        <v>0</v>
      </c>
      <c r="AM53" s="28">
        <v>85</v>
      </c>
      <c r="AN53" s="28">
        <v>0</v>
      </c>
      <c r="AO53" s="28">
        <v>306</v>
      </c>
      <c r="AP53" s="43">
        <f t="shared" si="22"/>
        <v>2605</v>
      </c>
      <c r="AQ53" s="103"/>
      <c r="AR53" s="105"/>
      <c r="AS53" s="341">
        <v>177</v>
      </c>
      <c r="AT53" s="338">
        <v>34</v>
      </c>
      <c r="AU53" s="338">
        <v>995</v>
      </c>
      <c r="AV53" s="341">
        <v>8</v>
      </c>
      <c r="AW53" s="163">
        <v>82</v>
      </c>
      <c r="AX53" s="208">
        <v>10</v>
      </c>
      <c r="AY53" s="164">
        <v>498</v>
      </c>
      <c r="AZ53" s="164">
        <v>317</v>
      </c>
      <c r="BA53" s="164">
        <v>43</v>
      </c>
      <c r="BB53" s="338">
        <v>178</v>
      </c>
      <c r="BC53" s="222">
        <v>201</v>
      </c>
      <c r="BD53" s="338">
        <v>0</v>
      </c>
      <c r="BE53" s="338">
        <v>252</v>
      </c>
      <c r="BF53" s="179">
        <v>188</v>
      </c>
      <c r="BG53" s="222">
        <v>259</v>
      </c>
      <c r="BH53" s="209">
        <v>0</v>
      </c>
      <c r="BI53" s="194">
        <v>131</v>
      </c>
      <c r="BJ53" s="210">
        <v>127</v>
      </c>
      <c r="BK53" s="171">
        <v>424</v>
      </c>
      <c r="BL53" s="222">
        <v>111</v>
      </c>
      <c r="BM53" s="220">
        <v>251</v>
      </c>
      <c r="BN53" s="171">
        <v>79</v>
      </c>
      <c r="BO53" s="401">
        <v>105</v>
      </c>
      <c r="BP53" s="230">
        <v>220</v>
      </c>
      <c r="BQ53" s="194">
        <v>68</v>
      </c>
      <c r="BR53" s="171">
        <v>427</v>
      </c>
      <c r="BS53" s="171">
        <v>216</v>
      </c>
      <c r="BT53" s="171">
        <v>83</v>
      </c>
      <c r="BU53" s="179">
        <v>492</v>
      </c>
      <c r="BV53" s="171">
        <v>199</v>
      </c>
      <c r="BW53" s="171">
        <v>15</v>
      </c>
      <c r="BX53" s="171">
        <v>68</v>
      </c>
      <c r="BY53" s="171">
        <v>36</v>
      </c>
      <c r="BZ53" s="171">
        <v>37</v>
      </c>
      <c r="CA53" s="171"/>
      <c r="CB53" s="171">
        <v>10</v>
      </c>
      <c r="CC53" s="171">
        <v>897.03529411764725</v>
      </c>
      <c r="CD53" s="171">
        <v>5</v>
      </c>
      <c r="CE53" s="171">
        <v>70</v>
      </c>
      <c r="CF53" s="212">
        <f t="shared" si="23"/>
        <v>7313.035294117647</v>
      </c>
    </row>
    <row r="54" spans="1:101" s="12" customFormat="1" ht="39" thickBot="1">
      <c r="A54" s="13" t="s">
        <v>236</v>
      </c>
      <c r="B54" s="13" t="s">
        <v>237</v>
      </c>
      <c r="C54" s="31">
        <f t="shared" ref="C54:O54" si="39">SUM(C52:C53)</f>
        <v>274</v>
      </c>
      <c r="D54" s="31">
        <f t="shared" si="39"/>
        <v>92</v>
      </c>
      <c r="E54" s="31">
        <f t="shared" si="39"/>
        <v>143</v>
      </c>
      <c r="F54" s="31">
        <f t="shared" si="39"/>
        <v>151</v>
      </c>
      <c r="G54" s="31">
        <f t="shared" si="39"/>
        <v>41</v>
      </c>
      <c r="H54" s="31">
        <f t="shared" si="39"/>
        <v>69</v>
      </c>
      <c r="I54" s="31">
        <f t="shared" si="39"/>
        <v>104</v>
      </c>
      <c r="J54" s="31">
        <f t="shared" si="39"/>
        <v>57</v>
      </c>
      <c r="K54" s="31">
        <f t="shared" si="39"/>
        <v>79</v>
      </c>
      <c r="L54" s="31">
        <f t="shared" si="39"/>
        <v>96</v>
      </c>
      <c r="M54" s="31">
        <f t="shared" si="39"/>
        <v>169</v>
      </c>
      <c r="N54" s="31">
        <f t="shared" si="39"/>
        <v>187</v>
      </c>
      <c r="O54" s="31">
        <f t="shared" si="39"/>
        <v>170</v>
      </c>
      <c r="P54" s="45">
        <f>P52+P53</f>
        <v>0</v>
      </c>
      <c r="Q54" s="31">
        <f>SUM(Q52:Q53)</f>
        <v>175</v>
      </c>
      <c r="R54" s="31">
        <f>SUM(R52:R53)</f>
        <v>0</v>
      </c>
      <c r="S54" s="31">
        <v>11</v>
      </c>
      <c r="T54" s="31">
        <f t="shared" ref="T54:AO54" si="40">SUM(T52:T53)</f>
        <v>0</v>
      </c>
      <c r="U54" s="31">
        <f t="shared" si="40"/>
        <v>0</v>
      </c>
      <c r="V54" s="31">
        <f t="shared" si="40"/>
        <v>134</v>
      </c>
      <c r="W54" s="31">
        <f t="shared" si="40"/>
        <v>91</v>
      </c>
      <c r="X54" s="31">
        <f t="shared" si="40"/>
        <v>41</v>
      </c>
      <c r="Y54" s="31">
        <f t="shared" si="40"/>
        <v>218</v>
      </c>
      <c r="Z54" s="31">
        <f t="shared" si="40"/>
        <v>144</v>
      </c>
      <c r="AA54" s="31">
        <f t="shared" si="40"/>
        <v>278</v>
      </c>
      <c r="AB54" s="31">
        <f t="shared" si="40"/>
        <v>238</v>
      </c>
      <c r="AC54" s="31">
        <f t="shared" si="40"/>
        <v>201</v>
      </c>
      <c r="AD54" s="31">
        <f t="shared" si="40"/>
        <v>296</v>
      </c>
      <c r="AE54" s="31">
        <f t="shared" si="40"/>
        <v>14</v>
      </c>
      <c r="AF54" s="31">
        <f t="shared" si="40"/>
        <v>123</v>
      </c>
      <c r="AG54" s="31">
        <f t="shared" si="40"/>
        <v>337</v>
      </c>
      <c r="AH54" s="31">
        <f t="shared" si="40"/>
        <v>20</v>
      </c>
      <c r="AI54" s="31">
        <f t="shared" si="40"/>
        <v>122</v>
      </c>
      <c r="AJ54" s="31">
        <f t="shared" si="40"/>
        <v>38</v>
      </c>
      <c r="AK54" s="31">
        <f t="shared" si="40"/>
        <v>242</v>
      </c>
      <c r="AL54" s="31">
        <f t="shared" si="40"/>
        <v>0</v>
      </c>
      <c r="AM54" s="31">
        <f t="shared" si="40"/>
        <v>172</v>
      </c>
      <c r="AN54" s="31">
        <f t="shared" si="40"/>
        <v>0</v>
      </c>
      <c r="AO54" s="31">
        <f t="shared" si="40"/>
        <v>601</v>
      </c>
      <c r="AP54" s="43">
        <f t="shared" si="22"/>
        <v>5128</v>
      </c>
      <c r="AQ54" s="103"/>
      <c r="AR54" s="105"/>
      <c r="AS54" s="340">
        <f t="shared" ref="AS54:CE54" si="41">SUM(AS52+AS53)</f>
        <v>316</v>
      </c>
      <c r="AT54" s="340">
        <f t="shared" si="41"/>
        <v>48</v>
      </c>
      <c r="AU54" s="340">
        <f t="shared" si="41"/>
        <v>1999</v>
      </c>
      <c r="AV54" s="340">
        <f t="shared" si="41"/>
        <v>211</v>
      </c>
      <c r="AW54" s="340">
        <f t="shared" si="41"/>
        <v>177</v>
      </c>
      <c r="AX54" s="340">
        <f t="shared" si="41"/>
        <v>11</v>
      </c>
      <c r="AY54" s="340">
        <f t="shared" si="41"/>
        <v>1068</v>
      </c>
      <c r="AZ54" s="340">
        <f t="shared" si="41"/>
        <v>690</v>
      </c>
      <c r="BA54" s="340">
        <f t="shared" si="41"/>
        <v>88</v>
      </c>
      <c r="BB54" s="340">
        <f t="shared" si="41"/>
        <v>352</v>
      </c>
      <c r="BC54" s="340">
        <f t="shared" si="41"/>
        <v>378</v>
      </c>
      <c r="BD54" s="340">
        <f t="shared" si="41"/>
        <v>0</v>
      </c>
      <c r="BE54" s="340">
        <f t="shared" si="41"/>
        <v>459</v>
      </c>
      <c r="BF54" s="340">
        <f t="shared" si="41"/>
        <v>369</v>
      </c>
      <c r="BG54" s="340">
        <f t="shared" si="41"/>
        <v>517</v>
      </c>
      <c r="BH54" s="340">
        <f t="shared" si="41"/>
        <v>1</v>
      </c>
      <c r="BI54" s="340">
        <f t="shared" si="41"/>
        <v>266</v>
      </c>
      <c r="BJ54" s="340">
        <f t="shared" si="41"/>
        <v>285</v>
      </c>
      <c r="BK54" s="340">
        <f t="shared" si="41"/>
        <v>769</v>
      </c>
      <c r="BL54" s="340">
        <f t="shared" si="41"/>
        <v>188</v>
      </c>
      <c r="BM54" s="340">
        <f t="shared" si="41"/>
        <v>537</v>
      </c>
      <c r="BN54" s="340">
        <f t="shared" si="41"/>
        <v>171</v>
      </c>
      <c r="BO54" s="340">
        <f t="shared" si="41"/>
        <v>225</v>
      </c>
      <c r="BP54" s="340">
        <f t="shared" si="41"/>
        <v>423</v>
      </c>
      <c r="BQ54" s="340">
        <f t="shared" si="41"/>
        <v>150</v>
      </c>
      <c r="BR54" s="340">
        <f t="shared" si="41"/>
        <v>852</v>
      </c>
      <c r="BS54" s="340">
        <f t="shared" si="41"/>
        <v>470</v>
      </c>
      <c r="BT54" s="340">
        <f t="shared" si="41"/>
        <v>199</v>
      </c>
      <c r="BU54" s="340">
        <f t="shared" si="41"/>
        <v>580</v>
      </c>
      <c r="BV54" s="340">
        <f t="shared" si="41"/>
        <v>426</v>
      </c>
      <c r="BW54" s="340">
        <f t="shared" si="41"/>
        <v>29</v>
      </c>
      <c r="BX54" s="340">
        <f t="shared" si="41"/>
        <v>142</v>
      </c>
      <c r="BY54" s="340">
        <f t="shared" si="41"/>
        <v>85</v>
      </c>
      <c r="BZ54" s="340">
        <f t="shared" si="41"/>
        <v>70</v>
      </c>
      <c r="CA54" s="340">
        <f t="shared" si="41"/>
        <v>0</v>
      </c>
      <c r="CB54" s="340">
        <f t="shared" si="41"/>
        <v>19</v>
      </c>
      <c r="CC54" s="340">
        <f t="shared" si="41"/>
        <v>2118</v>
      </c>
      <c r="CD54" s="340">
        <f t="shared" si="41"/>
        <v>9</v>
      </c>
      <c r="CE54" s="340">
        <f t="shared" si="41"/>
        <v>146</v>
      </c>
      <c r="CF54" s="212">
        <f t="shared" si="23"/>
        <v>14843</v>
      </c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</row>
    <row r="55" spans="1:101" ht="39" thickBot="1">
      <c r="A55" s="6" t="s">
        <v>238</v>
      </c>
      <c r="B55" s="5" t="s">
        <v>239</v>
      </c>
      <c r="C55" s="26">
        <v>368</v>
      </c>
      <c r="D55" s="26">
        <v>67</v>
      </c>
      <c r="E55" s="26">
        <v>121</v>
      </c>
      <c r="F55" s="28">
        <v>189</v>
      </c>
      <c r="G55" s="28">
        <v>208</v>
      </c>
      <c r="H55" s="28">
        <v>31</v>
      </c>
      <c r="I55" s="28">
        <v>2010</v>
      </c>
      <c r="J55" s="28">
        <v>40</v>
      </c>
      <c r="K55" s="28">
        <v>198</v>
      </c>
      <c r="L55" s="28">
        <v>113</v>
      </c>
      <c r="M55" s="28">
        <v>84</v>
      </c>
      <c r="N55" s="28">
        <v>315</v>
      </c>
      <c r="O55" s="28">
        <v>84</v>
      </c>
      <c r="P55" s="44">
        <v>0</v>
      </c>
      <c r="Q55" s="28">
        <f>108</f>
        <v>108</v>
      </c>
      <c r="R55" s="28">
        <v>0</v>
      </c>
      <c r="S55" s="28">
        <v>14</v>
      </c>
      <c r="T55" s="28">
        <v>0</v>
      </c>
      <c r="U55" s="28">
        <v>152</v>
      </c>
      <c r="V55" s="28">
        <v>301</v>
      </c>
      <c r="W55" s="28">
        <v>139</v>
      </c>
      <c r="X55" s="28">
        <v>15</v>
      </c>
      <c r="Y55" s="28">
        <v>206</v>
      </c>
      <c r="Z55" s="28">
        <v>110</v>
      </c>
      <c r="AA55" s="28">
        <v>0</v>
      </c>
      <c r="AB55" s="36">
        <v>7</v>
      </c>
      <c r="AC55" s="28">
        <v>143</v>
      </c>
      <c r="AD55" s="28">
        <v>166</v>
      </c>
      <c r="AE55" s="28">
        <v>10</v>
      </c>
      <c r="AF55" s="28">
        <v>0</v>
      </c>
      <c r="AG55" s="28">
        <v>166</v>
      </c>
      <c r="AH55" s="28">
        <v>23</v>
      </c>
      <c r="AI55" s="28">
        <v>80</v>
      </c>
      <c r="AJ55" s="28">
        <v>92</v>
      </c>
      <c r="AK55" s="28">
        <v>133</v>
      </c>
      <c r="AL55" s="28">
        <v>0</v>
      </c>
      <c r="AM55" s="28">
        <v>105</v>
      </c>
      <c r="AN55" s="28">
        <v>0</v>
      </c>
      <c r="AO55" s="28">
        <v>0</v>
      </c>
      <c r="AP55" s="43">
        <f t="shared" si="22"/>
        <v>5798</v>
      </c>
      <c r="AQ55" s="103"/>
      <c r="AR55" s="105"/>
      <c r="AS55" s="341">
        <v>223</v>
      </c>
      <c r="AT55" s="338">
        <v>6</v>
      </c>
      <c r="AU55" s="338">
        <v>1167</v>
      </c>
      <c r="AV55" s="341">
        <v>337</v>
      </c>
      <c r="AW55" s="163">
        <v>465</v>
      </c>
      <c r="AX55" s="208">
        <v>16</v>
      </c>
      <c r="AY55" s="164">
        <v>580</v>
      </c>
      <c r="AZ55" s="164">
        <v>237</v>
      </c>
      <c r="BA55" s="164">
        <v>32</v>
      </c>
      <c r="BB55" s="338">
        <v>145</v>
      </c>
      <c r="BC55" s="222">
        <v>146</v>
      </c>
      <c r="BD55" s="338">
        <v>0</v>
      </c>
      <c r="BE55" s="195">
        <v>283</v>
      </c>
      <c r="BF55" s="170">
        <v>138</v>
      </c>
      <c r="BG55" s="222">
        <v>306</v>
      </c>
      <c r="BH55" s="209">
        <v>4</v>
      </c>
      <c r="BI55" s="171">
        <v>210</v>
      </c>
      <c r="BJ55" s="210">
        <v>240</v>
      </c>
      <c r="BK55" s="167">
        <v>556</v>
      </c>
      <c r="BL55" s="222">
        <v>54</v>
      </c>
      <c r="BM55" s="217">
        <v>205</v>
      </c>
      <c r="BN55" s="171">
        <v>212</v>
      </c>
      <c r="BO55" s="401">
        <v>72</v>
      </c>
      <c r="BP55" s="223">
        <v>196</v>
      </c>
      <c r="BQ55" s="167">
        <v>76</v>
      </c>
      <c r="BR55" s="177">
        <v>583</v>
      </c>
      <c r="BS55" s="167">
        <v>719</v>
      </c>
      <c r="BT55" s="167">
        <v>53</v>
      </c>
      <c r="BU55" s="179">
        <v>965</v>
      </c>
      <c r="BV55" s="171">
        <v>107</v>
      </c>
      <c r="BW55" s="171">
        <v>4</v>
      </c>
      <c r="BX55" s="167">
        <v>59</v>
      </c>
      <c r="BY55" s="167">
        <v>48</v>
      </c>
      <c r="BZ55" s="167">
        <v>36</v>
      </c>
      <c r="CA55" s="167">
        <v>11</v>
      </c>
      <c r="CB55" s="167">
        <v>17</v>
      </c>
      <c r="CC55" s="167">
        <v>404.14814814814815</v>
      </c>
      <c r="CD55" s="167">
        <v>43</v>
      </c>
      <c r="CE55" s="167">
        <v>65</v>
      </c>
      <c r="CF55" s="212">
        <f t="shared" si="23"/>
        <v>9020.1481481481478</v>
      </c>
    </row>
    <row r="56" spans="1:101" ht="38.25">
      <c r="A56" s="6" t="s">
        <v>240</v>
      </c>
      <c r="B56" s="5" t="s">
        <v>241</v>
      </c>
      <c r="C56" s="26">
        <v>496</v>
      </c>
      <c r="D56" s="26">
        <v>47</v>
      </c>
      <c r="E56" s="26">
        <v>67</v>
      </c>
      <c r="F56" s="28">
        <v>211</v>
      </c>
      <c r="G56" s="28">
        <v>213</v>
      </c>
      <c r="H56" s="28">
        <v>18</v>
      </c>
      <c r="I56" s="28">
        <v>2119</v>
      </c>
      <c r="J56" s="28">
        <v>50</v>
      </c>
      <c r="K56" s="28">
        <v>218</v>
      </c>
      <c r="L56" s="28">
        <v>93</v>
      </c>
      <c r="M56" s="28">
        <v>99</v>
      </c>
      <c r="N56" s="28">
        <v>254</v>
      </c>
      <c r="O56" s="28">
        <v>89</v>
      </c>
      <c r="P56" s="44">
        <v>0</v>
      </c>
      <c r="Q56" s="28">
        <v>103</v>
      </c>
      <c r="R56" s="28">
        <v>0</v>
      </c>
      <c r="S56" s="28">
        <v>16</v>
      </c>
      <c r="T56" s="28">
        <v>0</v>
      </c>
      <c r="U56" s="28">
        <v>1075</v>
      </c>
      <c r="V56" s="28">
        <v>317</v>
      </c>
      <c r="W56" s="28">
        <v>130</v>
      </c>
      <c r="X56" s="28">
        <v>20</v>
      </c>
      <c r="Y56" s="28">
        <v>230</v>
      </c>
      <c r="Z56" s="28">
        <v>95</v>
      </c>
      <c r="AA56" s="28">
        <v>0</v>
      </c>
      <c r="AB56" s="36">
        <v>11</v>
      </c>
      <c r="AC56" s="28">
        <v>167</v>
      </c>
      <c r="AD56" s="28">
        <v>267</v>
      </c>
      <c r="AE56" s="28">
        <v>10</v>
      </c>
      <c r="AF56" s="28">
        <v>0</v>
      </c>
      <c r="AG56" s="28">
        <v>251</v>
      </c>
      <c r="AH56" s="28">
        <v>16</v>
      </c>
      <c r="AI56" s="28">
        <v>73</v>
      </c>
      <c r="AJ56" s="28">
        <v>102</v>
      </c>
      <c r="AK56" s="28">
        <v>157</v>
      </c>
      <c r="AL56" s="28">
        <v>0</v>
      </c>
      <c r="AM56" s="28">
        <v>81</v>
      </c>
      <c r="AN56" s="28">
        <v>0</v>
      </c>
      <c r="AO56" s="28">
        <v>0</v>
      </c>
      <c r="AP56" s="43">
        <f t="shared" si="22"/>
        <v>7095</v>
      </c>
      <c r="AQ56" s="103"/>
      <c r="AR56" s="105"/>
      <c r="AS56" s="341">
        <v>202</v>
      </c>
      <c r="AT56" s="338">
        <v>14</v>
      </c>
      <c r="AU56" s="338">
        <v>1161</v>
      </c>
      <c r="AV56" s="341">
        <v>0</v>
      </c>
      <c r="AW56" s="163">
        <v>498</v>
      </c>
      <c r="AX56" s="208">
        <v>13</v>
      </c>
      <c r="AY56" s="164">
        <v>530</v>
      </c>
      <c r="AZ56" s="164">
        <v>234</v>
      </c>
      <c r="BA56" s="164">
        <v>30</v>
      </c>
      <c r="BB56" s="338">
        <v>159</v>
      </c>
      <c r="BC56" s="222">
        <v>170</v>
      </c>
      <c r="BD56" s="338">
        <v>0</v>
      </c>
      <c r="BE56" s="231">
        <v>306</v>
      </c>
      <c r="BF56" s="170">
        <v>132</v>
      </c>
      <c r="BG56" s="222">
        <v>337</v>
      </c>
      <c r="BH56" s="209">
        <v>0</v>
      </c>
      <c r="BI56" s="171">
        <v>171</v>
      </c>
      <c r="BJ56" s="210">
        <v>151</v>
      </c>
      <c r="BK56" s="167">
        <v>546</v>
      </c>
      <c r="BL56" s="222">
        <v>52</v>
      </c>
      <c r="BM56" s="232">
        <v>160</v>
      </c>
      <c r="BN56" s="171">
        <v>197</v>
      </c>
      <c r="BO56" s="401">
        <v>69</v>
      </c>
      <c r="BP56" s="223">
        <v>189</v>
      </c>
      <c r="BQ56" s="167">
        <v>66</v>
      </c>
      <c r="BR56" s="167">
        <v>541</v>
      </c>
      <c r="BS56" s="167">
        <v>717</v>
      </c>
      <c r="BT56" s="167">
        <v>24</v>
      </c>
      <c r="BU56" s="171"/>
      <c r="BV56" s="171">
        <v>95</v>
      </c>
      <c r="BW56" s="171">
        <v>4</v>
      </c>
      <c r="BX56" s="167">
        <v>46</v>
      </c>
      <c r="BY56" s="167">
        <v>33</v>
      </c>
      <c r="BZ56" s="167">
        <v>40</v>
      </c>
      <c r="CA56" s="167">
        <v>8</v>
      </c>
      <c r="CB56" s="167">
        <v>17</v>
      </c>
      <c r="CC56" s="167">
        <v>277.85185185185185</v>
      </c>
      <c r="CD56" s="167">
        <v>42</v>
      </c>
      <c r="CE56" s="167">
        <v>71</v>
      </c>
      <c r="CF56" s="212">
        <f t="shared" si="23"/>
        <v>7302.8518518518522</v>
      </c>
    </row>
    <row r="57" spans="1:101" s="12" customFormat="1" ht="38.25">
      <c r="A57" s="13" t="s">
        <v>242</v>
      </c>
      <c r="B57" s="14" t="s">
        <v>243</v>
      </c>
      <c r="C57" s="31">
        <f t="shared" ref="C57:O57" si="42">SUM(C55:C56)</f>
        <v>864</v>
      </c>
      <c r="D57" s="31">
        <f t="shared" si="42"/>
        <v>114</v>
      </c>
      <c r="E57" s="31">
        <f t="shared" si="42"/>
        <v>188</v>
      </c>
      <c r="F57" s="31">
        <f t="shared" si="42"/>
        <v>400</v>
      </c>
      <c r="G57" s="31">
        <f t="shared" si="42"/>
        <v>421</v>
      </c>
      <c r="H57" s="31">
        <f t="shared" si="42"/>
        <v>49</v>
      </c>
      <c r="I57" s="31">
        <f t="shared" si="42"/>
        <v>4129</v>
      </c>
      <c r="J57" s="31">
        <f t="shared" si="42"/>
        <v>90</v>
      </c>
      <c r="K57" s="31">
        <f t="shared" si="42"/>
        <v>416</v>
      </c>
      <c r="L57" s="31">
        <f t="shared" si="42"/>
        <v>206</v>
      </c>
      <c r="M57" s="31">
        <f t="shared" si="42"/>
        <v>183</v>
      </c>
      <c r="N57" s="31">
        <f t="shared" si="42"/>
        <v>569</v>
      </c>
      <c r="O57" s="31">
        <f t="shared" si="42"/>
        <v>173</v>
      </c>
      <c r="P57" s="45">
        <f>P55+P56</f>
        <v>0</v>
      </c>
      <c r="Q57" s="31">
        <f>SUM(Q55:Q56)</f>
        <v>211</v>
      </c>
      <c r="R57" s="31">
        <f>SUM(R55:R56)</f>
        <v>0</v>
      </c>
      <c r="S57" s="31">
        <v>30</v>
      </c>
      <c r="T57" s="31">
        <f t="shared" ref="T57:AO57" si="43">SUM(T55:T56)</f>
        <v>0</v>
      </c>
      <c r="U57" s="31">
        <f t="shared" si="43"/>
        <v>1227</v>
      </c>
      <c r="V57" s="31">
        <f t="shared" si="43"/>
        <v>618</v>
      </c>
      <c r="W57" s="31">
        <f t="shared" si="43"/>
        <v>269</v>
      </c>
      <c r="X57" s="31">
        <f t="shared" si="43"/>
        <v>35</v>
      </c>
      <c r="Y57" s="31">
        <f t="shared" si="43"/>
        <v>436</v>
      </c>
      <c r="Z57" s="31">
        <f t="shared" si="43"/>
        <v>205</v>
      </c>
      <c r="AA57" s="31">
        <f t="shared" si="43"/>
        <v>0</v>
      </c>
      <c r="AB57" s="31">
        <f t="shared" si="43"/>
        <v>18</v>
      </c>
      <c r="AC57" s="31">
        <f t="shared" si="43"/>
        <v>310</v>
      </c>
      <c r="AD57" s="31">
        <f t="shared" si="43"/>
        <v>433</v>
      </c>
      <c r="AE57" s="31">
        <f t="shared" si="43"/>
        <v>20</v>
      </c>
      <c r="AF57" s="31">
        <f t="shared" si="43"/>
        <v>0</v>
      </c>
      <c r="AG57" s="31">
        <f t="shared" si="43"/>
        <v>417</v>
      </c>
      <c r="AH57" s="31">
        <f t="shared" si="43"/>
        <v>39</v>
      </c>
      <c r="AI57" s="31">
        <f t="shared" si="43"/>
        <v>153</v>
      </c>
      <c r="AJ57" s="31">
        <f t="shared" si="43"/>
        <v>194</v>
      </c>
      <c r="AK57" s="31">
        <f t="shared" si="43"/>
        <v>290</v>
      </c>
      <c r="AL57" s="31">
        <f t="shared" si="43"/>
        <v>0</v>
      </c>
      <c r="AM57" s="31">
        <f t="shared" si="43"/>
        <v>186</v>
      </c>
      <c r="AN57" s="31">
        <f t="shared" si="43"/>
        <v>0</v>
      </c>
      <c r="AO57" s="31">
        <f t="shared" si="43"/>
        <v>0</v>
      </c>
      <c r="AP57" s="43">
        <f t="shared" si="22"/>
        <v>12893</v>
      </c>
      <c r="AQ57" s="103"/>
      <c r="AR57" s="105"/>
      <c r="AS57" s="340">
        <f t="shared" ref="AS57:CE57" si="44">SUM(AS55+AS56)</f>
        <v>425</v>
      </c>
      <c r="AT57" s="340">
        <f t="shared" si="44"/>
        <v>20</v>
      </c>
      <c r="AU57" s="340">
        <f t="shared" si="44"/>
        <v>2328</v>
      </c>
      <c r="AV57" s="340">
        <f t="shared" si="44"/>
        <v>337</v>
      </c>
      <c r="AW57" s="340">
        <f t="shared" si="44"/>
        <v>963</v>
      </c>
      <c r="AX57" s="340">
        <f t="shared" si="44"/>
        <v>29</v>
      </c>
      <c r="AY57" s="340">
        <f t="shared" si="44"/>
        <v>1110</v>
      </c>
      <c r="AZ57" s="340">
        <f t="shared" si="44"/>
        <v>471</v>
      </c>
      <c r="BA57" s="340">
        <f t="shared" si="44"/>
        <v>62</v>
      </c>
      <c r="BB57" s="340">
        <f t="shared" si="44"/>
        <v>304</v>
      </c>
      <c r="BC57" s="340">
        <f t="shared" si="44"/>
        <v>316</v>
      </c>
      <c r="BD57" s="340">
        <f t="shared" si="44"/>
        <v>0</v>
      </c>
      <c r="BE57" s="340">
        <f t="shared" si="44"/>
        <v>589</v>
      </c>
      <c r="BF57" s="340">
        <f t="shared" si="44"/>
        <v>270</v>
      </c>
      <c r="BG57" s="340">
        <f t="shared" si="44"/>
        <v>643</v>
      </c>
      <c r="BH57" s="340">
        <f t="shared" si="44"/>
        <v>4</v>
      </c>
      <c r="BI57" s="340">
        <f t="shared" si="44"/>
        <v>381</v>
      </c>
      <c r="BJ57" s="340">
        <f t="shared" si="44"/>
        <v>391</v>
      </c>
      <c r="BK57" s="340">
        <f t="shared" si="44"/>
        <v>1102</v>
      </c>
      <c r="BL57" s="340">
        <f t="shared" si="44"/>
        <v>106</v>
      </c>
      <c r="BM57" s="340">
        <f t="shared" si="44"/>
        <v>365</v>
      </c>
      <c r="BN57" s="340">
        <f t="shared" si="44"/>
        <v>409</v>
      </c>
      <c r="BO57" s="340">
        <f t="shared" si="44"/>
        <v>141</v>
      </c>
      <c r="BP57" s="340">
        <f t="shared" si="44"/>
        <v>385</v>
      </c>
      <c r="BQ57" s="340">
        <f t="shared" si="44"/>
        <v>142</v>
      </c>
      <c r="BR57" s="340">
        <f t="shared" si="44"/>
        <v>1124</v>
      </c>
      <c r="BS57" s="340">
        <f t="shared" si="44"/>
        <v>1436</v>
      </c>
      <c r="BT57" s="340">
        <f t="shared" si="44"/>
        <v>77</v>
      </c>
      <c r="BU57" s="340">
        <f t="shared" si="44"/>
        <v>965</v>
      </c>
      <c r="BV57" s="340">
        <f t="shared" si="44"/>
        <v>202</v>
      </c>
      <c r="BW57" s="340">
        <f t="shared" si="44"/>
        <v>8</v>
      </c>
      <c r="BX57" s="340">
        <f t="shared" si="44"/>
        <v>105</v>
      </c>
      <c r="BY57" s="340">
        <f t="shared" si="44"/>
        <v>81</v>
      </c>
      <c r="BZ57" s="340">
        <f t="shared" si="44"/>
        <v>76</v>
      </c>
      <c r="CA57" s="340">
        <f t="shared" si="44"/>
        <v>19</v>
      </c>
      <c r="CB57" s="340">
        <f t="shared" si="44"/>
        <v>34</v>
      </c>
      <c r="CC57" s="340">
        <f t="shared" si="44"/>
        <v>682</v>
      </c>
      <c r="CD57" s="340">
        <f t="shared" si="44"/>
        <v>85</v>
      </c>
      <c r="CE57" s="340">
        <f t="shared" si="44"/>
        <v>136</v>
      </c>
      <c r="CF57" s="212">
        <f t="shared" si="23"/>
        <v>16323</v>
      </c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</row>
    <row r="58" spans="1:101" ht="51.75" thickBot="1">
      <c r="A58" s="6" t="s">
        <v>244</v>
      </c>
      <c r="B58" s="6" t="s">
        <v>245</v>
      </c>
      <c r="C58" s="26">
        <v>80</v>
      </c>
      <c r="D58" s="26">
        <f>'[2]National PMTCT  MSF'!$D$56</f>
        <v>35</v>
      </c>
      <c r="E58" s="26">
        <v>87</v>
      </c>
      <c r="F58" s="28">
        <v>61</v>
      </c>
      <c r="G58" s="28">
        <v>97</v>
      </c>
      <c r="H58" s="28">
        <v>17</v>
      </c>
      <c r="I58" s="28">
        <v>1999</v>
      </c>
      <c r="J58" s="28">
        <v>39</v>
      </c>
      <c r="K58" s="28">
        <v>229</v>
      </c>
      <c r="L58" s="28">
        <v>24</v>
      </c>
      <c r="M58" s="28">
        <v>88</v>
      </c>
      <c r="N58" s="28">
        <v>207</v>
      </c>
      <c r="O58" s="28">
        <v>82</v>
      </c>
      <c r="P58" s="44">
        <v>0</v>
      </c>
      <c r="Q58" s="28">
        <v>60</v>
      </c>
      <c r="R58" s="28">
        <v>0</v>
      </c>
      <c r="S58" s="28">
        <v>35</v>
      </c>
      <c r="T58" s="28">
        <v>0</v>
      </c>
      <c r="U58" s="28">
        <v>87</v>
      </c>
      <c r="V58" s="28">
        <v>145</v>
      </c>
      <c r="W58" s="28">
        <v>61</v>
      </c>
      <c r="X58" s="28">
        <v>10</v>
      </c>
      <c r="Y58" s="28">
        <v>91</v>
      </c>
      <c r="Z58" s="28">
        <v>43</v>
      </c>
      <c r="AA58" s="28">
        <v>0</v>
      </c>
      <c r="AB58" s="36">
        <v>4</v>
      </c>
      <c r="AC58" s="28">
        <v>45</v>
      </c>
      <c r="AD58" s="28">
        <v>77</v>
      </c>
      <c r="AE58" s="28">
        <v>2</v>
      </c>
      <c r="AF58" s="28">
        <v>0</v>
      </c>
      <c r="AG58" s="28">
        <v>191</v>
      </c>
      <c r="AH58" s="28">
        <v>22</v>
      </c>
      <c r="AI58" s="28">
        <v>60</v>
      </c>
      <c r="AJ58" s="28">
        <v>7</v>
      </c>
      <c r="AK58" s="28">
        <v>120</v>
      </c>
      <c r="AL58" s="28">
        <v>0</v>
      </c>
      <c r="AM58" s="28">
        <v>63</v>
      </c>
      <c r="AN58" s="28">
        <v>0</v>
      </c>
      <c r="AO58" s="28">
        <v>0</v>
      </c>
      <c r="AP58" s="43">
        <f t="shared" si="22"/>
        <v>4168</v>
      </c>
      <c r="AQ58" s="103"/>
      <c r="AR58" s="105"/>
      <c r="AS58" s="341">
        <v>62</v>
      </c>
      <c r="AT58" s="338">
        <v>4</v>
      </c>
      <c r="AU58" s="338">
        <v>835</v>
      </c>
      <c r="AV58" s="341">
        <v>0</v>
      </c>
      <c r="AW58" s="163">
        <v>212</v>
      </c>
      <c r="AX58" s="208">
        <v>567</v>
      </c>
      <c r="AY58" s="164">
        <v>361</v>
      </c>
      <c r="AZ58" s="164">
        <v>157</v>
      </c>
      <c r="BA58" s="164">
        <v>11</v>
      </c>
      <c r="BB58" s="338">
        <v>102</v>
      </c>
      <c r="BC58" s="222">
        <v>118</v>
      </c>
      <c r="BD58" s="338">
        <v>0</v>
      </c>
      <c r="BE58" s="176">
        <v>211</v>
      </c>
      <c r="BF58" s="170">
        <v>105</v>
      </c>
      <c r="BG58" s="222">
        <v>230</v>
      </c>
      <c r="BH58" s="209">
        <v>4</v>
      </c>
      <c r="BI58" s="171">
        <v>58</v>
      </c>
      <c r="BJ58" s="210">
        <v>94</v>
      </c>
      <c r="BK58" s="167">
        <v>292</v>
      </c>
      <c r="BL58" s="222">
        <v>44</v>
      </c>
      <c r="BM58" s="176">
        <v>83</v>
      </c>
      <c r="BN58" s="171">
        <v>170</v>
      </c>
      <c r="BO58" s="401">
        <v>40</v>
      </c>
      <c r="BP58" s="223">
        <v>121</v>
      </c>
      <c r="BQ58" s="167">
        <v>53</v>
      </c>
      <c r="BR58" s="177">
        <v>302</v>
      </c>
      <c r="BS58" s="167">
        <v>287</v>
      </c>
      <c r="BT58" s="167">
        <v>25</v>
      </c>
      <c r="BU58" s="179">
        <v>600</v>
      </c>
      <c r="BV58" s="171">
        <v>95</v>
      </c>
      <c r="BW58" s="171">
        <v>0</v>
      </c>
      <c r="BX58" s="167">
        <v>13</v>
      </c>
      <c r="BY58" s="167">
        <v>54</v>
      </c>
      <c r="BZ58" s="167">
        <v>8</v>
      </c>
      <c r="CA58" s="167">
        <v>3</v>
      </c>
      <c r="CB58" s="167">
        <v>18</v>
      </c>
      <c r="CC58" s="167"/>
      <c r="CD58" s="167">
        <v>43</v>
      </c>
      <c r="CE58" s="167">
        <v>11</v>
      </c>
      <c r="CF58" s="212">
        <f t="shared" si="23"/>
        <v>5393</v>
      </c>
    </row>
    <row r="59" spans="1:101" ht="51">
      <c r="A59" s="6" t="s">
        <v>246</v>
      </c>
      <c r="B59" s="6" t="s">
        <v>247</v>
      </c>
      <c r="C59" s="26">
        <v>63</v>
      </c>
      <c r="D59" s="26">
        <v>25</v>
      </c>
      <c r="E59" s="26">
        <v>70</v>
      </c>
      <c r="F59" s="28">
        <v>86</v>
      </c>
      <c r="G59" s="28">
        <v>100</v>
      </c>
      <c r="H59" s="28">
        <v>9</v>
      </c>
      <c r="I59" s="28">
        <v>2095</v>
      </c>
      <c r="J59" s="28">
        <v>48</v>
      </c>
      <c r="K59" s="28">
        <v>218</v>
      </c>
      <c r="L59" s="28">
        <v>15</v>
      </c>
      <c r="M59" s="28">
        <v>95</v>
      </c>
      <c r="N59" s="28">
        <v>157</v>
      </c>
      <c r="O59" s="28">
        <v>86</v>
      </c>
      <c r="P59" s="44">
        <v>0</v>
      </c>
      <c r="Q59" s="28">
        <v>47</v>
      </c>
      <c r="R59" s="28">
        <v>0</v>
      </c>
      <c r="S59" s="28">
        <v>26</v>
      </c>
      <c r="T59" s="28">
        <v>0</v>
      </c>
      <c r="U59" s="28">
        <v>112</v>
      </c>
      <c r="V59" s="28">
        <v>145</v>
      </c>
      <c r="W59" s="28">
        <v>54</v>
      </c>
      <c r="X59" s="28">
        <v>16</v>
      </c>
      <c r="Y59" s="28">
        <v>137</v>
      </c>
      <c r="Z59" s="28">
        <v>34</v>
      </c>
      <c r="AA59" s="28">
        <v>0</v>
      </c>
      <c r="AB59" s="28">
        <v>2</v>
      </c>
      <c r="AC59" s="28">
        <v>68</v>
      </c>
      <c r="AD59" s="28">
        <v>109</v>
      </c>
      <c r="AE59" s="28">
        <v>2</v>
      </c>
      <c r="AF59" s="28">
        <v>0</v>
      </c>
      <c r="AG59" s="28">
        <v>287</v>
      </c>
      <c r="AH59" s="28">
        <v>15</v>
      </c>
      <c r="AI59" s="28">
        <v>52</v>
      </c>
      <c r="AJ59" s="28">
        <v>6</v>
      </c>
      <c r="AK59" s="28">
        <v>137</v>
      </c>
      <c r="AL59" s="28">
        <v>0</v>
      </c>
      <c r="AM59" s="28">
        <v>78</v>
      </c>
      <c r="AN59" s="28">
        <v>0</v>
      </c>
      <c r="AO59" s="28">
        <v>0</v>
      </c>
      <c r="AP59" s="43">
        <f t="shared" si="22"/>
        <v>4394</v>
      </c>
      <c r="AQ59" s="103"/>
      <c r="AR59" s="105"/>
      <c r="AS59" s="341">
        <v>62</v>
      </c>
      <c r="AT59" s="338">
        <v>11</v>
      </c>
      <c r="AU59" s="338">
        <v>793</v>
      </c>
      <c r="AV59" s="341">
        <v>0</v>
      </c>
      <c r="AW59" s="163">
        <v>248</v>
      </c>
      <c r="AX59" s="208">
        <v>580</v>
      </c>
      <c r="AY59" s="164">
        <v>351</v>
      </c>
      <c r="AZ59" s="164">
        <v>151</v>
      </c>
      <c r="BA59" s="164">
        <v>6</v>
      </c>
      <c r="BB59" s="338">
        <v>114</v>
      </c>
      <c r="BC59" s="222">
        <v>116</v>
      </c>
      <c r="BD59" s="338">
        <v>0</v>
      </c>
      <c r="BE59" s="196">
        <v>216</v>
      </c>
      <c r="BF59" s="170">
        <v>85</v>
      </c>
      <c r="BG59" s="222">
        <v>261</v>
      </c>
      <c r="BH59" s="209">
        <v>0</v>
      </c>
      <c r="BI59" s="171">
        <v>47</v>
      </c>
      <c r="BJ59" s="210">
        <v>109</v>
      </c>
      <c r="BK59" s="167">
        <v>279</v>
      </c>
      <c r="BL59" s="222">
        <v>37</v>
      </c>
      <c r="BM59" s="218">
        <v>102</v>
      </c>
      <c r="BN59" s="171">
        <v>146</v>
      </c>
      <c r="BO59" s="401">
        <v>31</v>
      </c>
      <c r="BP59" s="223">
        <v>122</v>
      </c>
      <c r="BQ59" s="167">
        <v>42</v>
      </c>
      <c r="BR59" s="167">
        <v>359</v>
      </c>
      <c r="BS59" s="167">
        <v>298</v>
      </c>
      <c r="BT59" s="167">
        <v>15</v>
      </c>
      <c r="BU59" s="171"/>
      <c r="BV59" s="171">
        <v>86</v>
      </c>
      <c r="BW59" s="171">
        <v>1</v>
      </c>
      <c r="BX59" s="167">
        <v>9</v>
      </c>
      <c r="BY59" s="167">
        <v>52</v>
      </c>
      <c r="BZ59" s="167">
        <v>7</v>
      </c>
      <c r="CA59" s="167">
        <v>1</v>
      </c>
      <c r="CB59" s="167">
        <v>17</v>
      </c>
      <c r="CC59" s="167"/>
      <c r="CD59" s="167">
        <v>42</v>
      </c>
      <c r="CE59" s="167">
        <v>9</v>
      </c>
      <c r="CF59" s="212">
        <f t="shared" si="23"/>
        <v>4805</v>
      </c>
    </row>
    <row r="60" spans="1:101" s="12" customFormat="1" ht="51">
      <c r="A60" s="13" t="s">
        <v>248</v>
      </c>
      <c r="B60" s="13" t="s">
        <v>249</v>
      </c>
      <c r="C60" s="31">
        <f t="shared" ref="C60:O60" si="45">SUM(C58:C59)</f>
        <v>143</v>
      </c>
      <c r="D60" s="31">
        <f t="shared" si="45"/>
        <v>60</v>
      </c>
      <c r="E60" s="31">
        <f t="shared" si="45"/>
        <v>157</v>
      </c>
      <c r="F60" s="31">
        <f t="shared" si="45"/>
        <v>147</v>
      </c>
      <c r="G60" s="31">
        <f t="shared" si="45"/>
        <v>197</v>
      </c>
      <c r="H60" s="31">
        <f t="shared" si="45"/>
        <v>26</v>
      </c>
      <c r="I60" s="31">
        <f t="shared" si="45"/>
        <v>4094</v>
      </c>
      <c r="J60" s="31">
        <f t="shared" si="45"/>
        <v>87</v>
      </c>
      <c r="K60" s="31">
        <f t="shared" si="45"/>
        <v>447</v>
      </c>
      <c r="L60" s="31">
        <f t="shared" si="45"/>
        <v>39</v>
      </c>
      <c r="M60" s="31">
        <f t="shared" si="45"/>
        <v>183</v>
      </c>
      <c r="N60" s="31">
        <f t="shared" si="45"/>
        <v>364</v>
      </c>
      <c r="O60" s="31">
        <f t="shared" si="45"/>
        <v>168</v>
      </c>
      <c r="P60" s="45">
        <f>P58+P59</f>
        <v>0</v>
      </c>
      <c r="Q60" s="31">
        <f>SUM(Q58:Q59)</f>
        <v>107</v>
      </c>
      <c r="R60" s="31">
        <f>SUM(R58:R59)</f>
        <v>0</v>
      </c>
      <c r="S60" s="31">
        <v>61</v>
      </c>
      <c r="T60" s="31">
        <f t="shared" ref="T60:AO60" si="46">SUM(T58:T59)</f>
        <v>0</v>
      </c>
      <c r="U60" s="31">
        <f t="shared" si="46"/>
        <v>199</v>
      </c>
      <c r="V60" s="31">
        <f t="shared" si="46"/>
        <v>290</v>
      </c>
      <c r="W60" s="31">
        <f t="shared" si="46"/>
        <v>115</v>
      </c>
      <c r="X60" s="31">
        <f t="shared" si="46"/>
        <v>26</v>
      </c>
      <c r="Y60" s="31">
        <f t="shared" si="46"/>
        <v>228</v>
      </c>
      <c r="Z60" s="31">
        <f t="shared" si="46"/>
        <v>77</v>
      </c>
      <c r="AA60" s="31">
        <f t="shared" si="46"/>
        <v>0</v>
      </c>
      <c r="AB60" s="31">
        <f t="shared" si="46"/>
        <v>6</v>
      </c>
      <c r="AC60" s="31">
        <f t="shared" si="46"/>
        <v>113</v>
      </c>
      <c r="AD60" s="31">
        <f t="shared" si="46"/>
        <v>186</v>
      </c>
      <c r="AE60" s="31">
        <f t="shared" si="46"/>
        <v>4</v>
      </c>
      <c r="AF60" s="31">
        <f t="shared" si="46"/>
        <v>0</v>
      </c>
      <c r="AG60" s="31">
        <f t="shared" si="46"/>
        <v>478</v>
      </c>
      <c r="AH60" s="31">
        <f t="shared" si="46"/>
        <v>37</v>
      </c>
      <c r="AI60" s="31">
        <f t="shared" si="46"/>
        <v>112</v>
      </c>
      <c r="AJ60" s="31">
        <f t="shared" si="46"/>
        <v>13</v>
      </c>
      <c r="AK60" s="31">
        <f t="shared" si="46"/>
        <v>257</v>
      </c>
      <c r="AL60" s="31">
        <f t="shared" si="46"/>
        <v>0</v>
      </c>
      <c r="AM60" s="31">
        <f t="shared" si="46"/>
        <v>141</v>
      </c>
      <c r="AN60" s="31">
        <f t="shared" si="46"/>
        <v>0</v>
      </c>
      <c r="AO60" s="31">
        <f t="shared" si="46"/>
        <v>0</v>
      </c>
      <c r="AP60" s="43">
        <f t="shared" si="22"/>
        <v>8562</v>
      </c>
      <c r="AQ60" s="103"/>
      <c r="AR60" s="105"/>
      <c r="AS60" s="340">
        <f t="shared" ref="AS60:CE60" si="47">SUM(AS58+AS59)</f>
        <v>124</v>
      </c>
      <c r="AT60" s="340">
        <f t="shared" si="47"/>
        <v>15</v>
      </c>
      <c r="AU60" s="340">
        <f t="shared" si="47"/>
        <v>1628</v>
      </c>
      <c r="AV60" s="340">
        <f t="shared" si="47"/>
        <v>0</v>
      </c>
      <c r="AW60" s="340">
        <f t="shared" si="47"/>
        <v>460</v>
      </c>
      <c r="AX60" s="340">
        <f t="shared" si="47"/>
        <v>1147</v>
      </c>
      <c r="AY60" s="340">
        <f t="shared" si="47"/>
        <v>712</v>
      </c>
      <c r="AZ60" s="340">
        <f t="shared" si="47"/>
        <v>308</v>
      </c>
      <c r="BA60" s="340">
        <f t="shared" si="47"/>
        <v>17</v>
      </c>
      <c r="BB60" s="340">
        <f t="shared" si="47"/>
        <v>216</v>
      </c>
      <c r="BC60" s="340">
        <f t="shared" si="47"/>
        <v>234</v>
      </c>
      <c r="BD60" s="340">
        <f t="shared" si="47"/>
        <v>0</v>
      </c>
      <c r="BE60" s="340">
        <f t="shared" si="47"/>
        <v>427</v>
      </c>
      <c r="BF60" s="340">
        <f t="shared" si="47"/>
        <v>190</v>
      </c>
      <c r="BG60" s="340">
        <f t="shared" si="47"/>
        <v>491</v>
      </c>
      <c r="BH60" s="340">
        <f t="shared" si="47"/>
        <v>4</v>
      </c>
      <c r="BI60" s="340">
        <f t="shared" si="47"/>
        <v>105</v>
      </c>
      <c r="BJ60" s="340">
        <f t="shared" si="47"/>
        <v>203</v>
      </c>
      <c r="BK60" s="340">
        <f t="shared" si="47"/>
        <v>571</v>
      </c>
      <c r="BL60" s="340">
        <f t="shared" si="47"/>
        <v>81</v>
      </c>
      <c r="BM60" s="340">
        <f t="shared" si="47"/>
        <v>185</v>
      </c>
      <c r="BN60" s="340">
        <f t="shared" si="47"/>
        <v>316</v>
      </c>
      <c r="BO60" s="340">
        <f t="shared" si="47"/>
        <v>71</v>
      </c>
      <c r="BP60" s="340">
        <f t="shared" si="47"/>
        <v>243</v>
      </c>
      <c r="BQ60" s="340">
        <f t="shared" si="47"/>
        <v>95</v>
      </c>
      <c r="BR60" s="340">
        <f t="shared" si="47"/>
        <v>661</v>
      </c>
      <c r="BS60" s="340">
        <f t="shared" si="47"/>
        <v>585</v>
      </c>
      <c r="BT60" s="340">
        <f t="shared" si="47"/>
        <v>40</v>
      </c>
      <c r="BU60" s="340">
        <f t="shared" si="47"/>
        <v>600</v>
      </c>
      <c r="BV60" s="340">
        <f t="shared" si="47"/>
        <v>181</v>
      </c>
      <c r="BW60" s="340">
        <f t="shared" si="47"/>
        <v>1</v>
      </c>
      <c r="BX60" s="340">
        <f t="shared" si="47"/>
        <v>22</v>
      </c>
      <c r="BY60" s="340">
        <f t="shared" si="47"/>
        <v>106</v>
      </c>
      <c r="BZ60" s="340">
        <f t="shared" si="47"/>
        <v>15</v>
      </c>
      <c r="CA60" s="340">
        <f t="shared" si="47"/>
        <v>4</v>
      </c>
      <c r="CB60" s="340">
        <f t="shared" si="47"/>
        <v>35</v>
      </c>
      <c r="CC60" s="340">
        <f t="shared" si="47"/>
        <v>0</v>
      </c>
      <c r="CD60" s="340">
        <f t="shared" si="47"/>
        <v>85</v>
      </c>
      <c r="CE60" s="340">
        <f t="shared" si="47"/>
        <v>20</v>
      </c>
      <c r="CF60" s="212">
        <f t="shared" si="23"/>
        <v>10198</v>
      </c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</row>
    <row r="61" spans="1:101" ht="38.25">
      <c r="A61" s="6" t="s">
        <v>250</v>
      </c>
      <c r="B61" s="6" t="s">
        <v>251</v>
      </c>
      <c r="C61" s="26">
        <v>332</v>
      </c>
      <c r="D61" s="26">
        <v>15</v>
      </c>
      <c r="E61" s="26">
        <v>6</v>
      </c>
      <c r="F61" s="28">
        <v>12</v>
      </c>
      <c r="G61" s="28">
        <v>18</v>
      </c>
      <c r="H61" s="28">
        <v>31</v>
      </c>
      <c r="I61" s="28">
        <v>0</v>
      </c>
      <c r="J61" s="28">
        <v>4</v>
      </c>
      <c r="K61" s="28">
        <v>37</v>
      </c>
      <c r="L61" s="26">
        <v>16</v>
      </c>
      <c r="M61" s="28">
        <v>32</v>
      </c>
      <c r="N61" s="28">
        <v>2</v>
      </c>
      <c r="O61" s="28">
        <v>0</v>
      </c>
      <c r="P61" s="44">
        <v>0</v>
      </c>
      <c r="Q61" s="28">
        <v>16</v>
      </c>
      <c r="R61" s="28">
        <v>0</v>
      </c>
      <c r="S61" s="28">
        <v>0</v>
      </c>
      <c r="T61" s="28">
        <v>0</v>
      </c>
      <c r="U61" s="28">
        <v>0</v>
      </c>
      <c r="V61" s="28">
        <v>7</v>
      </c>
      <c r="W61" s="28">
        <v>0</v>
      </c>
      <c r="X61" s="28">
        <v>0</v>
      </c>
      <c r="Y61" s="28">
        <v>42</v>
      </c>
      <c r="Z61" s="28">
        <v>0</v>
      </c>
      <c r="AA61" s="28">
        <v>0</v>
      </c>
      <c r="AB61" s="28">
        <v>3</v>
      </c>
      <c r="AC61" s="28">
        <v>0</v>
      </c>
      <c r="AD61" s="28">
        <v>1</v>
      </c>
      <c r="AE61" s="28">
        <v>0</v>
      </c>
      <c r="AF61" s="28">
        <v>0</v>
      </c>
      <c r="AG61" s="28">
        <v>134</v>
      </c>
      <c r="AH61" s="28">
        <v>0</v>
      </c>
      <c r="AI61" s="28">
        <v>27</v>
      </c>
      <c r="AJ61" s="28">
        <v>5</v>
      </c>
      <c r="AK61" s="28">
        <v>12</v>
      </c>
      <c r="AL61" s="28">
        <v>0</v>
      </c>
      <c r="AM61" s="28">
        <v>3</v>
      </c>
      <c r="AN61" s="28">
        <v>0</v>
      </c>
      <c r="AO61" s="28">
        <v>0</v>
      </c>
      <c r="AP61" s="43">
        <f t="shared" si="22"/>
        <v>755</v>
      </c>
      <c r="AQ61" s="103"/>
      <c r="AR61" s="105"/>
      <c r="AS61" s="341">
        <v>23</v>
      </c>
      <c r="AT61" s="338">
        <v>0</v>
      </c>
      <c r="AU61" s="338">
        <v>160</v>
      </c>
      <c r="AV61" s="341">
        <v>0</v>
      </c>
      <c r="AW61" s="163">
        <v>2</v>
      </c>
      <c r="AX61" s="208">
        <v>507</v>
      </c>
      <c r="AY61" s="164">
        <v>147</v>
      </c>
      <c r="AZ61" s="164">
        <v>47</v>
      </c>
      <c r="BA61" s="164">
        <v>11</v>
      </c>
      <c r="BB61" s="338">
        <v>13</v>
      </c>
      <c r="BC61" s="222">
        <v>4</v>
      </c>
      <c r="BD61" s="338">
        <v>0</v>
      </c>
      <c r="BE61" s="176">
        <v>58</v>
      </c>
      <c r="BF61" s="170">
        <v>51</v>
      </c>
      <c r="BG61" s="222">
        <v>90</v>
      </c>
      <c r="BH61" s="209">
        <v>0</v>
      </c>
      <c r="BI61" s="171">
        <v>6</v>
      </c>
      <c r="BJ61" s="210">
        <v>25</v>
      </c>
      <c r="BK61" s="167">
        <v>53</v>
      </c>
      <c r="BL61" s="222">
        <v>41</v>
      </c>
      <c r="BM61" s="176">
        <v>35</v>
      </c>
      <c r="BN61" s="171">
        <v>86</v>
      </c>
      <c r="BO61" s="401">
        <v>58</v>
      </c>
      <c r="BP61" s="223">
        <v>48</v>
      </c>
      <c r="BQ61" s="167">
        <v>27</v>
      </c>
      <c r="BR61" s="167">
        <v>33</v>
      </c>
      <c r="BS61" s="167">
        <v>97</v>
      </c>
      <c r="BT61" s="167">
        <v>25</v>
      </c>
      <c r="BU61" s="179">
        <v>172</v>
      </c>
      <c r="BV61" s="171">
        <v>60</v>
      </c>
      <c r="BW61" s="171">
        <v>3</v>
      </c>
      <c r="BX61" s="167">
        <v>18</v>
      </c>
      <c r="BY61" s="167">
        <v>5</v>
      </c>
      <c r="BZ61" s="167">
        <v>0</v>
      </c>
      <c r="CA61" s="167">
        <v>2</v>
      </c>
      <c r="CB61" s="167">
        <v>0</v>
      </c>
      <c r="CC61" s="167"/>
      <c r="CD61" s="167">
        <v>4</v>
      </c>
      <c r="CE61" s="167">
        <v>76</v>
      </c>
      <c r="CF61" s="212">
        <f t="shared" si="23"/>
        <v>1987</v>
      </c>
    </row>
    <row r="62" spans="1:101" ht="38.25">
      <c r="A62" s="6" t="s">
        <v>252</v>
      </c>
      <c r="B62" s="6" t="s">
        <v>253</v>
      </c>
      <c r="C62" s="26">
        <v>474</v>
      </c>
      <c r="D62" s="26">
        <v>15</v>
      </c>
      <c r="E62" s="26">
        <v>6</v>
      </c>
      <c r="F62" s="28">
        <v>12</v>
      </c>
      <c r="G62" s="28">
        <v>18</v>
      </c>
      <c r="H62" s="28">
        <v>20</v>
      </c>
      <c r="I62" s="28">
        <v>0</v>
      </c>
      <c r="J62" s="28">
        <v>1</v>
      </c>
      <c r="K62" s="28">
        <v>29</v>
      </c>
      <c r="L62" s="38">
        <v>4</v>
      </c>
      <c r="M62" s="26">
        <v>27</v>
      </c>
      <c r="N62" s="28">
        <v>3</v>
      </c>
      <c r="O62" s="28">
        <v>0</v>
      </c>
      <c r="P62" s="44">
        <v>0</v>
      </c>
      <c r="Q62" s="28">
        <v>9</v>
      </c>
      <c r="R62" s="28">
        <v>0</v>
      </c>
      <c r="S62" s="28">
        <v>0</v>
      </c>
      <c r="T62" s="28">
        <v>0</v>
      </c>
      <c r="U62" s="28">
        <v>0</v>
      </c>
      <c r="V62" s="28">
        <v>7</v>
      </c>
      <c r="W62" s="28">
        <v>0</v>
      </c>
      <c r="X62" s="28">
        <v>0</v>
      </c>
      <c r="Y62" s="28">
        <v>40</v>
      </c>
      <c r="Z62" s="28">
        <v>0</v>
      </c>
      <c r="AA62" s="28">
        <v>0</v>
      </c>
      <c r="AB62" s="28">
        <v>7</v>
      </c>
      <c r="AC62" s="28">
        <v>1</v>
      </c>
      <c r="AD62" s="28">
        <v>1</v>
      </c>
      <c r="AE62" s="28">
        <v>0</v>
      </c>
      <c r="AF62" s="28">
        <v>0</v>
      </c>
      <c r="AG62" s="28">
        <v>203</v>
      </c>
      <c r="AH62" s="28">
        <v>0</v>
      </c>
      <c r="AI62" s="28">
        <v>26</v>
      </c>
      <c r="AJ62" s="28">
        <v>4</v>
      </c>
      <c r="AK62" s="28">
        <v>8</v>
      </c>
      <c r="AL62" s="28">
        <v>0</v>
      </c>
      <c r="AM62" s="28">
        <v>2</v>
      </c>
      <c r="AN62" s="28">
        <v>0</v>
      </c>
      <c r="AO62" s="28">
        <v>0</v>
      </c>
      <c r="AP62" s="43">
        <f t="shared" si="22"/>
        <v>917</v>
      </c>
      <c r="AQ62" s="103"/>
      <c r="AR62" s="105"/>
      <c r="AS62" s="341">
        <v>15</v>
      </c>
      <c r="AT62" s="338">
        <v>3</v>
      </c>
      <c r="AU62" s="338">
        <v>180</v>
      </c>
      <c r="AV62" s="341">
        <v>0</v>
      </c>
      <c r="AW62" s="163">
        <v>1</v>
      </c>
      <c r="AX62" s="208">
        <v>565</v>
      </c>
      <c r="AY62" s="164">
        <v>146</v>
      </c>
      <c r="AZ62" s="164">
        <v>37</v>
      </c>
      <c r="BA62" s="164">
        <v>3</v>
      </c>
      <c r="BB62" s="338">
        <v>7</v>
      </c>
      <c r="BC62" s="222">
        <v>11</v>
      </c>
      <c r="BD62" s="338">
        <v>0</v>
      </c>
      <c r="BE62" s="218">
        <v>31</v>
      </c>
      <c r="BF62" s="170">
        <v>45</v>
      </c>
      <c r="BG62" s="222">
        <v>78</v>
      </c>
      <c r="BH62" s="209">
        <v>0</v>
      </c>
      <c r="BI62" s="171">
        <v>4</v>
      </c>
      <c r="BJ62" s="210">
        <v>14</v>
      </c>
      <c r="BK62" s="167">
        <v>53</v>
      </c>
      <c r="BL62" s="222">
        <v>52</v>
      </c>
      <c r="BM62" s="218">
        <v>34</v>
      </c>
      <c r="BN62" s="171">
        <v>75</v>
      </c>
      <c r="BO62" s="401">
        <v>44</v>
      </c>
      <c r="BP62" s="223">
        <v>55</v>
      </c>
      <c r="BQ62" s="167">
        <v>35</v>
      </c>
      <c r="BR62" s="167">
        <v>37</v>
      </c>
      <c r="BS62" s="167">
        <v>114</v>
      </c>
      <c r="BT62" s="167">
        <v>10</v>
      </c>
      <c r="BU62" s="171">
        <v>100</v>
      </c>
      <c r="BV62" s="171">
        <v>29</v>
      </c>
      <c r="BW62" s="171">
        <v>3</v>
      </c>
      <c r="BX62" s="167">
        <v>21</v>
      </c>
      <c r="BY62" s="167">
        <v>3</v>
      </c>
      <c r="BZ62" s="167">
        <v>0</v>
      </c>
      <c r="CA62" s="167">
        <v>1</v>
      </c>
      <c r="CB62" s="167">
        <v>0</v>
      </c>
      <c r="CC62" s="167"/>
      <c r="CD62" s="167">
        <v>5</v>
      </c>
      <c r="CE62" s="167">
        <v>83</v>
      </c>
      <c r="CF62" s="212">
        <f t="shared" si="23"/>
        <v>1894</v>
      </c>
    </row>
    <row r="63" spans="1:101" s="12" customFormat="1" ht="38.25">
      <c r="A63" s="13" t="s">
        <v>254</v>
      </c>
      <c r="B63" s="13" t="s">
        <v>255</v>
      </c>
      <c r="C63" s="31">
        <f t="shared" ref="C63:O63" si="48">SUM(C61:C62)</f>
        <v>806</v>
      </c>
      <c r="D63" s="31">
        <f t="shared" si="48"/>
        <v>30</v>
      </c>
      <c r="E63" s="31">
        <f t="shared" si="48"/>
        <v>12</v>
      </c>
      <c r="F63" s="31">
        <f t="shared" si="48"/>
        <v>24</v>
      </c>
      <c r="G63" s="31">
        <f t="shared" si="48"/>
        <v>36</v>
      </c>
      <c r="H63" s="31">
        <f t="shared" si="48"/>
        <v>51</v>
      </c>
      <c r="I63" s="31">
        <f t="shared" si="48"/>
        <v>0</v>
      </c>
      <c r="J63" s="31">
        <f t="shared" si="48"/>
        <v>5</v>
      </c>
      <c r="K63" s="31">
        <f t="shared" si="48"/>
        <v>66</v>
      </c>
      <c r="L63" s="31">
        <f t="shared" si="48"/>
        <v>20</v>
      </c>
      <c r="M63" s="31">
        <f t="shared" si="48"/>
        <v>59</v>
      </c>
      <c r="N63" s="31">
        <f t="shared" si="48"/>
        <v>5</v>
      </c>
      <c r="O63" s="31">
        <f t="shared" si="48"/>
        <v>0</v>
      </c>
      <c r="P63" s="45">
        <v>16</v>
      </c>
      <c r="Q63" s="31">
        <f>SUM(Q61:Q62)</f>
        <v>25</v>
      </c>
      <c r="R63" s="31">
        <f>SUM(R61:R62)</f>
        <v>0</v>
      </c>
      <c r="S63" s="31">
        <v>16</v>
      </c>
      <c r="T63" s="31">
        <f t="shared" ref="T63:AO63" si="49">SUM(T61:T62)</f>
        <v>0</v>
      </c>
      <c r="U63" s="31">
        <f t="shared" si="49"/>
        <v>0</v>
      </c>
      <c r="V63" s="31">
        <f t="shared" si="49"/>
        <v>14</v>
      </c>
      <c r="W63" s="31">
        <f t="shared" si="49"/>
        <v>0</v>
      </c>
      <c r="X63" s="31">
        <f t="shared" si="49"/>
        <v>0</v>
      </c>
      <c r="Y63" s="31">
        <f t="shared" si="49"/>
        <v>82</v>
      </c>
      <c r="Z63" s="31">
        <f t="shared" si="49"/>
        <v>0</v>
      </c>
      <c r="AA63" s="31">
        <f t="shared" si="49"/>
        <v>0</v>
      </c>
      <c r="AB63" s="31">
        <f t="shared" si="49"/>
        <v>10</v>
      </c>
      <c r="AC63" s="31">
        <f t="shared" si="49"/>
        <v>1</v>
      </c>
      <c r="AD63" s="31">
        <f t="shared" si="49"/>
        <v>2</v>
      </c>
      <c r="AE63" s="31">
        <f t="shared" si="49"/>
        <v>0</v>
      </c>
      <c r="AF63" s="31">
        <f t="shared" si="49"/>
        <v>0</v>
      </c>
      <c r="AG63" s="31">
        <f t="shared" si="49"/>
        <v>337</v>
      </c>
      <c r="AH63" s="31">
        <f t="shared" si="49"/>
        <v>0</v>
      </c>
      <c r="AI63" s="31">
        <f t="shared" si="49"/>
        <v>53</v>
      </c>
      <c r="AJ63" s="31">
        <f t="shared" si="49"/>
        <v>9</v>
      </c>
      <c r="AK63" s="31">
        <f t="shared" si="49"/>
        <v>20</v>
      </c>
      <c r="AL63" s="31">
        <f t="shared" si="49"/>
        <v>0</v>
      </c>
      <c r="AM63" s="31">
        <f t="shared" si="49"/>
        <v>5</v>
      </c>
      <c r="AN63" s="31">
        <f t="shared" si="49"/>
        <v>0</v>
      </c>
      <c r="AO63" s="31">
        <f t="shared" si="49"/>
        <v>0</v>
      </c>
      <c r="AP63" s="43">
        <f t="shared" si="22"/>
        <v>1704</v>
      </c>
      <c r="AQ63" s="103"/>
      <c r="AR63" s="105"/>
      <c r="AS63" s="340">
        <f t="shared" ref="AS63:BN63" si="50">SUM(AS61+AS62)</f>
        <v>38</v>
      </c>
      <c r="AT63" s="340">
        <f t="shared" si="50"/>
        <v>3</v>
      </c>
      <c r="AU63" s="340">
        <f t="shared" si="50"/>
        <v>340</v>
      </c>
      <c r="AV63" s="340">
        <f t="shared" si="50"/>
        <v>0</v>
      </c>
      <c r="AW63" s="340">
        <f t="shared" si="50"/>
        <v>3</v>
      </c>
      <c r="AX63" s="340">
        <f t="shared" si="50"/>
        <v>1072</v>
      </c>
      <c r="AY63" s="340">
        <f t="shared" si="50"/>
        <v>293</v>
      </c>
      <c r="AZ63" s="340">
        <f t="shared" si="50"/>
        <v>84</v>
      </c>
      <c r="BA63" s="340">
        <f t="shared" si="50"/>
        <v>14</v>
      </c>
      <c r="BB63" s="340">
        <f t="shared" si="50"/>
        <v>20</v>
      </c>
      <c r="BC63" s="340">
        <f t="shared" si="50"/>
        <v>15</v>
      </c>
      <c r="BD63" s="340">
        <f t="shared" si="50"/>
        <v>0</v>
      </c>
      <c r="BE63" s="340">
        <f t="shared" si="50"/>
        <v>89</v>
      </c>
      <c r="BF63" s="340">
        <f t="shared" si="50"/>
        <v>96</v>
      </c>
      <c r="BG63" s="340">
        <f t="shared" si="50"/>
        <v>168</v>
      </c>
      <c r="BH63" s="340">
        <f t="shared" si="50"/>
        <v>0</v>
      </c>
      <c r="BI63" s="340">
        <f t="shared" si="50"/>
        <v>10</v>
      </c>
      <c r="BJ63" s="340">
        <f t="shared" si="50"/>
        <v>39</v>
      </c>
      <c r="BK63" s="340">
        <f t="shared" si="50"/>
        <v>106</v>
      </c>
      <c r="BL63" s="340">
        <f t="shared" si="50"/>
        <v>93</v>
      </c>
      <c r="BM63" s="340">
        <f t="shared" si="50"/>
        <v>69</v>
      </c>
      <c r="BN63" s="340">
        <f t="shared" si="50"/>
        <v>161</v>
      </c>
      <c r="BO63" s="340">
        <v>102</v>
      </c>
      <c r="BP63" s="340">
        <f t="shared" ref="BP63:CE63" si="51">SUM(BP61+BP62)</f>
        <v>103</v>
      </c>
      <c r="BQ63" s="340">
        <f t="shared" si="51"/>
        <v>62</v>
      </c>
      <c r="BR63" s="340">
        <f t="shared" si="51"/>
        <v>70</v>
      </c>
      <c r="BS63" s="340">
        <f t="shared" si="51"/>
        <v>211</v>
      </c>
      <c r="BT63" s="340">
        <f t="shared" si="51"/>
        <v>35</v>
      </c>
      <c r="BU63" s="340">
        <f t="shared" si="51"/>
        <v>272</v>
      </c>
      <c r="BV63" s="340">
        <f t="shared" si="51"/>
        <v>89</v>
      </c>
      <c r="BW63" s="340">
        <f t="shared" si="51"/>
        <v>6</v>
      </c>
      <c r="BX63" s="340">
        <f t="shared" si="51"/>
        <v>39</v>
      </c>
      <c r="BY63" s="340">
        <f t="shared" si="51"/>
        <v>8</v>
      </c>
      <c r="BZ63" s="340">
        <f t="shared" si="51"/>
        <v>0</v>
      </c>
      <c r="CA63" s="340">
        <f t="shared" si="51"/>
        <v>3</v>
      </c>
      <c r="CB63" s="340">
        <f t="shared" si="51"/>
        <v>0</v>
      </c>
      <c r="CC63" s="340">
        <f t="shared" si="51"/>
        <v>0</v>
      </c>
      <c r="CD63" s="340">
        <f t="shared" si="51"/>
        <v>9</v>
      </c>
      <c r="CE63" s="340">
        <f t="shared" si="51"/>
        <v>159</v>
      </c>
      <c r="CF63" s="212">
        <f t="shared" si="23"/>
        <v>3881</v>
      </c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</row>
    <row r="64" spans="1:101" ht="38.25">
      <c r="A64" s="6" t="s">
        <v>256</v>
      </c>
      <c r="B64" s="6" t="s">
        <v>257</v>
      </c>
      <c r="C64" s="26">
        <v>43</v>
      </c>
      <c r="D64" s="26">
        <v>8</v>
      </c>
      <c r="E64" s="26">
        <v>0</v>
      </c>
      <c r="F64" s="26">
        <v>17</v>
      </c>
      <c r="G64" s="26">
        <v>4</v>
      </c>
      <c r="H64" s="26">
        <v>1</v>
      </c>
      <c r="I64" s="26">
        <v>334</v>
      </c>
      <c r="J64" s="26">
        <v>101</v>
      </c>
      <c r="K64" s="26">
        <v>14</v>
      </c>
      <c r="L64" s="38">
        <v>6</v>
      </c>
      <c r="M64" s="26">
        <v>32</v>
      </c>
      <c r="N64" s="28">
        <v>1</v>
      </c>
      <c r="O64" s="26">
        <v>14</v>
      </c>
      <c r="P64" s="44">
        <v>0</v>
      </c>
      <c r="Q64" s="26">
        <v>16</v>
      </c>
      <c r="R64" s="26">
        <v>0</v>
      </c>
      <c r="S64" s="26">
        <v>4</v>
      </c>
      <c r="T64" s="26">
        <v>0</v>
      </c>
      <c r="U64" s="26">
        <v>0</v>
      </c>
      <c r="V64" s="26">
        <v>5</v>
      </c>
      <c r="W64" s="26">
        <v>0</v>
      </c>
      <c r="X64" s="26">
        <v>0</v>
      </c>
      <c r="Y64" s="26">
        <v>4</v>
      </c>
      <c r="Z64" s="26">
        <v>0</v>
      </c>
      <c r="AA64" s="26">
        <v>0</v>
      </c>
      <c r="AB64" s="26">
        <v>0</v>
      </c>
      <c r="AC64" s="26">
        <v>0</v>
      </c>
      <c r="AD64" s="26">
        <v>8</v>
      </c>
      <c r="AE64" s="26">
        <v>0</v>
      </c>
      <c r="AF64" s="26">
        <v>0</v>
      </c>
      <c r="AG64" s="26">
        <v>147</v>
      </c>
      <c r="AH64" s="26">
        <v>25</v>
      </c>
      <c r="AI64" s="26">
        <v>3</v>
      </c>
      <c r="AJ64" s="26">
        <v>3</v>
      </c>
      <c r="AK64" s="26">
        <v>11</v>
      </c>
      <c r="AL64" s="26">
        <v>0</v>
      </c>
      <c r="AM64" s="26">
        <v>0</v>
      </c>
      <c r="AN64" s="26">
        <v>0</v>
      </c>
      <c r="AO64" s="26">
        <v>0</v>
      </c>
      <c r="AP64" s="43">
        <f t="shared" si="22"/>
        <v>801</v>
      </c>
      <c r="AQ64" s="103"/>
      <c r="AR64" s="105"/>
      <c r="AS64" s="341">
        <v>8</v>
      </c>
      <c r="AT64" s="338">
        <v>0</v>
      </c>
      <c r="AU64" s="338">
        <v>149</v>
      </c>
      <c r="AV64" s="341">
        <v>0</v>
      </c>
      <c r="AW64" s="163">
        <v>0</v>
      </c>
      <c r="AX64" s="208">
        <v>0</v>
      </c>
      <c r="AY64" s="164">
        <v>38</v>
      </c>
      <c r="AZ64" s="164">
        <v>29</v>
      </c>
      <c r="BA64" s="164">
        <v>2</v>
      </c>
      <c r="BB64" s="338">
        <v>45</v>
      </c>
      <c r="BC64" s="222">
        <v>4</v>
      </c>
      <c r="BD64" s="338">
        <v>0</v>
      </c>
      <c r="BE64" s="176">
        <v>79</v>
      </c>
      <c r="BF64" s="170">
        <v>17</v>
      </c>
      <c r="BG64" s="222">
        <v>52</v>
      </c>
      <c r="BH64" s="209">
        <v>3</v>
      </c>
      <c r="BI64" s="179">
        <v>8</v>
      </c>
      <c r="BJ64" s="210">
        <v>33</v>
      </c>
      <c r="BK64" s="170">
        <v>52</v>
      </c>
      <c r="BL64" s="222">
        <v>1</v>
      </c>
      <c r="BM64" s="176">
        <v>84</v>
      </c>
      <c r="BN64" s="171">
        <v>51</v>
      </c>
      <c r="BO64" s="401">
        <v>4</v>
      </c>
      <c r="BP64" s="223">
        <v>76</v>
      </c>
      <c r="BQ64" s="170">
        <v>19</v>
      </c>
      <c r="BR64" s="177">
        <v>21</v>
      </c>
      <c r="BS64" s="170">
        <v>51</v>
      </c>
      <c r="BT64" s="167">
        <v>2</v>
      </c>
      <c r="BU64" s="179">
        <v>177</v>
      </c>
      <c r="BV64" s="179">
        <v>13</v>
      </c>
      <c r="BW64" s="179">
        <v>0</v>
      </c>
      <c r="BX64" s="170">
        <v>12</v>
      </c>
      <c r="BY64" s="170">
        <v>12</v>
      </c>
      <c r="BZ64" s="170">
        <v>1</v>
      </c>
      <c r="CA64" s="170">
        <v>0</v>
      </c>
      <c r="CB64" s="170">
        <v>0</v>
      </c>
      <c r="CC64" s="170"/>
      <c r="CD64" s="170">
        <v>0</v>
      </c>
      <c r="CE64" s="170">
        <v>5</v>
      </c>
      <c r="CF64" s="212">
        <f t="shared" si="23"/>
        <v>1048</v>
      </c>
    </row>
    <row r="65" spans="1:101" ht="38.25">
      <c r="A65" s="6" t="s">
        <v>258</v>
      </c>
      <c r="B65" s="6" t="s">
        <v>259</v>
      </c>
      <c r="C65" s="39">
        <v>62</v>
      </c>
      <c r="D65" s="38">
        <v>4</v>
      </c>
      <c r="E65" s="38">
        <v>3</v>
      </c>
      <c r="F65" s="38">
        <v>10</v>
      </c>
      <c r="G65" s="38">
        <v>5</v>
      </c>
      <c r="H65" s="38">
        <v>1</v>
      </c>
      <c r="I65" s="38">
        <v>297</v>
      </c>
      <c r="J65" s="38">
        <v>112</v>
      </c>
      <c r="K65" s="38">
        <v>5</v>
      </c>
      <c r="L65" s="38">
        <v>4</v>
      </c>
      <c r="M65" s="38">
        <v>27</v>
      </c>
      <c r="N65" s="26">
        <v>4</v>
      </c>
      <c r="O65" s="38">
        <v>27</v>
      </c>
      <c r="P65" s="44">
        <v>0</v>
      </c>
      <c r="Q65" s="38">
        <v>9</v>
      </c>
      <c r="R65" s="38">
        <v>0</v>
      </c>
      <c r="S65" s="38">
        <v>7</v>
      </c>
      <c r="T65" s="26">
        <v>0</v>
      </c>
      <c r="U65" s="38">
        <v>0</v>
      </c>
      <c r="V65" s="38">
        <v>4</v>
      </c>
      <c r="W65" s="38">
        <v>0</v>
      </c>
      <c r="X65" s="38">
        <v>0</v>
      </c>
      <c r="Y65" s="38">
        <v>10</v>
      </c>
      <c r="Z65" s="38">
        <v>0</v>
      </c>
      <c r="AA65" s="38">
        <v>0</v>
      </c>
      <c r="AB65" s="38">
        <v>0</v>
      </c>
      <c r="AC65" s="38">
        <v>0</v>
      </c>
      <c r="AD65" s="38">
        <v>3</v>
      </c>
      <c r="AE65" s="38">
        <v>1</v>
      </c>
      <c r="AF65" s="38">
        <v>0</v>
      </c>
      <c r="AG65" s="38">
        <v>222</v>
      </c>
      <c r="AH65" s="38">
        <v>35</v>
      </c>
      <c r="AI65" s="38">
        <v>8</v>
      </c>
      <c r="AJ65" s="38">
        <v>1</v>
      </c>
      <c r="AK65" s="38">
        <v>22</v>
      </c>
      <c r="AL65" s="38">
        <v>0</v>
      </c>
      <c r="AM65" s="38">
        <v>0</v>
      </c>
      <c r="AN65" s="38">
        <v>0</v>
      </c>
      <c r="AO65" s="38">
        <v>0</v>
      </c>
      <c r="AP65" s="43">
        <f t="shared" si="22"/>
        <v>883</v>
      </c>
      <c r="AS65" s="341">
        <v>6</v>
      </c>
      <c r="AT65" s="338">
        <v>0</v>
      </c>
      <c r="AU65" s="338">
        <v>123</v>
      </c>
      <c r="AV65" s="341">
        <v>0</v>
      </c>
      <c r="AW65" s="163">
        <v>0</v>
      </c>
      <c r="AX65" s="208">
        <v>0</v>
      </c>
      <c r="AY65" s="164">
        <v>36</v>
      </c>
      <c r="AZ65" s="164">
        <v>24</v>
      </c>
      <c r="BA65" s="164">
        <v>4</v>
      </c>
      <c r="BB65" s="338">
        <v>29</v>
      </c>
      <c r="BC65" s="222">
        <v>10</v>
      </c>
      <c r="BD65" s="338">
        <v>0</v>
      </c>
      <c r="BE65" s="181">
        <v>49</v>
      </c>
      <c r="BF65" s="338">
        <v>14</v>
      </c>
      <c r="BG65" s="222">
        <v>43</v>
      </c>
      <c r="BH65" s="209">
        <v>0</v>
      </c>
      <c r="BI65" s="179">
        <v>9</v>
      </c>
      <c r="BJ65" s="210">
        <v>37</v>
      </c>
      <c r="BK65" s="179">
        <v>56</v>
      </c>
      <c r="BL65" s="222">
        <v>9</v>
      </c>
      <c r="BM65" s="218">
        <v>61</v>
      </c>
      <c r="BN65" s="179">
        <v>58</v>
      </c>
      <c r="BO65" s="402">
        <v>3</v>
      </c>
      <c r="BP65" s="223">
        <v>53</v>
      </c>
      <c r="BQ65" s="179">
        <v>21</v>
      </c>
      <c r="BR65" s="179">
        <v>34</v>
      </c>
      <c r="BS65" s="179">
        <v>59</v>
      </c>
      <c r="BT65" s="171">
        <v>5</v>
      </c>
      <c r="BU65" s="179"/>
      <c r="BV65" s="179">
        <v>15</v>
      </c>
      <c r="BW65" s="179">
        <v>0</v>
      </c>
      <c r="BX65" s="170">
        <v>10</v>
      </c>
      <c r="BY65" s="179">
        <v>8</v>
      </c>
      <c r="BZ65" s="179">
        <v>1</v>
      </c>
      <c r="CA65" s="179">
        <v>1</v>
      </c>
      <c r="CB65" s="179">
        <v>0</v>
      </c>
      <c r="CC65" s="179"/>
      <c r="CD65" s="179">
        <v>0</v>
      </c>
      <c r="CE65" s="179">
        <v>3</v>
      </c>
      <c r="CF65" s="212">
        <f t="shared" si="23"/>
        <v>781</v>
      </c>
    </row>
    <row r="66" spans="1:101" s="12" customFormat="1" ht="38.25">
      <c r="A66" s="13" t="s">
        <v>260</v>
      </c>
      <c r="B66" s="13" t="s">
        <v>261</v>
      </c>
      <c r="C66" s="37">
        <f t="shared" ref="C66:O66" si="52">SUM(C64:C65)</f>
        <v>105</v>
      </c>
      <c r="D66" s="37">
        <f t="shared" si="52"/>
        <v>12</v>
      </c>
      <c r="E66" s="37">
        <f t="shared" si="52"/>
        <v>3</v>
      </c>
      <c r="F66" s="37">
        <f t="shared" si="52"/>
        <v>27</v>
      </c>
      <c r="G66" s="37">
        <f t="shared" si="52"/>
        <v>9</v>
      </c>
      <c r="H66" s="37">
        <f t="shared" si="52"/>
        <v>2</v>
      </c>
      <c r="I66" s="37">
        <f t="shared" si="52"/>
        <v>631</v>
      </c>
      <c r="J66" s="37">
        <f t="shared" si="52"/>
        <v>213</v>
      </c>
      <c r="K66" s="37">
        <f t="shared" si="52"/>
        <v>19</v>
      </c>
      <c r="L66" s="37">
        <f t="shared" si="52"/>
        <v>10</v>
      </c>
      <c r="M66" s="37">
        <f t="shared" si="52"/>
        <v>59</v>
      </c>
      <c r="N66" s="37">
        <f t="shared" si="52"/>
        <v>5</v>
      </c>
      <c r="O66" s="37">
        <f t="shared" si="52"/>
        <v>41</v>
      </c>
      <c r="P66" s="45">
        <f>P64+P65</f>
        <v>0</v>
      </c>
      <c r="Q66" s="37">
        <f>SUM(Q64:Q65)</f>
        <v>25</v>
      </c>
      <c r="R66" s="37">
        <f>SUM(R64:R65)</f>
        <v>0</v>
      </c>
      <c r="S66" s="37">
        <v>11</v>
      </c>
      <c r="T66" s="37">
        <f t="shared" ref="T66:AO66" si="53">SUM(T64:T65)</f>
        <v>0</v>
      </c>
      <c r="U66" s="37">
        <f t="shared" si="53"/>
        <v>0</v>
      </c>
      <c r="V66" s="37">
        <f t="shared" si="53"/>
        <v>9</v>
      </c>
      <c r="W66" s="37">
        <f t="shared" si="53"/>
        <v>0</v>
      </c>
      <c r="X66" s="37">
        <f t="shared" si="53"/>
        <v>0</v>
      </c>
      <c r="Y66" s="37">
        <f t="shared" si="53"/>
        <v>14</v>
      </c>
      <c r="Z66" s="37">
        <f t="shared" si="53"/>
        <v>0</v>
      </c>
      <c r="AA66" s="37">
        <f t="shared" si="53"/>
        <v>0</v>
      </c>
      <c r="AB66" s="37">
        <f t="shared" si="53"/>
        <v>0</v>
      </c>
      <c r="AC66" s="37">
        <f t="shared" si="53"/>
        <v>0</v>
      </c>
      <c r="AD66" s="37">
        <f t="shared" si="53"/>
        <v>11</v>
      </c>
      <c r="AE66" s="37">
        <f t="shared" si="53"/>
        <v>1</v>
      </c>
      <c r="AF66" s="37">
        <f t="shared" si="53"/>
        <v>0</v>
      </c>
      <c r="AG66" s="37">
        <f t="shared" si="53"/>
        <v>369</v>
      </c>
      <c r="AH66" s="37">
        <f t="shared" si="53"/>
        <v>60</v>
      </c>
      <c r="AI66" s="37">
        <f t="shared" si="53"/>
        <v>11</v>
      </c>
      <c r="AJ66" s="37">
        <f t="shared" si="53"/>
        <v>4</v>
      </c>
      <c r="AK66" s="37">
        <f t="shared" si="53"/>
        <v>33</v>
      </c>
      <c r="AL66" s="37">
        <f t="shared" si="53"/>
        <v>0</v>
      </c>
      <c r="AM66" s="37">
        <f t="shared" si="53"/>
        <v>0</v>
      </c>
      <c r="AN66" s="37">
        <f t="shared" si="53"/>
        <v>0</v>
      </c>
      <c r="AO66" s="37">
        <f t="shared" si="53"/>
        <v>0</v>
      </c>
      <c r="AP66" s="43">
        <f t="shared" ref="AP66:AP97" si="54">SUM(C66:AO66)</f>
        <v>1684</v>
      </c>
      <c r="AQ66" s="104"/>
      <c r="AR66" s="104"/>
      <c r="AS66" s="197">
        <f t="shared" ref="AS66:CE66" si="55">SUM(AS64+AS65)</f>
        <v>14</v>
      </c>
      <c r="AT66" s="197">
        <f t="shared" si="55"/>
        <v>0</v>
      </c>
      <c r="AU66" s="197">
        <f t="shared" si="55"/>
        <v>272</v>
      </c>
      <c r="AV66" s="197">
        <f t="shared" si="55"/>
        <v>0</v>
      </c>
      <c r="AW66" s="197">
        <f t="shared" si="55"/>
        <v>0</v>
      </c>
      <c r="AX66" s="197">
        <f t="shared" si="55"/>
        <v>0</v>
      </c>
      <c r="AY66" s="197">
        <f t="shared" si="55"/>
        <v>74</v>
      </c>
      <c r="AZ66" s="197">
        <f t="shared" si="55"/>
        <v>53</v>
      </c>
      <c r="BA66" s="197">
        <f t="shared" si="55"/>
        <v>6</v>
      </c>
      <c r="BB66" s="197">
        <f t="shared" si="55"/>
        <v>74</v>
      </c>
      <c r="BC66" s="197">
        <f t="shared" si="55"/>
        <v>14</v>
      </c>
      <c r="BD66" s="197">
        <f t="shared" si="55"/>
        <v>0</v>
      </c>
      <c r="BE66" s="197">
        <f t="shared" si="55"/>
        <v>128</v>
      </c>
      <c r="BF66" s="197">
        <f t="shared" si="55"/>
        <v>31</v>
      </c>
      <c r="BG66" s="197">
        <f t="shared" si="55"/>
        <v>95</v>
      </c>
      <c r="BH66" s="197">
        <f t="shared" si="55"/>
        <v>3</v>
      </c>
      <c r="BI66" s="197">
        <f t="shared" si="55"/>
        <v>17</v>
      </c>
      <c r="BJ66" s="197">
        <f t="shared" si="55"/>
        <v>70</v>
      </c>
      <c r="BK66" s="197">
        <f t="shared" si="55"/>
        <v>108</v>
      </c>
      <c r="BL66" s="197">
        <f t="shared" si="55"/>
        <v>10</v>
      </c>
      <c r="BM66" s="197">
        <f t="shared" si="55"/>
        <v>145</v>
      </c>
      <c r="BN66" s="197">
        <f t="shared" si="55"/>
        <v>109</v>
      </c>
      <c r="BO66" s="197">
        <f t="shared" si="55"/>
        <v>7</v>
      </c>
      <c r="BP66" s="197">
        <f t="shared" si="55"/>
        <v>129</v>
      </c>
      <c r="BQ66" s="197">
        <f t="shared" si="55"/>
        <v>40</v>
      </c>
      <c r="BR66" s="197">
        <f t="shared" si="55"/>
        <v>55</v>
      </c>
      <c r="BS66" s="197">
        <f t="shared" si="55"/>
        <v>110</v>
      </c>
      <c r="BT66" s="197">
        <f t="shared" si="55"/>
        <v>7</v>
      </c>
      <c r="BU66" s="197">
        <f t="shared" si="55"/>
        <v>177</v>
      </c>
      <c r="BV66" s="197">
        <f t="shared" si="55"/>
        <v>28</v>
      </c>
      <c r="BW66" s="197">
        <f t="shared" si="55"/>
        <v>0</v>
      </c>
      <c r="BX66" s="197">
        <f t="shared" si="55"/>
        <v>22</v>
      </c>
      <c r="BY66" s="197">
        <f t="shared" si="55"/>
        <v>20</v>
      </c>
      <c r="BZ66" s="197">
        <f t="shared" si="55"/>
        <v>2</v>
      </c>
      <c r="CA66" s="197">
        <f t="shared" si="55"/>
        <v>1</v>
      </c>
      <c r="CB66" s="197">
        <f t="shared" si="55"/>
        <v>0</v>
      </c>
      <c r="CC66" s="197">
        <f t="shared" si="55"/>
        <v>0</v>
      </c>
      <c r="CD66" s="197">
        <f t="shared" si="55"/>
        <v>0</v>
      </c>
      <c r="CE66" s="197">
        <f t="shared" si="55"/>
        <v>8</v>
      </c>
      <c r="CF66" s="212">
        <f t="shared" ref="CF66:CF97" si="56">SUM(AS66:CE66)</f>
        <v>1829</v>
      </c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</row>
    <row r="67" spans="1:101" ht="38.25">
      <c r="A67" s="6" t="s">
        <v>262</v>
      </c>
      <c r="B67" s="6" t="s">
        <v>263</v>
      </c>
      <c r="C67" s="39">
        <v>44</v>
      </c>
      <c r="D67" s="38">
        <v>0</v>
      </c>
      <c r="E67" s="38">
        <v>8</v>
      </c>
      <c r="F67" s="38">
        <v>12</v>
      </c>
      <c r="G67" s="38">
        <v>56</v>
      </c>
      <c r="H67" s="38">
        <v>1</v>
      </c>
      <c r="I67" s="38">
        <v>418</v>
      </c>
      <c r="J67" s="38">
        <v>9</v>
      </c>
      <c r="K67" s="38">
        <v>5</v>
      </c>
      <c r="L67" s="38">
        <v>4</v>
      </c>
      <c r="M67" s="26">
        <v>32</v>
      </c>
      <c r="N67" s="38">
        <v>0</v>
      </c>
      <c r="O67" s="38">
        <v>64</v>
      </c>
      <c r="P67" s="44">
        <v>0</v>
      </c>
      <c r="Q67" s="38">
        <v>16</v>
      </c>
      <c r="R67" s="38">
        <v>0</v>
      </c>
      <c r="S67" s="38">
        <v>0</v>
      </c>
      <c r="T67" s="26">
        <v>0</v>
      </c>
      <c r="U67" s="38">
        <v>0</v>
      </c>
      <c r="V67" s="38">
        <v>3</v>
      </c>
      <c r="W67" s="38">
        <v>0</v>
      </c>
      <c r="X67" s="38">
        <v>0</v>
      </c>
      <c r="Y67" s="38">
        <v>36</v>
      </c>
      <c r="Z67" s="38">
        <v>0</v>
      </c>
      <c r="AA67" s="38">
        <v>0</v>
      </c>
      <c r="AB67" s="38">
        <v>0</v>
      </c>
      <c r="AC67" s="38">
        <v>0</v>
      </c>
      <c r="AD67" s="38">
        <v>14</v>
      </c>
      <c r="AE67" s="38">
        <v>5</v>
      </c>
      <c r="AF67" s="38">
        <v>0</v>
      </c>
      <c r="AG67" s="38">
        <v>116</v>
      </c>
      <c r="AH67" s="38">
        <v>219</v>
      </c>
      <c r="AI67" s="38">
        <v>31</v>
      </c>
      <c r="AJ67" s="38">
        <v>0</v>
      </c>
      <c r="AK67" s="38">
        <v>16</v>
      </c>
      <c r="AL67" s="38">
        <v>0</v>
      </c>
      <c r="AM67" s="38">
        <v>0</v>
      </c>
      <c r="AN67" s="38">
        <v>0</v>
      </c>
      <c r="AO67" s="38">
        <v>0</v>
      </c>
      <c r="AP67" s="43">
        <f t="shared" si="54"/>
        <v>1109</v>
      </c>
      <c r="AS67" s="341">
        <v>27</v>
      </c>
      <c r="AT67" s="338">
        <v>1</v>
      </c>
      <c r="AU67" s="338">
        <v>166</v>
      </c>
      <c r="AV67" s="341">
        <v>0</v>
      </c>
      <c r="AW67" s="163">
        <v>137</v>
      </c>
      <c r="AX67" s="208">
        <v>181</v>
      </c>
      <c r="AY67" s="164">
        <v>111</v>
      </c>
      <c r="AZ67" s="164">
        <v>58</v>
      </c>
      <c r="BA67" s="164">
        <v>1</v>
      </c>
      <c r="BB67" s="338">
        <v>18</v>
      </c>
      <c r="BC67" s="222">
        <v>1</v>
      </c>
      <c r="BD67" s="338">
        <v>0</v>
      </c>
      <c r="BE67" s="176">
        <v>75</v>
      </c>
      <c r="BF67" s="338">
        <v>47</v>
      </c>
      <c r="BG67" s="222">
        <v>9</v>
      </c>
      <c r="BH67" s="209">
        <v>0</v>
      </c>
      <c r="BI67" s="179">
        <v>2</v>
      </c>
      <c r="BJ67" s="210">
        <v>57</v>
      </c>
      <c r="BK67" s="179">
        <v>70</v>
      </c>
      <c r="BL67" s="222">
        <v>13</v>
      </c>
      <c r="BM67" s="176">
        <v>57</v>
      </c>
      <c r="BN67" s="179">
        <v>16</v>
      </c>
      <c r="BO67" s="402">
        <v>1</v>
      </c>
      <c r="BP67" s="223">
        <v>75</v>
      </c>
      <c r="BQ67" s="179">
        <v>7</v>
      </c>
      <c r="BR67" s="179">
        <v>74</v>
      </c>
      <c r="BS67" s="179">
        <v>64</v>
      </c>
      <c r="BT67" s="171">
        <v>1</v>
      </c>
      <c r="BU67" s="179">
        <v>368</v>
      </c>
      <c r="BV67" s="179">
        <v>29</v>
      </c>
      <c r="BW67" s="179">
        <v>15</v>
      </c>
      <c r="BX67" s="170">
        <v>20</v>
      </c>
      <c r="BY67" s="179">
        <v>19</v>
      </c>
      <c r="BZ67" s="179">
        <v>0</v>
      </c>
      <c r="CA67" s="179">
        <v>1</v>
      </c>
      <c r="CB67" s="179">
        <v>0</v>
      </c>
      <c r="CC67" s="179"/>
      <c r="CD67" s="179">
        <v>0</v>
      </c>
      <c r="CE67" s="179">
        <v>7</v>
      </c>
      <c r="CF67" s="212">
        <f t="shared" si="56"/>
        <v>1728</v>
      </c>
    </row>
    <row r="68" spans="1:101" ht="38.25">
      <c r="A68" s="6" t="s">
        <v>264</v>
      </c>
      <c r="B68" s="6" t="s">
        <v>265</v>
      </c>
      <c r="C68" s="39">
        <v>60</v>
      </c>
      <c r="D68" s="38">
        <v>0</v>
      </c>
      <c r="E68" s="38">
        <v>4</v>
      </c>
      <c r="F68" s="38">
        <v>11</v>
      </c>
      <c r="G68" s="38">
        <v>57</v>
      </c>
      <c r="H68" s="38">
        <v>0</v>
      </c>
      <c r="I68" s="38">
        <v>358</v>
      </c>
      <c r="J68" s="38">
        <v>10</v>
      </c>
      <c r="K68" s="38">
        <v>5</v>
      </c>
      <c r="L68" s="38">
        <v>3</v>
      </c>
      <c r="M68" s="38">
        <v>27</v>
      </c>
      <c r="N68" s="38">
        <v>1</v>
      </c>
      <c r="O68" s="38">
        <v>56</v>
      </c>
      <c r="P68" s="44">
        <v>0</v>
      </c>
      <c r="Q68" s="38">
        <v>11</v>
      </c>
      <c r="R68" s="38">
        <v>0</v>
      </c>
      <c r="S68" s="38">
        <v>0</v>
      </c>
      <c r="T68" s="26">
        <v>0</v>
      </c>
      <c r="U68" s="38">
        <v>0</v>
      </c>
      <c r="V68" s="38">
        <v>2</v>
      </c>
      <c r="W68" s="38">
        <v>1</v>
      </c>
      <c r="X68" s="38">
        <v>0</v>
      </c>
      <c r="Y68" s="38">
        <v>32</v>
      </c>
      <c r="Z68" s="38">
        <v>0</v>
      </c>
      <c r="AA68" s="38">
        <v>0</v>
      </c>
      <c r="AB68" s="38">
        <v>0</v>
      </c>
      <c r="AC68" s="38">
        <v>0</v>
      </c>
      <c r="AD68" s="38">
        <v>8</v>
      </c>
      <c r="AE68" s="38">
        <v>6</v>
      </c>
      <c r="AF68" s="38">
        <v>0</v>
      </c>
      <c r="AG68" s="38">
        <v>174</v>
      </c>
      <c r="AH68" s="38">
        <v>175</v>
      </c>
      <c r="AI68" s="38">
        <v>19</v>
      </c>
      <c r="AJ68" s="38">
        <v>1</v>
      </c>
      <c r="AK68" s="38">
        <v>8</v>
      </c>
      <c r="AL68" s="38">
        <v>0</v>
      </c>
      <c r="AM68" s="38">
        <v>0</v>
      </c>
      <c r="AN68" s="38">
        <v>0</v>
      </c>
      <c r="AO68" s="38">
        <v>0</v>
      </c>
      <c r="AP68" s="43">
        <f t="shared" si="54"/>
        <v>1029</v>
      </c>
      <c r="AS68" s="341">
        <v>31</v>
      </c>
      <c r="AT68" s="338">
        <v>4</v>
      </c>
      <c r="AU68" s="338">
        <v>135</v>
      </c>
      <c r="AV68" s="341">
        <v>0</v>
      </c>
      <c r="AW68" s="163">
        <v>96</v>
      </c>
      <c r="AX68" s="208">
        <v>184</v>
      </c>
      <c r="AY68" s="164">
        <v>78</v>
      </c>
      <c r="AZ68" s="164">
        <v>45</v>
      </c>
      <c r="BA68" s="164">
        <v>5</v>
      </c>
      <c r="BB68" s="338">
        <v>7</v>
      </c>
      <c r="BC68" s="222">
        <v>7</v>
      </c>
      <c r="BD68" s="338">
        <v>0</v>
      </c>
      <c r="BE68" s="218">
        <v>78</v>
      </c>
      <c r="BF68" s="338">
        <v>30</v>
      </c>
      <c r="BG68" s="222">
        <v>8</v>
      </c>
      <c r="BH68" s="209">
        <v>0</v>
      </c>
      <c r="BI68" s="179">
        <v>4</v>
      </c>
      <c r="BJ68" s="210">
        <v>25</v>
      </c>
      <c r="BK68" s="179">
        <v>69</v>
      </c>
      <c r="BL68" s="222">
        <v>13</v>
      </c>
      <c r="BM68" s="218">
        <v>49</v>
      </c>
      <c r="BN68" s="179">
        <v>11</v>
      </c>
      <c r="BO68" s="402">
        <v>2</v>
      </c>
      <c r="BP68" s="223">
        <v>56</v>
      </c>
      <c r="BQ68" s="179">
        <v>8</v>
      </c>
      <c r="BR68" s="179">
        <v>11</v>
      </c>
      <c r="BS68" s="179">
        <v>68</v>
      </c>
      <c r="BT68" s="179">
        <v>2</v>
      </c>
      <c r="BU68" s="179"/>
      <c r="BV68" s="179">
        <v>40</v>
      </c>
      <c r="BW68" s="179">
        <v>22</v>
      </c>
      <c r="BX68" s="170">
        <v>6</v>
      </c>
      <c r="BY68" s="179">
        <v>20</v>
      </c>
      <c r="BZ68" s="179">
        <v>0</v>
      </c>
      <c r="CA68" s="179">
        <v>1</v>
      </c>
      <c r="CB68" s="179">
        <v>0</v>
      </c>
      <c r="CC68" s="179"/>
      <c r="CD68" s="179">
        <v>0</v>
      </c>
      <c r="CE68" s="179">
        <v>4</v>
      </c>
      <c r="CF68" s="212">
        <f t="shared" si="56"/>
        <v>1119</v>
      </c>
    </row>
    <row r="69" spans="1:101" s="12" customFormat="1" ht="38.25">
      <c r="A69" s="13" t="s">
        <v>266</v>
      </c>
      <c r="B69" s="13" t="s">
        <v>267</v>
      </c>
      <c r="C69" s="37">
        <f t="shared" ref="C69:O69" si="57">SUM(C67:C68)</f>
        <v>104</v>
      </c>
      <c r="D69" s="37">
        <f t="shared" si="57"/>
        <v>0</v>
      </c>
      <c r="E69" s="37">
        <f t="shared" si="57"/>
        <v>12</v>
      </c>
      <c r="F69" s="37">
        <f t="shared" si="57"/>
        <v>23</v>
      </c>
      <c r="G69" s="37">
        <f t="shared" si="57"/>
        <v>113</v>
      </c>
      <c r="H69" s="37">
        <f t="shared" si="57"/>
        <v>1</v>
      </c>
      <c r="I69" s="37">
        <f t="shared" si="57"/>
        <v>776</v>
      </c>
      <c r="J69" s="37">
        <f t="shared" si="57"/>
        <v>19</v>
      </c>
      <c r="K69" s="37">
        <f t="shared" si="57"/>
        <v>10</v>
      </c>
      <c r="L69" s="37">
        <f t="shared" si="57"/>
        <v>7</v>
      </c>
      <c r="M69" s="37">
        <f t="shared" si="57"/>
        <v>59</v>
      </c>
      <c r="N69" s="37">
        <f t="shared" si="57"/>
        <v>1</v>
      </c>
      <c r="O69" s="37">
        <f t="shared" si="57"/>
        <v>120</v>
      </c>
      <c r="P69" s="45">
        <f>P67+P68</f>
        <v>0</v>
      </c>
      <c r="Q69" s="37">
        <f>SUM(Q67:Q68)</f>
        <v>27</v>
      </c>
      <c r="R69" s="37">
        <f>SUM(R67:R68)</f>
        <v>0</v>
      </c>
      <c r="S69" s="37">
        <v>0</v>
      </c>
      <c r="T69" s="37">
        <f t="shared" ref="T69:AO69" si="58">SUM(T67:T68)</f>
        <v>0</v>
      </c>
      <c r="U69" s="37">
        <f t="shared" si="58"/>
        <v>0</v>
      </c>
      <c r="V69" s="37">
        <f t="shared" si="58"/>
        <v>5</v>
      </c>
      <c r="W69" s="37">
        <f t="shared" si="58"/>
        <v>1</v>
      </c>
      <c r="X69" s="37">
        <f t="shared" si="58"/>
        <v>0</v>
      </c>
      <c r="Y69" s="37">
        <f t="shared" si="58"/>
        <v>68</v>
      </c>
      <c r="Z69" s="37">
        <f t="shared" si="58"/>
        <v>0</v>
      </c>
      <c r="AA69" s="37">
        <f t="shared" si="58"/>
        <v>0</v>
      </c>
      <c r="AB69" s="37">
        <f t="shared" si="58"/>
        <v>0</v>
      </c>
      <c r="AC69" s="37">
        <f t="shared" si="58"/>
        <v>0</v>
      </c>
      <c r="AD69" s="37">
        <f t="shared" si="58"/>
        <v>22</v>
      </c>
      <c r="AE69" s="37">
        <f t="shared" si="58"/>
        <v>11</v>
      </c>
      <c r="AF69" s="37">
        <f t="shared" si="58"/>
        <v>0</v>
      </c>
      <c r="AG69" s="37">
        <f t="shared" si="58"/>
        <v>290</v>
      </c>
      <c r="AH69" s="37">
        <f t="shared" si="58"/>
        <v>394</v>
      </c>
      <c r="AI69" s="37">
        <f t="shared" si="58"/>
        <v>50</v>
      </c>
      <c r="AJ69" s="37">
        <f t="shared" si="58"/>
        <v>1</v>
      </c>
      <c r="AK69" s="37">
        <f t="shared" si="58"/>
        <v>24</v>
      </c>
      <c r="AL69" s="37">
        <f t="shared" si="58"/>
        <v>0</v>
      </c>
      <c r="AM69" s="37">
        <f t="shared" si="58"/>
        <v>0</v>
      </c>
      <c r="AN69" s="37">
        <f t="shared" si="58"/>
        <v>0</v>
      </c>
      <c r="AO69" s="37">
        <f t="shared" si="58"/>
        <v>0</v>
      </c>
      <c r="AP69" s="43">
        <f t="shared" si="54"/>
        <v>2138</v>
      </c>
      <c r="AQ69" s="104"/>
      <c r="AR69" s="104"/>
      <c r="AS69" s="197">
        <f t="shared" ref="AS69:BN69" si="59">SUM(AS67+AS68)</f>
        <v>58</v>
      </c>
      <c r="AT69" s="197">
        <f t="shared" si="59"/>
        <v>5</v>
      </c>
      <c r="AU69" s="197">
        <f t="shared" si="59"/>
        <v>301</v>
      </c>
      <c r="AV69" s="197">
        <f t="shared" si="59"/>
        <v>0</v>
      </c>
      <c r="AW69" s="197">
        <f t="shared" si="59"/>
        <v>233</v>
      </c>
      <c r="AX69" s="197">
        <f t="shared" si="59"/>
        <v>365</v>
      </c>
      <c r="AY69" s="197">
        <f t="shared" si="59"/>
        <v>189</v>
      </c>
      <c r="AZ69" s="197">
        <f t="shared" si="59"/>
        <v>103</v>
      </c>
      <c r="BA69" s="197">
        <f t="shared" si="59"/>
        <v>6</v>
      </c>
      <c r="BB69" s="197">
        <f t="shared" si="59"/>
        <v>25</v>
      </c>
      <c r="BC69" s="197">
        <f t="shared" si="59"/>
        <v>8</v>
      </c>
      <c r="BD69" s="197">
        <f t="shared" si="59"/>
        <v>0</v>
      </c>
      <c r="BE69" s="197">
        <f t="shared" si="59"/>
        <v>153</v>
      </c>
      <c r="BF69" s="197">
        <f t="shared" si="59"/>
        <v>77</v>
      </c>
      <c r="BG69" s="197">
        <f t="shared" si="59"/>
        <v>17</v>
      </c>
      <c r="BH69" s="197">
        <f t="shared" si="59"/>
        <v>0</v>
      </c>
      <c r="BI69" s="197">
        <f t="shared" si="59"/>
        <v>6</v>
      </c>
      <c r="BJ69" s="197">
        <f t="shared" si="59"/>
        <v>82</v>
      </c>
      <c r="BK69" s="197">
        <f t="shared" si="59"/>
        <v>139</v>
      </c>
      <c r="BL69" s="197">
        <f t="shared" si="59"/>
        <v>26</v>
      </c>
      <c r="BM69" s="197">
        <f t="shared" si="59"/>
        <v>106</v>
      </c>
      <c r="BN69" s="197">
        <f t="shared" si="59"/>
        <v>27</v>
      </c>
      <c r="BO69" s="197">
        <v>3</v>
      </c>
      <c r="BP69" s="197">
        <f t="shared" ref="BP69:CE69" si="60">SUM(BP67+BP68)</f>
        <v>131</v>
      </c>
      <c r="BQ69" s="197">
        <f t="shared" si="60"/>
        <v>15</v>
      </c>
      <c r="BR69" s="197">
        <f t="shared" si="60"/>
        <v>85</v>
      </c>
      <c r="BS69" s="197">
        <f t="shared" si="60"/>
        <v>132</v>
      </c>
      <c r="BT69" s="197">
        <f t="shared" si="60"/>
        <v>3</v>
      </c>
      <c r="BU69" s="197">
        <f t="shared" si="60"/>
        <v>368</v>
      </c>
      <c r="BV69" s="197">
        <f t="shared" si="60"/>
        <v>69</v>
      </c>
      <c r="BW69" s="197">
        <f t="shared" si="60"/>
        <v>37</v>
      </c>
      <c r="BX69" s="197">
        <f t="shared" si="60"/>
        <v>26</v>
      </c>
      <c r="BY69" s="197">
        <f t="shared" si="60"/>
        <v>39</v>
      </c>
      <c r="BZ69" s="197">
        <f t="shared" si="60"/>
        <v>0</v>
      </c>
      <c r="CA69" s="197">
        <f t="shared" si="60"/>
        <v>2</v>
      </c>
      <c r="CB69" s="197">
        <f t="shared" si="60"/>
        <v>0</v>
      </c>
      <c r="CC69" s="197">
        <f t="shared" si="60"/>
        <v>0</v>
      </c>
      <c r="CD69" s="197">
        <f t="shared" si="60"/>
        <v>0</v>
      </c>
      <c r="CE69" s="197">
        <f t="shared" si="60"/>
        <v>11</v>
      </c>
      <c r="CF69" s="212">
        <f t="shared" si="56"/>
        <v>2847</v>
      </c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</row>
    <row r="70" spans="1:101" ht="38.25">
      <c r="A70" s="6" t="s">
        <v>268</v>
      </c>
      <c r="B70" s="6" t="s">
        <v>269</v>
      </c>
      <c r="C70" s="39">
        <v>353</v>
      </c>
      <c r="D70" s="38">
        <v>5</v>
      </c>
      <c r="E70" s="38">
        <v>0</v>
      </c>
      <c r="F70" s="38">
        <v>8</v>
      </c>
      <c r="G70" s="38">
        <v>12</v>
      </c>
      <c r="H70" s="38">
        <v>24</v>
      </c>
      <c r="I70" s="38">
        <v>6</v>
      </c>
      <c r="J70" s="38">
        <v>1</v>
      </c>
      <c r="K70" s="38">
        <v>2</v>
      </c>
      <c r="L70" s="38">
        <v>7</v>
      </c>
      <c r="M70" s="39">
        <v>32</v>
      </c>
      <c r="N70" s="38">
        <v>0</v>
      </c>
      <c r="O70" s="38">
        <v>2</v>
      </c>
      <c r="P70" s="44">
        <v>0</v>
      </c>
      <c r="Q70" s="38">
        <v>1</v>
      </c>
      <c r="R70" s="38">
        <v>0</v>
      </c>
      <c r="S70" s="38">
        <v>0</v>
      </c>
      <c r="T70" s="26">
        <v>0</v>
      </c>
      <c r="U70" s="38">
        <v>0</v>
      </c>
      <c r="V70" s="38">
        <v>8</v>
      </c>
      <c r="W70" s="38">
        <v>15</v>
      </c>
      <c r="X70" s="38">
        <v>0</v>
      </c>
      <c r="Y70" s="38">
        <v>3</v>
      </c>
      <c r="Z70" s="38">
        <v>1</v>
      </c>
      <c r="AA70" s="38">
        <v>0</v>
      </c>
      <c r="AB70" s="38">
        <v>0</v>
      </c>
      <c r="AC70" s="38">
        <v>41</v>
      </c>
      <c r="AD70" s="38">
        <v>1</v>
      </c>
      <c r="AE70" s="38">
        <v>0</v>
      </c>
      <c r="AF70" s="38">
        <v>0</v>
      </c>
      <c r="AG70" s="38">
        <v>9</v>
      </c>
      <c r="AH70" s="38">
        <v>74</v>
      </c>
      <c r="AI70" s="38">
        <v>11</v>
      </c>
      <c r="AJ70" s="38">
        <v>9</v>
      </c>
      <c r="AK70" s="38">
        <v>17</v>
      </c>
      <c r="AL70" s="38">
        <v>0</v>
      </c>
      <c r="AM70" s="38">
        <v>0</v>
      </c>
      <c r="AN70" s="38">
        <v>0</v>
      </c>
      <c r="AO70" s="38">
        <v>0</v>
      </c>
      <c r="AP70" s="43">
        <f t="shared" si="54"/>
        <v>642</v>
      </c>
      <c r="AS70" s="341">
        <v>7</v>
      </c>
      <c r="AT70" s="338">
        <v>0</v>
      </c>
      <c r="AU70" s="338">
        <v>0</v>
      </c>
      <c r="AV70" s="341">
        <v>0</v>
      </c>
      <c r="AW70" s="163">
        <v>1</v>
      </c>
      <c r="AX70" s="208">
        <v>30</v>
      </c>
      <c r="AY70" s="164">
        <v>8</v>
      </c>
      <c r="AZ70" s="164">
        <v>31</v>
      </c>
      <c r="BA70" s="164">
        <v>0</v>
      </c>
      <c r="BB70" s="338">
        <v>9</v>
      </c>
      <c r="BC70" s="222">
        <v>2</v>
      </c>
      <c r="BD70" s="338">
        <v>0</v>
      </c>
      <c r="BE70" s="176">
        <v>42</v>
      </c>
      <c r="BF70" s="338">
        <v>10</v>
      </c>
      <c r="BG70" s="222">
        <v>211</v>
      </c>
      <c r="BH70" s="209">
        <v>0</v>
      </c>
      <c r="BI70" s="179">
        <v>1</v>
      </c>
      <c r="BJ70" s="210">
        <v>6</v>
      </c>
      <c r="BK70" s="179">
        <v>21</v>
      </c>
      <c r="BL70" s="222">
        <v>8</v>
      </c>
      <c r="BM70" s="176">
        <v>2</v>
      </c>
      <c r="BN70" s="179">
        <v>16</v>
      </c>
      <c r="BO70" s="402">
        <v>45</v>
      </c>
      <c r="BP70" s="223">
        <v>21</v>
      </c>
      <c r="BQ70" s="179">
        <v>0</v>
      </c>
      <c r="BR70" s="177">
        <v>15</v>
      </c>
      <c r="BS70" s="179">
        <v>23</v>
      </c>
      <c r="BT70" s="171">
        <v>0</v>
      </c>
      <c r="BU70" s="179">
        <v>19</v>
      </c>
      <c r="BV70" s="179">
        <v>11</v>
      </c>
      <c r="BW70" s="179">
        <v>6</v>
      </c>
      <c r="BX70" s="170">
        <v>21</v>
      </c>
      <c r="BY70" s="179">
        <v>22</v>
      </c>
      <c r="BZ70" s="179">
        <v>0</v>
      </c>
      <c r="CA70" s="179">
        <v>2</v>
      </c>
      <c r="CB70" s="179">
        <v>0</v>
      </c>
      <c r="CC70" s="179"/>
      <c r="CD70" s="179">
        <v>0</v>
      </c>
      <c r="CE70" s="179">
        <v>3</v>
      </c>
      <c r="CF70" s="212">
        <f t="shared" si="56"/>
        <v>593</v>
      </c>
    </row>
    <row r="71" spans="1:101" ht="38.25">
      <c r="A71" s="6" t="s">
        <v>270</v>
      </c>
      <c r="B71" s="6" t="s">
        <v>271</v>
      </c>
      <c r="C71" s="39">
        <v>453</v>
      </c>
      <c r="D71" s="38">
        <v>7</v>
      </c>
      <c r="E71" s="38">
        <v>0</v>
      </c>
      <c r="F71" s="38">
        <v>5</v>
      </c>
      <c r="G71" s="38">
        <v>13</v>
      </c>
      <c r="H71" s="38">
        <v>18</v>
      </c>
      <c r="I71" s="38">
        <v>9</v>
      </c>
      <c r="J71" s="38">
        <v>1</v>
      </c>
      <c r="K71" s="38">
        <v>1</v>
      </c>
      <c r="L71" s="38">
        <v>6</v>
      </c>
      <c r="M71" s="26">
        <v>27</v>
      </c>
      <c r="N71" s="38">
        <v>3</v>
      </c>
      <c r="O71" s="38">
        <v>3</v>
      </c>
      <c r="P71" s="44">
        <v>0</v>
      </c>
      <c r="Q71" s="38">
        <v>0</v>
      </c>
      <c r="R71" s="38">
        <v>0</v>
      </c>
      <c r="S71" s="38">
        <v>0</v>
      </c>
      <c r="T71" s="26">
        <v>0</v>
      </c>
      <c r="U71" s="38">
        <v>0</v>
      </c>
      <c r="V71" s="38">
        <v>1</v>
      </c>
      <c r="W71" s="38">
        <v>8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79</v>
      </c>
      <c r="AD71" s="38">
        <v>1</v>
      </c>
      <c r="AE71" s="38">
        <v>0</v>
      </c>
      <c r="AF71" s="38">
        <v>0</v>
      </c>
      <c r="AG71" s="38">
        <v>14</v>
      </c>
      <c r="AH71" s="38">
        <v>61</v>
      </c>
      <c r="AI71" s="38">
        <v>9</v>
      </c>
      <c r="AJ71" s="38">
        <v>8</v>
      </c>
      <c r="AK71" s="38">
        <v>11</v>
      </c>
      <c r="AL71" s="38">
        <v>0</v>
      </c>
      <c r="AM71" s="38">
        <v>0</v>
      </c>
      <c r="AN71" s="38">
        <v>0</v>
      </c>
      <c r="AO71" s="38">
        <v>0</v>
      </c>
      <c r="AP71" s="43">
        <f t="shared" si="54"/>
        <v>738</v>
      </c>
      <c r="AS71" s="341">
        <v>10</v>
      </c>
      <c r="AT71" s="338">
        <v>2</v>
      </c>
      <c r="AU71" s="338">
        <v>0</v>
      </c>
      <c r="AV71" s="341">
        <v>0</v>
      </c>
      <c r="AW71" s="163">
        <v>3</v>
      </c>
      <c r="AX71" s="208">
        <v>26</v>
      </c>
      <c r="AY71" s="164">
        <v>2</v>
      </c>
      <c r="AZ71" s="164">
        <v>36</v>
      </c>
      <c r="BA71" s="164">
        <v>0</v>
      </c>
      <c r="BB71" s="338">
        <v>4</v>
      </c>
      <c r="BC71" s="222">
        <v>0</v>
      </c>
      <c r="BD71" s="338">
        <v>0</v>
      </c>
      <c r="BE71" s="181">
        <v>28</v>
      </c>
      <c r="BF71" s="338">
        <v>6</v>
      </c>
      <c r="BG71" s="222">
        <v>211</v>
      </c>
      <c r="BH71" s="209">
        <v>0</v>
      </c>
      <c r="BI71" s="179">
        <v>2</v>
      </c>
      <c r="BJ71" s="210">
        <v>3</v>
      </c>
      <c r="BK71" s="179">
        <v>49</v>
      </c>
      <c r="BL71" s="222">
        <v>13</v>
      </c>
      <c r="BM71" s="218">
        <v>4</v>
      </c>
      <c r="BN71" s="179">
        <v>18</v>
      </c>
      <c r="BO71" s="402">
        <v>33</v>
      </c>
      <c r="BP71" s="223">
        <v>13</v>
      </c>
      <c r="BQ71" s="179">
        <v>0</v>
      </c>
      <c r="BR71" s="179">
        <v>13</v>
      </c>
      <c r="BS71" s="179">
        <v>34</v>
      </c>
      <c r="BT71" s="171">
        <v>0</v>
      </c>
      <c r="BU71" s="179"/>
      <c r="BV71" s="179">
        <v>12</v>
      </c>
      <c r="BW71" s="179">
        <v>6</v>
      </c>
      <c r="BX71" s="170">
        <v>5</v>
      </c>
      <c r="BY71" s="179">
        <v>17</v>
      </c>
      <c r="BZ71" s="179">
        <v>0</v>
      </c>
      <c r="CA71" s="179">
        <v>0</v>
      </c>
      <c r="CB71" s="179">
        <v>0</v>
      </c>
      <c r="CC71" s="179"/>
      <c r="CD71" s="179">
        <v>0</v>
      </c>
      <c r="CE71" s="179">
        <v>5</v>
      </c>
      <c r="CF71" s="212">
        <f t="shared" si="56"/>
        <v>555</v>
      </c>
    </row>
    <row r="72" spans="1:101" s="12" customFormat="1" ht="38.25">
      <c r="A72" s="13" t="s">
        <v>272</v>
      </c>
      <c r="B72" s="13" t="s">
        <v>273</v>
      </c>
      <c r="C72" s="37">
        <f t="shared" ref="C72:O72" si="61">SUM(C70:C71)</f>
        <v>806</v>
      </c>
      <c r="D72" s="37">
        <f t="shared" si="61"/>
        <v>12</v>
      </c>
      <c r="E72" s="37">
        <f t="shared" si="61"/>
        <v>0</v>
      </c>
      <c r="F72" s="37">
        <f t="shared" si="61"/>
        <v>13</v>
      </c>
      <c r="G72" s="37">
        <f t="shared" si="61"/>
        <v>25</v>
      </c>
      <c r="H72" s="37">
        <f t="shared" si="61"/>
        <v>42</v>
      </c>
      <c r="I72" s="37">
        <f t="shared" si="61"/>
        <v>15</v>
      </c>
      <c r="J72" s="37">
        <f t="shared" si="61"/>
        <v>2</v>
      </c>
      <c r="K72" s="37">
        <f t="shared" si="61"/>
        <v>3</v>
      </c>
      <c r="L72" s="37">
        <f t="shared" si="61"/>
        <v>13</v>
      </c>
      <c r="M72" s="37">
        <f t="shared" si="61"/>
        <v>59</v>
      </c>
      <c r="N72" s="37">
        <f t="shared" si="61"/>
        <v>3</v>
      </c>
      <c r="O72" s="37">
        <f t="shared" si="61"/>
        <v>5</v>
      </c>
      <c r="P72" s="45">
        <f>P71+P70</f>
        <v>0</v>
      </c>
      <c r="Q72" s="37">
        <f>SUM(Q70:Q71)</f>
        <v>1</v>
      </c>
      <c r="R72" s="37">
        <f>SUM(R70:R71)</f>
        <v>0</v>
      </c>
      <c r="S72" s="37">
        <v>0</v>
      </c>
      <c r="T72" s="37">
        <f t="shared" ref="T72:AO72" si="62">SUM(T70:T71)</f>
        <v>0</v>
      </c>
      <c r="U72" s="37">
        <f t="shared" si="62"/>
        <v>0</v>
      </c>
      <c r="V72" s="37">
        <f t="shared" si="62"/>
        <v>9</v>
      </c>
      <c r="W72" s="37">
        <f t="shared" si="62"/>
        <v>23</v>
      </c>
      <c r="X72" s="37">
        <f t="shared" si="62"/>
        <v>0</v>
      </c>
      <c r="Y72" s="37">
        <f t="shared" si="62"/>
        <v>3</v>
      </c>
      <c r="Z72" s="37">
        <f t="shared" si="62"/>
        <v>1</v>
      </c>
      <c r="AA72" s="37">
        <f t="shared" si="62"/>
        <v>0</v>
      </c>
      <c r="AB72" s="37">
        <f t="shared" si="62"/>
        <v>0</v>
      </c>
      <c r="AC72" s="37">
        <f t="shared" si="62"/>
        <v>120</v>
      </c>
      <c r="AD72" s="37">
        <f t="shared" si="62"/>
        <v>2</v>
      </c>
      <c r="AE72" s="37">
        <f t="shared" si="62"/>
        <v>0</v>
      </c>
      <c r="AF72" s="37">
        <f t="shared" si="62"/>
        <v>0</v>
      </c>
      <c r="AG72" s="37">
        <f t="shared" si="62"/>
        <v>23</v>
      </c>
      <c r="AH72" s="37">
        <f t="shared" si="62"/>
        <v>135</v>
      </c>
      <c r="AI72" s="37">
        <f t="shared" si="62"/>
        <v>20</v>
      </c>
      <c r="AJ72" s="37">
        <f t="shared" si="62"/>
        <v>17</v>
      </c>
      <c r="AK72" s="37">
        <f t="shared" si="62"/>
        <v>28</v>
      </c>
      <c r="AL72" s="37">
        <f t="shared" si="62"/>
        <v>0</v>
      </c>
      <c r="AM72" s="37">
        <f t="shared" si="62"/>
        <v>0</v>
      </c>
      <c r="AN72" s="37">
        <f t="shared" si="62"/>
        <v>0</v>
      </c>
      <c r="AO72" s="37">
        <f t="shared" si="62"/>
        <v>0</v>
      </c>
      <c r="AP72" s="43">
        <f t="shared" si="54"/>
        <v>1380</v>
      </c>
      <c r="AQ72" s="104"/>
      <c r="AR72" s="104"/>
      <c r="AS72" s="197">
        <f t="shared" ref="AS72:CE72" si="63">SUM(AS70+AS71)</f>
        <v>17</v>
      </c>
      <c r="AT72" s="197">
        <f t="shared" si="63"/>
        <v>2</v>
      </c>
      <c r="AU72" s="197">
        <f t="shared" si="63"/>
        <v>0</v>
      </c>
      <c r="AV72" s="197">
        <f t="shared" si="63"/>
        <v>0</v>
      </c>
      <c r="AW72" s="197">
        <f t="shared" si="63"/>
        <v>4</v>
      </c>
      <c r="AX72" s="197">
        <f t="shared" si="63"/>
        <v>56</v>
      </c>
      <c r="AY72" s="197">
        <f t="shared" si="63"/>
        <v>10</v>
      </c>
      <c r="AZ72" s="197">
        <f t="shared" si="63"/>
        <v>67</v>
      </c>
      <c r="BA72" s="197">
        <f t="shared" si="63"/>
        <v>0</v>
      </c>
      <c r="BB72" s="197">
        <f t="shared" si="63"/>
        <v>13</v>
      </c>
      <c r="BC72" s="197">
        <f t="shared" si="63"/>
        <v>2</v>
      </c>
      <c r="BD72" s="197">
        <f t="shared" si="63"/>
        <v>0</v>
      </c>
      <c r="BE72" s="197">
        <f t="shared" si="63"/>
        <v>70</v>
      </c>
      <c r="BF72" s="197">
        <f t="shared" si="63"/>
        <v>16</v>
      </c>
      <c r="BG72" s="197">
        <f t="shared" si="63"/>
        <v>422</v>
      </c>
      <c r="BH72" s="197">
        <f t="shared" si="63"/>
        <v>0</v>
      </c>
      <c r="BI72" s="197">
        <f t="shared" si="63"/>
        <v>3</v>
      </c>
      <c r="BJ72" s="197">
        <f t="shared" si="63"/>
        <v>9</v>
      </c>
      <c r="BK72" s="197">
        <f t="shared" si="63"/>
        <v>70</v>
      </c>
      <c r="BL72" s="197">
        <f t="shared" si="63"/>
        <v>21</v>
      </c>
      <c r="BM72" s="197">
        <f t="shared" si="63"/>
        <v>6</v>
      </c>
      <c r="BN72" s="197">
        <f t="shared" si="63"/>
        <v>34</v>
      </c>
      <c r="BO72" s="197">
        <f t="shared" si="63"/>
        <v>78</v>
      </c>
      <c r="BP72" s="197">
        <f t="shared" si="63"/>
        <v>34</v>
      </c>
      <c r="BQ72" s="197">
        <f t="shared" si="63"/>
        <v>0</v>
      </c>
      <c r="BR72" s="197">
        <f t="shared" si="63"/>
        <v>28</v>
      </c>
      <c r="BS72" s="197">
        <f t="shared" si="63"/>
        <v>57</v>
      </c>
      <c r="BT72" s="197">
        <f t="shared" si="63"/>
        <v>0</v>
      </c>
      <c r="BU72" s="197">
        <f t="shared" si="63"/>
        <v>19</v>
      </c>
      <c r="BV72" s="197">
        <f t="shared" si="63"/>
        <v>23</v>
      </c>
      <c r="BW72" s="197">
        <f t="shared" si="63"/>
        <v>12</v>
      </c>
      <c r="BX72" s="197">
        <f t="shared" si="63"/>
        <v>26</v>
      </c>
      <c r="BY72" s="197">
        <f t="shared" si="63"/>
        <v>39</v>
      </c>
      <c r="BZ72" s="197">
        <f t="shared" si="63"/>
        <v>0</v>
      </c>
      <c r="CA72" s="197">
        <f t="shared" si="63"/>
        <v>2</v>
      </c>
      <c r="CB72" s="197">
        <f t="shared" si="63"/>
        <v>0</v>
      </c>
      <c r="CC72" s="197">
        <f t="shared" si="63"/>
        <v>0</v>
      </c>
      <c r="CD72" s="197">
        <f t="shared" si="63"/>
        <v>0</v>
      </c>
      <c r="CE72" s="197">
        <f t="shared" si="63"/>
        <v>8</v>
      </c>
      <c r="CF72" s="212">
        <f t="shared" si="56"/>
        <v>1148</v>
      </c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</row>
    <row r="73" spans="1:101" ht="51">
      <c r="A73" s="6" t="s">
        <v>274</v>
      </c>
      <c r="B73" s="6" t="s">
        <v>275</v>
      </c>
      <c r="C73" s="39">
        <v>126</v>
      </c>
      <c r="D73" s="38">
        <v>288</v>
      </c>
      <c r="E73" s="38">
        <v>5</v>
      </c>
      <c r="F73" s="38">
        <v>81</v>
      </c>
      <c r="G73" s="38">
        <v>92</v>
      </c>
      <c r="H73" s="38">
        <v>25</v>
      </c>
      <c r="I73" s="38">
        <v>1587</v>
      </c>
      <c r="J73" s="38">
        <v>73</v>
      </c>
      <c r="K73" s="38">
        <v>87</v>
      </c>
      <c r="L73" s="38">
        <v>25</v>
      </c>
      <c r="M73" s="38">
        <v>30</v>
      </c>
      <c r="N73" s="38">
        <v>54</v>
      </c>
      <c r="O73" s="38">
        <v>0</v>
      </c>
      <c r="P73" s="44">
        <v>0</v>
      </c>
      <c r="Q73" s="38">
        <v>45</v>
      </c>
      <c r="R73" s="38">
        <v>0</v>
      </c>
      <c r="S73" s="38">
        <v>11</v>
      </c>
      <c r="T73" s="26">
        <v>0</v>
      </c>
      <c r="U73" s="38">
        <v>82</v>
      </c>
      <c r="V73" s="38">
        <v>15</v>
      </c>
      <c r="W73" s="38">
        <v>20</v>
      </c>
      <c r="X73" s="38">
        <v>0</v>
      </c>
      <c r="Y73" s="38">
        <v>99</v>
      </c>
      <c r="Z73" s="38">
        <v>3</v>
      </c>
      <c r="AA73" s="38">
        <v>0</v>
      </c>
      <c r="AB73" s="38">
        <v>0</v>
      </c>
      <c r="AC73" s="38">
        <v>44</v>
      </c>
      <c r="AD73" s="38">
        <v>62</v>
      </c>
      <c r="AE73" s="38">
        <v>20</v>
      </c>
      <c r="AF73" s="38">
        <v>0</v>
      </c>
      <c r="AG73" s="38">
        <v>290</v>
      </c>
      <c r="AH73" s="38">
        <v>318</v>
      </c>
      <c r="AI73" s="38">
        <v>54</v>
      </c>
      <c r="AJ73" s="38">
        <v>9</v>
      </c>
      <c r="AK73" s="38">
        <v>298</v>
      </c>
      <c r="AL73" s="38">
        <v>0</v>
      </c>
      <c r="AM73" s="38">
        <v>0</v>
      </c>
      <c r="AN73" s="38">
        <v>171</v>
      </c>
      <c r="AO73" s="38">
        <v>35</v>
      </c>
      <c r="AP73" s="43">
        <f t="shared" si="54"/>
        <v>4049</v>
      </c>
      <c r="AS73" s="341">
        <v>30</v>
      </c>
      <c r="AT73" s="338">
        <v>6</v>
      </c>
      <c r="AU73" s="338">
        <v>522</v>
      </c>
      <c r="AV73" s="341">
        <v>86</v>
      </c>
      <c r="AW73" s="163">
        <v>291</v>
      </c>
      <c r="AX73" s="208">
        <v>0</v>
      </c>
      <c r="AY73" s="164">
        <v>523</v>
      </c>
      <c r="AZ73" s="164">
        <v>307</v>
      </c>
      <c r="BA73" s="164">
        <v>2</v>
      </c>
      <c r="BB73" s="338">
        <v>113</v>
      </c>
      <c r="BC73" s="222">
        <v>132</v>
      </c>
      <c r="BD73" s="338">
        <v>0</v>
      </c>
      <c r="BE73" s="198">
        <v>284</v>
      </c>
      <c r="BF73" s="338">
        <v>111</v>
      </c>
      <c r="BG73" s="222">
        <v>204</v>
      </c>
      <c r="BH73" s="209">
        <v>2</v>
      </c>
      <c r="BI73" s="179">
        <v>70</v>
      </c>
      <c r="BJ73" s="210">
        <v>71</v>
      </c>
      <c r="BK73" s="179">
        <v>268</v>
      </c>
      <c r="BL73" s="222">
        <v>70</v>
      </c>
      <c r="BM73" s="176">
        <v>143</v>
      </c>
      <c r="BN73" s="179">
        <v>200</v>
      </c>
      <c r="BO73" s="402">
        <v>75</v>
      </c>
      <c r="BP73" s="223">
        <v>148</v>
      </c>
      <c r="BQ73" s="179">
        <v>46</v>
      </c>
      <c r="BR73" s="179">
        <v>447</v>
      </c>
      <c r="BS73" s="179">
        <v>183</v>
      </c>
      <c r="BT73" s="171">
        <v>19</v>
      </c>
      <c r="BU73" s="179">
        <v>667</v>
      </c>
      <c r="BV73" s="179">
        <v>77</v>
      </c>
      <c r="BW73" s="179">
        <v>1</v>
      </c>
      <c r="BX73" s="170">
        <v>60</v>
      </c>
      <c r="BY73" s="179">
        <v>41</v>
      </c>
      <c r="BZ73" s="179">
        <v>6</v>
      </c>
      <c r="CA73" s="179">
        <v>0</v>
      </c>
      <c r="CB73" s="179">
        <v>4</v>
      </c>
      <c r="CC73" s="179">
        <v>10</v>
      </c>
      <c r="CD73" s="179">
        <v>172</v>
      </c>
      <c r="CE73" s="179">
        <v>11</v>
      </c>
      <c r="CF73" s="212">
        <f t="shared" si="56"/>
        <v>5402</v>
      </c>
    </row>
    <row r="74" spans="1:101" ht="51">
      <c r="A74" s="6" t="s">
        <v>276</v>
      </c>
      <c r="B74" s="6" t="s">
        <v>277</v>
      </c>
      <c r="C74" s="39">
        <v>154</v>
      </c>
      <c r="D74" s="38">
        <v>324</v>
      </c>
      <c r="E74" s="38">
        <v>2</v>
      </c>
      <c r="F74" s="38">
        <v>94</v>
      </c>
      <c r="G74" s="38">
        <v>94</v>
      </c>
      <c r="H74" s="38">
        <v>22</v>
      </c>
      <c r="I74" s="38">
        <v>1498</v>
      </c>
      <c r="J74" s="38">
        <v>110</v>
      </c>
      <c r="K74" s="38">
        <v>100</v>
      </c>
      <c r="L74" s="38">
        <v>30</v>
      </c>
      <c r="M74" s="26">
        <v>38</v>
      </c>
      <c r="N74" s="38">
        <v>58</v>
      </c>
      <c r="O74" s="38">
        <v>0</v>
      </c>
      <c r="P74" s="44">
        <v>0</v>
      </c>
      <c r="Q74" s="38">
        <v>34</v>
      </c>
      <c r="R74" s="38">
        <v>0</v>
      </c>
      <c r="S74" s="38">
        <v>10</v>
      </c>
      <c r="T74" s="26">
        <v>0</v>
      </c>
      <c r="U74" s="38">
        <v>80</v>
      </c>
      <c r="V74" s="38">
        <v>15</v>
      </c>
      <c r="W74" s="38">
        <v>14</v>
      </c>
      <c r="X74" s="38">
        <v>0</v>
      </c>
      <c r="Y74" s="38">
        <v>109</v>
      </c>
      <c r="Z74" s="38">
        <v>3</v>
      </c>
      <c r="AA74" s="38">
        <v>0</v>
      </c>
      <c r="AB74" s="38">
        <v>0</v>
      </c>
      <c r="AC74" s="38">
        <v>62</v>
      </c>
      <c r="AD74" s="38">
        <v>74</v>
      </c>
      <c r="AE74" s="38">
        <v>39</v>
      </c>
      <c r="AF74" s="38">
        <v>0</v>
      </c>
      <c r="AG74" s="38">
        <v>437</v>
      </c>
      <c r="AH74" s="38">
        <v>262</v>
      </c>
      <c r="AI74" s="38">
        <v>48</v>
      </c>
      <c r="AJ74" s="38">
        <v>4</v>
      </c>
      <c r="AK74" s="38">
        <v>279</v>
      </c>
      <c r="AL74" s="38">
        <v>0</v>
      </c>
      <c r="AM74" s="38">
        <v>0</v>
      </c>
      <c r="AN74" s="38">
        <v>169</v>
      </c>
      <c r="AO74" s="38">
        <v>64</v>
      </c>
      <c r="AP74" s="43">
        <f t="shared" si="54"/>
        <v>4227</v>
      </c>
      <c r="AS74" s="341">
        <v>45</v>
      </c>
      <c r="AT74" s="338">
        <v>11</v>
      </c>
      <c r="AU74" s="338">
        <v>508</v>
      </c>
      <c r="AV74" s="341">
        <v>88</v>
      </c>
      <c r="AW74" s="163">
        <v>303</v>
      </c>
      <c r="AX74" s="208">
        <v>0</v>
      </c>
      <c r="AY74" s="164">
        <v>537</v>
      </c>
      <c r="AZ74" s="164">
        <v>257</v>
      </c>
      <c r="BA74" s="164">
        <v>1</v>
      </c>
      <c r="BB74" s="338">
        <v>101</v>
      </c>
      <c r="BC74" s="222">
        <v>130</v>
      </c>
      <c r="BD74" s="338">
        <v>0</v>
      </c>
      <c r="BE74" s="181">
        <v>275</v>
      </c>
      <c r="BF74" s="338">
        <v>120</v>
      </c>
      <c r="BG74" s="222">
        <v>220</v>
      </c>
      <c r="BH74" s="209">
        <v>1</v>
      </c>
      <c r="BI74" s="179">
        <v>66</v>
      </c>
      <c r="BJ74" s="210">
        <v>63</v>
      </c>
      <c r="BK74" s="179">
        <v>266</v>
      </c>
      <c r="BL74" s="222">
        <v>51</v>
      </c>
      <c r="BM74" s="218">
        <v>131</v>
      </c>
      <c r="BN74" s="179">
        <v>192</v>
      </c>
      <c r="BO74" s="402">
        <v>75</v>
      </c>
      <c r="BP74" s="223">
        <v>166</v>
      </c>
      <c r="BQ74" s="179">
        <v>39</v>
      </c>
      <c r="BR74" s="179">
        <v>412</v>
      </c>
      <c r="BS74" s="179">
        <v>177</v>
      </c>
      <c r="BT74" s="171">
        <v>13</v>
      </c>
      <c r="BU74" s="179"/>
      <c r="BV74" s="179">
        <v>51</v>
      </c>
      <c r="BW74" s="179">
        <v>0</v>
      </c>
      <c r="BX74" s="170">
        <v>73</v>
      </c>
      <c r="BY74" s="179">
        <v>25</v>
      </c>
      <c r="BZ74" s="179">
        <v>5</v>
      </c>
      <c r="CA74" s="179">
        <v>0</v>
      </c>
      <c r="CB74" s="179">
        <v>4</v>
      </c>
      <c r="CC74" s="179">
        <v>12</v>
      </c>
      <c r="CD74" s="179">
        <v>170</v>
      </c>
      <c r="CE74" s="179">
        <v>6</v>
      </c>
      <c r="CF74" s="212">
        <f t="shared" si="56"/>
        <v>4594</v>
      </c>
    </row>
    <row r="75" spans="1:101" s="12" customFormat="1" ht="51">
      <c r="A75" s="13" t="s">
        <v>278</v>
      </c>
      <c r="B75" s="13" t="s">
        <v>279</v>
      </c>
      <c r="C75" s="37">
        <f t="shared" ref="C75:O75" si="64">SUM(C73:C74)</f>
        <v>280</v>
      </c>
      <c r="D75" s="37">
        <f t="shared" si="64"/>
        <v>612</v>
      </c>
      <c r="E75" s="37">
        <f t="shared" si="64"/>
        <v>7</v>
      </c>
      <c r="F75" s="37">
        <f t="shared" si="64"/>
        <v>175</v>
      </c>
      <c r="G75" s="37">
        <f t="shared" si="64"/>
        <v>186</v>
      </c>
      <c r="H75" s="37">
        <f t="shared" si="64"/>
        <v>47</v>
      </c>
      <c r="I75" s="37">
        <f t="shared" si="64"/>
        <v>3085</v>
      </c>
      <c r="J75" s="37">
        <f t="shared" si="64"/>
        <v>183</v>
      </c>
      <c r="K75" s="37">
        <f t="shared" si="64"/>
        <v>187</v>
      </c>
      <c r="L75" s="37">
        <f t="shared" si="64"/>
        <v>55</v>
      </c>
      <c r="M75" s="37">
        <f t="shared" si="64"/>
        <v>68</v>
      </c>
      <c r="N75" s="37">
        <f t="shared" si="64"/>
        <v>112</v>
      </c>
      <c r="O75" s="37">
        <f t="shared" si="64"/>
        <v>0</v>
      </c>
      <c r="P75" s="45">
        <f>P73+P74</f>
        <v>0</v>
      </c>
      <c r="Q75" s="37">
        <f>SUM(Q73:Q74)</f>
        <v>79</v>
      </c>
      <c r="R75" s="37">
        <f>SUM(R73:R74)</f>
        <v>0</v>
      </c>
      <c r="S75" s="37">
        <v>21</v>
      </c>
      <c r="T75" s="37">
        <f t="shared" ref="T75:AO75" si="65">SUM(T73:T74)</f>
        <v>0</v>
      </c>
      <c r="U75" s="37">
        <f t="shared" si="65"/>
        <v>162</v>
      </c>
      <c r="V75" s="37">
        <f t="shared" si="65"/>
        <v>30</v>
      </c>
      <c r="W75" s="37">
        <f t="shared" si="65"/>
        <v>34</v>
      </c>
      <c r="X75" s="37">
        <f t="shared" si="65"/>
        <v>0</v>
      </c>
      <c r="Y75" s="37">
        <f t="shared" si="65"/>
        <v>208</v>
      </c>
      <c r="Z75" s="37">
        <f t="shared" si="65"/>
        <v>6</v>
      </c>
      <c r="AA75" s="37">
        <f t="shared" si="65"/>
        <v>0</v>
      </c>
      <c r="AB75" s="37">
        <f t="shared" si="65"/>
        <v>0</v>
      </c>
      <c r="AC75" s="37">
        <f t="shared" si="65"/>
        <v>106</v>
      </c>
      <c r="AD75" s="37">
        <f t="shared" si="65"/>
        <v>136</v>
      </c>
      <c r="AE75" s="37">
        <f t="shared" si="65"/>
        <v>59</v>
      </c>
      <c r="AF75" s="37">
        <f t="shared" si="65"/>
        <v>0</v>
      </c>
      <c r="AG75" s="37">
        <f t="shared" si="65"/>
        <v>727</v>
      </c>
      <c r="AH75" s="37">
        <f t="shared" si="65"/>
        <v>580</v>
      </c>
      <c r="AI75" s="37">
        <f t="shared" si="65"/>
        <v>102</v>
      </c>
      <c r="AJ75" s="37">
        <f t="shared" si="65"/>
        <v>13</v>
      </c>
      <c r="AK75" s="37">
        <f t="shared" si="65"/>
        <v>577</v>
      </c>
      <c r="AL75" s="37">
        <f t="shared" si="65"/>
        <v>0</v>
      </c>
      <c r="AM75" s="37">
        <f t="shared" si="65"/>
        <v>0</v>
      </c>
      <c r="AN75" s="37">
        <f t="shared" si="65"/>
        <v>340</v>
      </c>
      <c r="AO75" s="37">
        <f t="shared" si="65"/>
        <v>99</v>
      </c>
      <c r="AP75" s="43">
        <f t="shared" si="54"/>
        <v>8276</v>
      </c>
      <c r="AQ75" s="104"/>
      <c r="AR75" s="104"/>
      <c r="AS75" s="197">
        <f t="shared" ref="AS75:CE75" si="66">SUM(AS73+AS74)</f>
        <v>75</v>
      </c>
      <c r="AT75" s="197">
        <f t="shared" si="66"/>
        <v>17</v>
      </c>
      <c r="AU75" s="197">
        <f t="shared" si="66"/>
        <v>1030</v>
      </c>
      <c r="AV75" s="197">
        <f t="shared" si="66"/>
        <v>174</v>
      </c>
      <c r="AW75" s="197">
        <f t="shared" si="66"/>
        <v>594</v>
      </c>
      <c r="AX75" s="197">
        <f t="shared" si="66"/>
        <v>0</v>
      </c>
      <c r="AY75" s="197">
        <f t="shared" si="66"/>
        <v>1060</v>
      </c>
      <c r="AZ75" s="197">
        <f t="shared" si="66"/>
        <v>564</v>
      </c>
      <c r="BA75" s="197">
        <f t="shared" si="66"/>
        <v>3</v>
      </c>
      <c r="BB75" s="197">
        <f t="shared" si="66"/>
        <v>214</v>
      </c>
      <c r="BC75" s="197">
        <f t="shared" si="66"/>
        <v>262</v>
      </c>
      <c r="BD75" s="197">
        <f t="shared" si="66"/>
        <v>0</v>
      </c>
      <c r="BE75" s="197">
        <f t="shared" si="66"/>
        <v>559</v>
      </c>
      <c r="BF75" s="197">
        <f t="shared" si="66"/>
        <v>231</v>
      </c>
      <c r="BG75" s="197">
        <f t="shared" si="66"/>
        <v>424</v>
      </c>
      <c r="BH75" s="197">
        <f t="shared" si="66"/>
        <v>3</v>
      </c>
      <c r="BI75" s="197">
        <f t="shared" si="66"/>
        <v>136</v>
      </c>
      <c r="BJ75" s="197">
        <f t="shared" si="66"/>
        <v>134</v>
      </c>
      <c r="BK75" s="197">
        <f t="shared" si="66"/>
        <v>534</v>
      </c>
      <c r="BL75" s="197">
        <f t="shared" si="66"/>
        <v>121</v>
      </c>
      <c r="BM75" s="197">
        <f t="shared" si="66"/>
        <v>274</v>
      </c>
      <c r="BN75" s="197">
        <f t="shared" si="66"/>
        <v>392</v>
      </c>
      <c r="BO75" s="197">
        <f t="shared" si="66"/>
        <v>150</v>
      </c>
      <c r="BP75" s="197">
        <f t="shared" si="66"/>
        <v>314</v>
      </c>
      <c r="BQ75" s="197">
        <f t="shared" si="66"/>
        <v>85</v>
      </c>
      <c r="BR75" s="197">
        <f t="shared" si="66"/>
        <v>859</v>
      </c>
      <c r="BS75" s="197">
        <f t="shared" si="66"/>
        <v>360</v>
      </c>
      <c r="BT75" s="197">
        <f t="shared" si="66"/>
        <v>32</v>
      </c>
      <c r="BU75" s="197">
        <f t="shared" si="66"/>
        <v>667</v>
      </c>
      <c r="BV75" s="197">
        <f t="shared" si="66"/>
        <v>128</v>
      </c>
      <c r="BW75" s="197">
        <f t="shared" si="66"/>
        <v>1</v>
      </c>
      <c r="BX75" s="197">
        <f t="shared" si="66"/>
        <v>133</v>
      </c>
      <c r="BY75" s="197">
        <f t="shared" si="66"/>
        <v>66</v>
      </c>
      <c r="BZ75" s="197">
        <f t="shared" si="66"/>
        <v>11</v>
      </c>
      <c r="CA75" s="197">
        <f t="shared" si="66"/>
        <v>0</v>
      </c>
      <c r="CB75" s="197">
        <f t="shared" si="66"/>
        <v>8</v>
      </c>
      <c r="CC75" s="197">
        <f t="shared" si="66"/>
        <v>22</v>
      </c>
      <c r="CD75" s="197">
        <f t="shared" si="66"/>
        <v>342</v>
      </c>
      <c r="CE75" s="197">
        <f t="shared" si="66"/>
        <v>17</v>
      </c>
      <c r="CF75" s="212">
        <f t="shared" si="56"/>
        <v>9996</v>
      </c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</row>
    <row r="76" spans="1:101" ht="51">
      <c r="A76" s="6" t="s">
        <v>280</v>
      </c>
      <c r="B76" s="6" t="s">
        <v>281</v>
      </c>
      <c r="C76" s="39">
        <v>47</v>
      </c>
      <c r="D76" s="38">
        <v>44</v>
      </c>
      <c r="E76" s="38">
        <v>173</v>
      </c>
      <c r="F76" s="38">
        <v>73</v>
      </c>
      <c r="G76" s="38">
        <v>38</v>
      </c>
      <c r="H76" s="38">
        <v>52</v>
      </c>
      <c r="I76" s="38">
        <v>758</v>
      </c>
      <c r="J76" s="38">
        <v>235</v>
      </c>
      <c r="K76" s="38">
        <v>80</v>
      </c>
      <c r="L76" s="38">
        <v>6</v>
      </c>
      <c r="M76" s="38">
        <v>12</v>
      </c>
      <c r="N76" s="38">
        <v>52</v>
      </c>
      <c r="O76" s="38">
        <v>78</v>
      </c>
      <c r="P76" s="44">
        <v>0</v>
      </c>
      <c r="Q76" s="38">
        <v>34</v>
      </c>
      <c r="R76" s="38">
        <v>0</v>
      </c>
      <c r="S76" s="38">
        <v>0</v>
      </c>
      <c r="T76" s="26">
        <v>0</v>
      </c>
      <c r="U76" s="38">
        <v>111</v>
      </c>
      <c r="V76" s="38">
        <v>30</v>
      </c>
      <c r="W76" s="38">
        <v>0</v>
      </c>
      <c r="X76" s="38">
        <v>0</v>
      </c>
      <c r="Y76" s="38">
        <v>177</v>
      </c>
      <c r="Z76" s="38">
        <v>78</v>
      </c>
      <c r="AA76" s="38">
        <v>0</v>
      </c>
      <c r="AB76" s="38">
        <v>0</v>
      </c>
      <c r="AC76" s="38">
        <v>53</v>
      </c>
      <c r="AD76" s="38">
        <v>57</v>
      </c>
      <c r="AE76" s="38">
        <v>2</v>
      </c>
      <c r="AF76" s="38">
        <v>0</v>
      </c>
      <c r="AG76" s="38">
        <v>575</v>
      </c>
      <c r="AH76" s="38">
        <v>574</v>
      </c>
      <c r="AI76" s="38">
        <v>50</v>
      </c>
      <c r="AJ76" s="38">
        <v>3</v>
      </c>
      <c r="AK76" s="38">
        <v>223</v>
      </c>
      <c r="AL76" s="38">
        <v>0</v>
      </c>
      <c r="AM76" s="38">
        <v>0</v>
      </c>
      <c r="AN76" s="38">
        <v>0</v>
      </c>
      <c r="AO76" s="38">
        <v>0</v>
      </c>
      <c r="AP76" s="43">
        <f t="shared" si="54"/>
        <v>3615</v>
      </c>
      <c r="AS76" s="341">
        <v>51</v>
      </c>
      <c r="AT76" s="338">
        <v>0</v>
      </c>
      <c r="AU76" s="338">
        <v>426</v>
      </c>
      <c r="AV76" s="341">
        <v>14</v>
      </c>
      <c r="AW76" s="163">
        <v>142</v>
      </c>
      <c r="AX76" s="208">
        <v>0</v>
      </c>
      <c r="AY76" s="164">
        <v>384</v>
      </c>
      <c r="AZ76" s="164">
        <v>296</v>
      </c>
      <c r="BA76" s="164">
        <v>0</v>
      </c>
      <c r="BB76" s="338">
        <v>106</v>
      </c>
      <c r="BC76" s="222">
        <v>98</v>
      </c>
      <c r="BD76" s="338">
        <v>0</v>
      </c>
      <c r="BE76" s="198">
        <v>124</v>
      </c>
      <c r="BF76" s="338">
        <v>192</v>
      </c>
      <c r="BG76" s="222">
        <v>6</v>
      </c>
      <c r="BH76" s="209">
        <v>0</v>
      </c>
      <c r="BI76" s="179">
        <v>12</v>
      </c>
      <c r="BJ76" s="210">
        <v>62</v>
      </c>
      <c r="BK76" s="179">
        <v>256</v>
      </c>
      <c r="BL76" s="222">
        <v>66</v>
      </c>
      <c r="BM76" s="176">
        <v>207</v>
      </c>
      <c r="BN76" s="179">
        <v>149</v>
      </c>
      <c r="BO76" s="402">
        <v>143</v>
      </c>
      <c r="BP76" s="223">
        <v>213</v>
      </c>
      <c r="BQ76" s="179">
        <v>56</v>
      </c>
      <c r="BR76" s="199">
        <v>593</v>
      </c>
      <c r="BS76" s="179">
        <v>316</v>
      </c>
      <c r="BT76" s="171">
        <v>18</v>
      </c>
      <c r="BU76" s="179">
        <v>1198</v>
      </c>
      <c r="BV76" s="179">
        <v>125</v>
      </c>
      <c r="BW76" s="179">
        <v>22</v>
      </c>
      <c r="BX76" s="170">
        <v>79</v>
      </c>
      <c r="BY76" s="179">
        <v>19</v>
      </c>
      <c r="BZ76" s="179">
        <v>10</v>
      </c>
      <c r="CA76" s="179">
        <v>0</v>
      </c>
      <c r="CB76" s="179">
        <v>2</v>
      </c>
      <c r="CC76" s="200">
        <v>311.59999999999997</v>
      </c>
      <c r="CD76" s="179">
        <v>0</v>
      </c>
      <c r="CE76" s="179">
        <v>12</v>
      </c>
      <c r="CF76" s="212">
        <f t="shared" si="56"/>
        <v>5708.6</v>
      </c>
    </row>
    <row r="77" spans="1:101" ht="51">
      <c r="A77" s="6" t="s">
        <v>282</v>
      </c>
      <c r="B77" s="6" t="s">
        <v>283</v>
      </c>
      <c r="C77" s="39">
        <v>39</v>
      </c>
      <c r="D77" s="38">
        <v>46</v>
      </c>
      <c r="E77" s="38">
        <v>158</v>
      </c>
      <c r="F77" s="38">
        <v>100</v>
      </c>
      <c r="G77" s="38">
        <v>39</v>
      </c>
      <c r="H77" s="38">
        <v>34</v>
      </c>
      <c r="I77" s="38">
        <v>660</v>
      </c>
      <c r="J77" s="38">
        <v>203</v>
      </c>
      <c r="K77" s="38">
        <v>90</v>
      </c>
      <c r="L77" s="38">
        <v>8</v>
      </c>
      <c r="M77" s="26">
        <v>13</v>
      </c>
      <c r="N77" s="38">
        <v>43</v>
      </c>
      <c r="O77" s="38">
        <v>82</v>
      </c>
      <c r="P77" s="44">
        <v>0</v>
      </c>
      <c r="Q77" s="38">
        <v>35</v>
      </c>
      <c r="R77" s="38">
        <v>0</v>
      </c>
      <c r="S77" s="38">
        <v>0</v>
      </c>
      <c r="T77" s="26">
        <v>0</v>
      </c>
      <c r="U77" s="38">
        <v>105</v>
      </c>
      <c r="V77" s="38">
        <v>25</v>
      </c>
      <c r="W77" s="38">
        <v>0</v>
      </c>
      <c r="X77" s="38">
        <v>0</v>
      </c>
      <c r="Y77" s="38">
        <v>200</v>
      </c>
      <c r="Z77" s="38">
        <v>70</v>
      </c>
      <c r="AA77" s="38">
        <v>0</v>
      </c>
      <c r="AB77" s="38">
        <v>0</v>
      </c>
      <c r="AC77" s="38">
        <v>106</v>
      </c>
      <c r="AD77" s="38">
        <v>65</v>
      </c>
      <c r="AE77" s="38">
        <v>5</v>
      </c>
      <c r="AF77" s="38">
        <v>0</v>
      </c>
      <c r="AG77" s="38">
        <v>864</v>
      </c>
      <c r="AH77" s="38">
        <v>573</v>
      </c>
      <c r="AI77" s="38">
        <v>59</v>
      </c>
      <c r="AJ77" s="38">
        <v>2</v>
      </c>
      <c r="AK77" s="38">
        <v>190</v>
      </c>
      <c r="AL77" s="38">
        <v>0</v>
      </c>
      <c r="AM77" s="38">
        <v>0</v>
      </c>
      <c r="AN77" s="38">
        <v>0</v>
      </c>
      <c r="AO77" s="38">
        <v>0</v>
      </c>
      <c r="AP77" s="43">
        <f t="shared" si="54"/>
        <v>3814</v>
      </c>
      <c r="AS77" s="341">
        <v>74</v>
      </c>
      <c r="AT77" s="338">
        <v>0</v>
      </c>
      <c r="AU77" s="338">
        <v>453</v>
      </c>
      <c r="AV77" s="341">
        <v>10</v>
      </c>
      <c r="AW77" s="163">
        <v>103</v>
      </c>
      <c r="AX77" s="208">
        <v>0</v>
      </c>
      <c r="AY77" s="164">
        <v>361</v>
      </c>
      <c r="AZ77" s="164">
        <v>225</v>
      </c>
      <c r="BA77" s="164">
        <v>0</v>
      </c>
      <c r="BB77" s="338">
        <v>78</v>
      </c>
      <c r="BC77" s="222">
        <v>104</v>
      </c>
      <c r="BD77" s="338">
        <v>0</v>
      </c>
      <c r="BE77" s="181">
        <v>95</v>
      </c>
      <c r="BF77" s="338">
        <v>186</v>
      </c>
      <c r="BG77" s="222">
        <v>6</v>
      </c>
      <c r="BH77" s="209">
        <v>0</v>
      </c>
      <c r="BI77" s="179">
        <v>14</v>
      </c>
      <c r="BJ77" s="210">
        <v>41</v>
      </c>
      <c r="BK77" s="179">
        <v>332</v>
      </c>
      <c r="BL77" s="222">
        <v>49</v>
      </c>
      <c r="BM77" s="218">
        <v>209</v>
      </c>
      <c r="BN77" s="179">
        <v>125</v>
      </c>
      <c r="BO77" s="402">
        <v>126</v>
      </c>
      <c r="BP77" s="223">
        <v>227</v>
      </c>
      <c r="BQ77" s="179">
        <v>67</v>
      </c>
      <c r="BR77" s="179">
        <v>536</v>
      </c>
      <c r="BS77" s="179">
        <v>323</v>
      </c>
      <c r="BT77" s="171">
        <v>16</v>
      </c>
      <c r="BU77" s="179"/>
      <c r="BV77" s="179">
        <v>93</v>
      </c>
      <c r="BW77" s="179">
        <v>9</v>
      </c>
      <c r="BX77" s="170">
        <v>63</v>
      </c>
      <c r="BY77" s="179">
        <v>11</v>
      </c>
      <c r="BZ77" s="179">
        <v>12</v>
      </c>
      <c r="CA77" s="179">
        <v>0</v>
      </c>
      <c r="CB77" s="179">
        <v>1</v>
      </c>
      <c r="CC77" s="200">
        <v>180.40000000000003</v>
      </c>
      <c r="CD77" s="179">
        <v>0</v>
      </c>
      <c r="CE77" s="179">
        <v>4</v>
      </c>
      <c r="CF77" s="212">
        <f t="shared" si="56"/>
        <v>4133.3999999999996</v>
      </c>
    </row>
    <row r="78" spans="1:101" s="12" customFormat="1" ht="51">
      <c r="A78" s="13" t="s">
        <v>284</v>
      </c>
      <c r="B78" s="13" t="s">
        <v>285</v>
      </c>
      <c r="C78" s="37">
        <f t="shared" ref="C78:O78" si="67">SUM(C76:C77)</f>
        <v>86</v>
      </c>
      <c r="D78" s="37">
        <f t="shared" si="67"/>
        <v>90</v>
      </c>
      <c r="E78" s="37">
        <f t="shared" si="67"/>
        <v>331</v>
      </c>
      <c r="F78" s="37">
        <f t="shared" si="67"/>
        <v>173</v>
      </c>
      <c r="G78" s="37">
        <f t="shared" si="67"/>
        <v>77</v>
      </c>
      <c r="H78" s="37">
        <f t="shared" si="67"/>
        <v>86</v>
      </c>
      <c r="I78" s="37">
        <f t="shared" si="67"/>
        <v>1418</v>
      </c>
      <c r="J78" s="37">
        <f t="shared" si="67"/>
        <v>438</v>
      </c>
      <c r="K78" s="37">
        <f t="shared" si="67"/>
        <v>170</v>
      </c>
      <c r="L78" s="37">
        <f t="shared" si="67"/>
        <v>14</v>
      </c>
      <c r="M78" s="37">
        <f t="shared" si="67"/>
        <v>25</v>
      </c>
      <c r="N78" s="37">
        <f t="shared" si="67"/>
        <v>95</v>
      </c>
      <c r="O78" s="37">
        <f t="shared" si="67"/>
        <v>160</v>
      </c>
      <c r="P78" s="45">
        <f>P76+P77</f>
        <v>0</v>
      </c>
      <c r="Q78" s="37">
        <f>SUM(Q76:Q77)</f>
        <v>69</v>
      </c>
      <c r="R78" s="37">
        <f>SUM(R76:R77)</f>
        <v>0</v>
      </c>
      <c r="S78" s="37">
        <v>0</v>
      </c>
      <c r="T78" s="37">
        <f t="shared" ref="T78:AO78" si="68">SUM(T76:T77)</f>
        <v>0</v>
      </c>
      <c r="U78" s="37">
        <f t="shared" si="68"/>
        <v>216</v>
      </c>
      <c r="V78" s="37">
        <f t="shared" si="68"/>
        <v>55</v>
      </c>
      <c r="W78" s="37">
        <f t="shared" si="68"/>
        <v>0</v>
      </c>
      <c r="X78" s="37">
        <f t="shared" si="68"/>
        <v>0</v>
      </c>
      <c r="Y78" s="37">
        <f t="shared" si="68"/>
        <v>377</v>
      </c>
      <c r="Z78" s="37">
        <f t="shared" si="68"/>
        <v>148</v>
      </c>
      <c r="AA78" s="37">
        <f t="shared" si="68"/>
        <v>0</v>
      </c>
      <c r="AB78" s="37">
        <f t="shared" si="68"/>
        <v>0</v>
      </c>
      <c r="AC78" s="37">
        <f t="shared" si="68"/>
        <v>159</v>
      </c>
      <c r="AD78" s="37">
        <f t="shared" si="68"/>
        <v>122</v>
      </c>
      <c r="AE78" s="37">
        <f t="shared" si="68"/>
        <v>7</v>
      </c>
      <c r="AF78" s="37">
        <f t="shared" si="68"/>
        <v>0</v>
      </c>
      <c r="AG78" s="37">
        <f t="shared" si="68"/>
        <v>1439</v>
      </c>
      <c r="AH78" s="37">
        <f t="shared" si="68"/>
        <v>1147</v>
      </c>
      <c r="AI78" s="37">
        <f t="shared" si="68"/>
        <v>109</v>
      </c>
      <c r="AJ78" s="37">
        <f t="shared" si="68"/>
        <v>5</v>
      </c>
      <c r="AK78" s="37">
        <f t="shared" si="68"/>
        <v>413</v>
      </c>
      <c r="AL78" s="37">
        <f t="shared" si="68"/>
        <v>0</v>
      </c>
      <c r="AM78" s="37">
        <f t="shared" si="68"/>
        <v>0</v>
      </c>
      <c r="AN78" s="37">
        <f t="shared" si="68"/>
        <v>0</v>
      </c>
      <c r="AO78" s="37">
        <f t="shared" si="68"/>
        <v>0</v>
      </c>
      <c r="AP78" s="43">
        <f t="shared" si="54"/>
        <v>7429</v>
      </c>
      <c r="AQ78" s="104"/>
      <c r="AR78" s="104"/>
      <c r="AS78" s="197">
        <f t="shared" ref="AS78:BN78" si="69">SUM(AS76+AS77)</f>
        <v>125</v>
      </c>
      <c r="AT78" s="197">
        <f t="shared" si="69"/>
        <v>0</v>
      </c>
      <c r="AU78" s="197">
        <f t="shared" si="69"/>
        <v>879</v>
      </c>
      <c r="AV78" s="197">
        <f t="shared" si="69"/>
        <v>24</v>
      </c>
      <c r="AW78" s="197">
        <f t="shared" si="69"/>
        <v>245</v>
      </c>
      <c r="AX78" s="197">
        <f t="shared" si="69"/>
        <v>0</v>
      </c>
      <c r="AY78" s="197">
        <f t="shared" si="69"/>
        <v>745</v>
      </c>
      <c r="AZ78" s="197">
        <f t="shared" si="69"/>
        <v>521</v>
      </c>
      <c r="BA78" s="197">
        <f t="shared" si="69"/>
        <v>0</v>
      </c>
      <c r="BB78" s="197">
        <f t="shared" si="69"/>
        <v>184</v>
      </c>
      <c r="BC78" s="197">
        <f t="shared" si="69"/>
        <v>202</v>
      </c>
      <c r="BD78" s="197">
        <f t="shared" si="69"/>
        <v>0</v>
      </c>
      <c r="BE78" s="197">
        <f t="shared" si="69"/>
        <v>219</v>
      </c>
      <c r="BF78" s="197">
        <f t="shared" si="69"/>
        <v>378</v>
      </c>
      <c r="BG78" s="197">
        <f t="shared" si="69"/>
        <v>12</v>
      </c>
      <c r="BH78" s="197">
        <f t="shared" si="69"/>
        <v>0</v>
      </c>
      <c r="BI78" s="197">
        <f t="shared" si="69"/>
        <v>26</v>
      </c>
      <c r="BJ78" s="197">
        <f t="shared" si="69"/>
        <v>103</v>
      </c>
      <c r="BK78" s="197">
        <f t="shared" si="69"/>
        <v>588</v>
      </c>
      <c r="BL78" s="197">
        <f t="shared" si="69"/>
        <v>115</v>
      </c>
      <c r="BM78" s="197">
        <f t="shared" si="69"/>
        <v>416</v>
      </c>
      <c r="BN78" s="197">
        <f t="shared" si="69"/>
        <v>274</v>
      </c>
      <c r="BO78" s="197">
        <v>269</v>
      </c>
      <c r="BP78" s="197">
        <f t="shared" ref="BP78:CE78" si="70">SUM(BP76+BP77)</f>
        <v>440</v>
      </c>
      <c r="BQ78" s="197">
        <f t="shared" si="70"/>
        <v>123</v>
      </c>
      <c r="BR78" s="197">
        <f t="shared" si="70"/>
        <v>1129</v>
      </c>
      <c r="BS78" s="197">
        <f t="shared" si="70"/>
        <v>639</v>
      </c>
      <c r="BT78" s="197">
        <f t="shared" si="70"/>
        <v>34</v>
      </c>
      <c r="BU78" s="197">
        <f t="shared" si="70"/>
        <v>1198</v>
      </c>
      <c r="BV78" s="197">
        <f t="shared" si="70"/>
        <v>218</v>
      </c>
      <c r="BW78" s="197">
        <f t="shared" si="70"/>
        <v>31</v>
      </c>
      <c r="BX78" s="197">
        <f t="shared" si="70"/>
        <v>142</v>
      </c>
      <c r="BY78" s="197">
        <f t="shared" si="70"/>
        <v>30</v>
      </c>
      <c r="BZ78" s="197">
        <f t="shared" si="70"/>
        <v>22</v>
      </c>
      <c r="CA78" s="197">
        <f t="shared" si="70"/>
        <v>0</v>
      </c>
      <c r="CB78" s="197">
        <f t="shared" si="70"/>
        <v>3</v>
      </c>
      <c r="CC78" s="197">
        <f t="shared" si="70"/>
        <v>492</v>
      </c>
      <c r="CD78" s="197">
        <f t="shared" si="70"/>
        <v>0</v>
      </c>
      <c r="CE78" s="197">
        <f t="shared" si="70"/>
        <v>16</v>
      </c>
      <c r="CF78" s="212">
        <f t="shared" si="56"/>
        <v>9842</v>
      </c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</row>
    <row r="79" spans="1:101" ht="51">
      <c r="A79" s="6" t="s">
        <v>286</v>
      </c>
      <c r="B79" s="5" t="s">
        <v>287</v>
      </c>
      <c r="C79" s="39">
        <v>0</v>
      </c>
      <c r="D79" s="38">
        <v>23</v>
      </c>
      <c r="E79" s="38">
        <v>7</v>
      </c>
      <c r="F79" s="38">
        <v>7</v>
      </c>
      <c r="G79" s="38">
        <v>19</v>
      </c>
      <c r="H79" s="38">
        <v>1</v>
      </c>
      <c r="I79" s="38">
        <v>19</v>
      </c>
      <c r="J79" s="38">
        <v>15</v>
      </c>
      <c r="K79" s="38">
        <v>3</v>
      </c>
      <c r="L79" s="38">
        <v>55</v>
      </c>
      <c r="M79" s="38">
        <v>1</v>
      </c>
      <c r="N79" s="38">
        <v>9</v>
      </c>
      <c r="O79" s="38">
        <v>0</v>
      </c>
      <c r="P79" s="44">
        <v>0</v>
      </c>
      <c r="Q79" s="38">
        <v>5</v>
      </c>
      <c r="R79" s="38">
        <v>0</v>
      </c>
      <c r="S79" s="38">
        <v>0</v>
      </c>
      <c r="T79" s="26">
        <v>0</v>
      </c>
      <c r="U79" s="38">
        <v>4</v>
      </c>
      <c r="V79" s="38">
        <v>2</v>
      </c>
      <c r="W79" s="38">
        <v>0</v>
      </c>
      <c r="X79" s="38">
        <v>0</v>
      </c>
      <c r="Y79" s="38">
        <v>4</v>
      </c>
      <c r="Z79" s="38">
        <v>0</v>
      </c>
      <c r="AA79" s="38">
        <v>0</v>
      </c>
      <c r="AB79" s="38">
        <v>0</v>
      </c>
      <c r="AC79" s="38">
        <v>22</v>
      </c>
      <c r="AD79" s="38">
        <v>4</v>
      </c>
      <c r="AE79" s="38">
        <v>1</v>
      </c>
      <c r="AF79" s="38">
        <v>0</v>
      </c>
      <c r="AG79" s="38">
        <v>8</v>
      </c>
      <c r="AH79" s="38">
        <v>3</v>
      </c>
      <c r="AI79" s="38">
        <v>2</v>
      </c>
      <c r="AJ79" s="38">
        <v>0</v>
      </c>
      <c r="AK79" s="38">
        <v>134</v>
      </c>
      <c r="AL79" s="38">
        <v>0</v>
      </c>
      <c r="AM79" s="38">
        <v>0</v>
      </c>
      <c r="AN79" s="38">
        <v>0</v>
      </c>
      <c r="AO79" s="38">
        <v>197</v>
      </c>
      <c r="AP79" s="43">
        <f t="shared" si="54"/>
        <v>545</v>
      </c>
      <c r="AS79" s="341">
        <v>10</v>
      </c>
      <c r="AT79" s="338">
        <v>1</v>
      </c>
      <c r="AU79" s="338">
        <v>32</v>
      </c>
      <c r="AV79" s="341">
        <v>36</v>
      </c>
      <c r="AW79" s="163">
        <v>13</v>
      </c>
      <c r="AX79" s="208">
        <v>2</v>
      </c>
      <c r="AY79" s="164">
        <v>53</v>
      </c>
      <c r="AZ79" s="164">
        <v>36</v>
      </c>
      <c r="BA79" s="164">
        <v>0</v>
      </c>
      <c r="BB79" s="338">
        <v>14</v>
      </c>
      <c r="BC79" s="222">
        <v>14</v>
      </c>
      <c r="BD79" s="338">
        <v>0</v>
      </c>
      <c r="BE79" s="176">
        <v>37</v>
      </c>
      <c r="BF79" s="338">
        <v>4</v>
      </c>
      <c r="BG79" s="222">
        <v>109</v>
      </c>
      <c r="BH79" s="209">
        <v>0</v>
      </c>
      <c r="BI79" s="179">
        <v>0</v>
      </c>
      <c r="BJ79" s="210">
        <v>3</v>
      </c>
      <c r="BK79" s="179">
        <v>14</v>
      </c>
      <c r="BL79" s="222">
        <v>5</v>
      </c>
      <c r="BM79" s="176">
        <v>9</v>
      </c>
      <c r="BN79" s="179">
        <v>32</v>
      </c>
      <c r="BO79" s="402">
        <v>5</v>
      </c>
      <c r="BP79" s="223">
        <v>6</v>
      </c>
      <c r="BQ79" s="179">
        <v>3</v>
      </c>
      <c r="BR79" s="179">
        <v>27</v>
      </c>
      <c r="BS79" s="179">
        <v>8</v>
      </c>
      <c r="BT79" s="171">
        <v>0</v>
      </c>
      <c r="BU79" s="179">
        <v>7</v>
      </c>
      <c r="BV79" s="179">
        <v>5</v>
      </c>
      <c r="BW79" s="179">
        <v>0</v>
      </c>
      <c r="BX79" s="170">
        <v>5</v>
      </c>
      <c r="BY79" s="179">
        <v>20</v>
      </c>
      <c r="BZ79" s="179">
        <v>3</v>
      </c>
      <c r="CA79" s="179">
        <v>0</v>
      </c>
      <c r="CB79" s="179">
        <v>1</v>
      </c>
      <c r="CC79" s="179">
        <v>29</v>
      </c>
      <c r="CD79" s="179">
        <v>36</v>
      </c>
      <c r="CE79" s="179">
        <v>7</v>
      </c>
      <c r="CF79" s="212">
        <f t="shared" si="56"/>
        <v>586</v>
      </c>
    </row>
    <row r="80" spans="1:101" ht="51">
      <c r="A80" s="6" t="s">
        <v>288</v>
      </c>
      <c r="B80" s="5" t="s">
        <v>289</v>
      </c>
      <c r="C80" s="39">
        <v>1</v>
      </c>
      <c r="D80" s="38">
        <v>32</v>
      </c>
      <c r="E80" s="38">
        <v>7</v>
      </c>
      <c r="F80" s="38">
        <v>3</v>
      </c>
      <c r="G80" s="38">
        <v>20</v>
      </c>
      <c r="H80" s="38">
        <v>2</v>
      </c>
      <c r="I80" s="38">
        <v>15</v>
      </c>
      <c r="J80" s="38">
        <v>12</v>
      </c>
      <c r="K80" s="38">
        <v>10</v>
      </c>
      <c r="L80" s="38">
        <v>34</v>
      </c>
      <c r="M80" s="26">
        <v>2</v>
      </c>
      <c r="N80" s="38">
        <v>13</v>
      </c>
      <c r="O80" s="38">
        <v>0</v>
      </c>
      <c r="P80" s="44">
        <v>0</v>
      </c>
      <c r="Q80" s="38">
        <v>5</v>
      </c>
      <c r="R80" s="38">
        <v>0</v>
      </c>
      <c r="S80" s="38">
        <v>0</v>
      </c>
      <c r="T80" s="26">
        <v>0</v>
      </c>
      <c r="U80" s="38">
        <v>1</v>
      </c>
      <c r="V80" s="38">
        <v>1</v>
      </c>
      <c r="W80" s="38">
        <v>1</v>
      </c>
      <c r="X80" s="38">
        <v>0</v>
      </c>
      <c r="Y80" s="38">
        <v>15</v>
      </c>
      <c r="Z80" s="38">
        <v>0</v>
      </c>
      <c r="AA80" s="38">
        <v>0</v>
      </c>
      <c r="AB80" s="38">
        <v>1</v>
      </c>
      <c r="AC80" s="38">
        <v>38</v>
      </c>
      <c r="AD80" s="38">
        <v>4</v>
      </c>
      <c r="AE80" s="38">
        <v>0</v>
      </c>
      <c r="AF80" s="38">
        <v>0</v>
      </c>
      <c r="AG80" s="38">
        <v>13</v>
      </c>
      <c r="AH80" s="38">
        <v>0</v>
      </c>
      <c r="AI80" s="38">
        <v>1</v>
      </c>
      <c r="AJ80" s="38">
        <v>0</v>
      </c>
      <c r="AK80" s="38">
        <v>112</v>
      </c>
      <c r="AL80" s="38">
        <v>0</v>
      </c>
      <c r="AM80" s="38">
        <v>0</v>
      </c>
      <c r="AN80" s="38">
        <v>0</v>
      </c>
      <c r="AO80" s="38">
        <v>156</v>
      </c>
      <c r="AP80" s="43">
        <f t="shared" si="54"/>
        <v>499</v>
      </c>
      <c r="AS80" s="341">
        <v>10</v>
      </c>
      <c r="AT80" s="338">
        <v>4</v>
      </c>
      <c r="AU80" s="338">
        <v>35</v>
      </c>
      <c r="AV80" s="341">
        <v>35</v>
      </c>
      <c r="AW80" s="163">
        <v>20</v>
      </c>
      <c r="AX80" s="208">
        <v>0</v>
      </c>
      <c r="AY80" s="164">
        <v>40</v>
      </c>
      <c r="AZ80" s="164">
        <v>35</v>
      </c>
      <c r="BA80" s="164">
        <v>0</v>
      </c>
      <c r="BB80" s="338">
        <v>9</v>
      </c>
      <c r="BC80" s="222">
        <v>4</v>
      </c>
      <c r="BD80" s="338">
        <v>0</v>
      </c>
      <c r="BE80" s="181">
        <v>32</v>
      </c>
      <c r="BF80" s="338">
        <v>0</v>
      </c>
      <c r="BG80" s="222">
        <v>137</v>
      </c>
      <c r="BH80" s="209">
        <v>0</v>
      </c>
      <c r="BI80" s="179">
        <v>1</v>
      </c>
      <c r="BJ80" s="210">
        <v>8</v>
      </c>
      <c r="BK80" s="179">
        <v>13</v>
      </c>
      <c r="BL80" s="222">
        <v>3</v>
      </c>
      <c r="BM80" s="218">
        <v>8</v>
      </c>
      <c r="BN80" s="179">
        <v>33</v>
      </c>
      <c r="BO80" s="402">
        <v>1</v>
      </c>
      <c r="BP80" s="223">
        <v>11</v>
      </c>
      <c r="BQ80" s="179">
        <v>2</v>
      </c>
      <c r="BR80" s="179">
        <v>10</v>
      </c>
      <c r="BS80" s="179">
        <v>11</v>
      </c>
      <c r="BT80" s="171">
        <v>1</v>
      </c>
      <c r="BU80" s="179"/>
      <c r="BV80" s="179">
        <v>6</v>
      </c>
      <c r="BW80" s="179">
        <v>0</v>
      </c>
      <c r="BX80" s="170">
        <v>2</v>
      </c>
      <c r="BY80" s="179">
        <v>15</v>
      </c>
      <c r="BZ80" s="179">
        <v>10</v>
      </c>
      <c r="CA80" s="179">
        <v>0</v>
      </c>
      <c r="CB80" s="179">
        <v>1</v>
      </c>
      <c r="CC80" s="179">
        <v>26</v>
      </c>
      <c r="CD80" s="179">
        <v>40</v>
      </c>
      <c r="CE80" s="179">
        <v>6</v>
      </c>
      <c r="CF80" s="212">
        <f t="shared" si="56"/>
        <v>569</v>
      </c>
    </row>
    <row r="81" spans="1:101" s="12" customFormat="1" ht="51">
      <c r="A81" s="13" t="s">
        <v>290</v>
      </c>
      <c r="B81" s="14" t="s">
        <v>291</v>
      </c>
      <c r="C81" s="37">
        <f t="shared" ref="C81:O81" si="71">SUM(C79:C80)</f>
        <v>1</v>
      </c>
      <c r="D81" s="37">
        <f t="shared" si="71"/>
        <v>55</v>
      </c>
      <c r="E81" s="37">
        <f t="shared" si="71"/>
        <v>14</v>
      </c>
      <c r="F81" s="37">
        <f t="shared" si="71"/>
        <v>10</v>
      </c>
      <c r="G81" s="37">
        <f t="shared" si="71"/>
        <v>39</v>
      </c>
      <c r="H81" s="37">
        <f t="shared" si="71"/>
        <v>3</v>
      </c>
      <c r="I81" s="37">
        <f t="shared" si="71"/>
        <v>34</v>
      </c>
      <c r="J81" s="37">
        <f t="shared" si="71"/>
        <v>27</v>
      </c>
      <c r="K81" s="37">
        <f t="shared" si="71"/>
        <v>13</v>
      </c>
      <c r="L81" s="37">
        <f t="shared" si="71"/>
        <v>89</v>
      </c>
      <c r="M81" s="37">
        <f t="shared" si="71"/>
        <v>3</v>
      </c>
      <c r="N81" s="37">
        <f t="shared" si="71"/>
        <v>22</v>
      </c>
      <c r="O81" s="37">
        <f t="shared" si="71"/>
        <v>0</v>
      </c>
      <c r="P81" s="45">
        <f>P79+P80</f>
        <v>0</v>
      </c>
      <c r="Q81" s="37">
        <f>SUM(Q79:Q80)</f>
        <v>10</v>
      </c>
      <c r="R81" s="37">
        <f>SUM(R79:R80)</f>
        <v>0</v>
      </c>
      <c r="S81" s="37">
        <v>0</v>
      </c>
      <c r="T81" s="37">
        <f t="shared" ref="T81:AO81" si="72">SUM(T79:T80)</f>
        <v>0</v>
      </c>
      <c r="U81" s="37">
        <f t="shared" si="72"/>
        <v>5</v>
      </c>
      <c r="V81" s="37">
        <f t="shared" si="72"/>
        <v>3</v>
      </c>
      <c r="W81" s="37">
        <f t="shared" si="72"/>
        <v>1</v>
      </c>
      <c r="X81" s="37">
        <f t="shared" si="72"/>
        <v>0</v>
      </c>
      <c r="Y81" s="37">
        <f t="shared" si="72"/>
        <v>19</v>
      </c>
      <c r="Z81" s="37">
        <f t="shared" si="72"/>
        <v>0</v>
      </c>
      <c r="AA81" s="37">
        <f t="shared" si="72"/>
        <v>0</v>
      </c>
      <c r="AB81" s="37">
        <f t="shared" si="72"/>
        <v>1</v>
      </c>
      <c r="AC81" s="37">
        <f t="shared" si="72"/>
        <v>60</v>
      </c>
      <c r="AD81" s="37">
        <f t="shared" si="72"/>
        <v>8</v>
      </c>
      <c r="AE81" s="37">
        <f t="shared" si="72"/>
        <v>1</v>
      </c>
      <c r="AF81" s="37">
        <f t="shared" si="72"/>
        <v>0</v>
      </c>
      <c r="AG81" s="37">
        <f t="shared" si="72"/>
        <v>21</v>
      </c>
      <c r="AH81" s="37">
        <f t="shared" si="72"/>
        <v>3</v>
      </c>
      <c r="AI81" s="37">
        <f t="shared" si="72"/>
        <v>3</v>
      </c>
      <c r="AJ81" s="37">
        <f t="shared" si="72"/>
        <v>0</v>
      </c>
      <c r="AK81" s="37">
        <f t="shared" si="72"/>
        <v>246</v>
      </c>
      <c r="AL81" s="37">
        <f t="shared" si="72"/>
        <v>0</v>
      </c>
      <c r="AM81" s="37">
        <f t="shared" si="72"/>
        <v>0</v>
      </c>
      <c r="AN81" s="37">
        <f t="shared" si="72"/>
        <v>0</v>
      </c>
      <c r="AO81" s="37">
        <f t="shared" si="72"/>
        <v>353</v>
      </c>
      <c r="AP81" s="43">
        <f t="shared" si="54"/>
        <v>1044</v>
      </c>
      <c r="AQ81" s="104"/>
      <c r="AR81" s="104"/>
      <c r="AS81" s="197">
        <f t="shared" ref="AS81:BN81" si="73">SUM(AS79+AS80)</f>
        <v>20</v>
      </c>
      <c r="AT81" s="197">
        <f t="shared" si="73"/>
        <v>5</v>
      </c>
      <c r="AU81" s="197">
        <f t="shared" si="73"/>
        <v>67</v>
      </c>
      <c r="AV81" s="197">
        <f t="shared" si="73"/>
        <v>71</v>
      </c>
      <c r="AW81" s="197">
        <f t="shared" si="73"/>
        <v>33</v>
      </c>
      <c r="AX81" s="197">
        <f t="shared" si="73"/>
        <v>2</v>
      </c>
      <c r="AY81" s="197">
        <f t="shared" si="73"/>
        <v>93</v>
      </c>
      <c r="AZ81" s="197">
        <f t="shared" si="73"/>
        <v>71</v>
      </c>
      <c r="BA81" s="197">
        <f t="shared" si="73"/>
        <v>0</v>
      </c>
      <c r="BB81" s="197">
        <f t="shared" si="73"/>
        <v>23</v>
      </c>
      <c r="BC81" s="197">
        <f t="shared" si="73"/>
        <v>18</v>
      </c>
      <c r="BD81" s="197">
        <f t="shared" si="73"/>
        <v>0</v>
      </c>
      <c r="BE81" s="197">
        <f t="shared" si="73"/>
        <v>69</v>
      </c>
      <c r="BF81" s="197">
        <f t="shared" si="73"/>
        <v>4</v>
      </c>
      <c r="BG81" s="197">
        <f t="shared" si="73"/>
        <v>246</v>
      </c>
      <c r="BH81" s="197">
        <f t="shared" si="73"/>
        <v>0</v>
      </c>
      <c r="BI81" s="197">
        <f t="shared" si="73"/>
        <v>1</v>
      </c>
      <c r="BJ81" s="197">
        <f t="shared" si="73"/>
        <v>11</v>
      </c>
      <c r="BK81" s="197">
        <f t="shared" si="73"/>
        <v>27</v>
      </c>
      <c r="BL81" s="197">
        <f t="shared" si="73"/>
        <v>8</v>
      </c>
      <c r="BM81" s="197">
        <f t="shared" si="73"/>
        <v>17</v>
      </c>
      <c r="BN81" s="197">
        <f t="shared" si="73"/>
        <v>65</v>
      </c>
      <c r="BO81" s="197">
        <v>6</v>
      </c>
      <c r="BP81" s="197">
        <f t="shared" ref="BP81:CE81" si="74">SUM(BP79+BP80)</f>
        <v>17</v>
      </c>
      <c r="BQ81" s="197">
        <f t="shared" si="74"/>
        <v>5</v>
      </c>
      <c r="BR81" s="197">
        <f t="shared" si="74"/>
        <v>37</v>
      </c>
      <c r="BS81" s="197">
        <f t="shared" si="74"/>
        <v>19</v>
      </c>
      <c r="BT81" s="197">
        <f t="shared" si="74"/>
        <v>1</v>
      </c>
      <c r="BU81" s="197">
        <f t="shared" si="74"/>
        <v>7</v>
      </c>
      <c r="BV81" s="197">
        <f t="shared" si="74"/>
        <v>11</v>
      </c>
      <c r="BW81" s="197">
        <f t="shared" si="74"/>
        <v>0</v>
      </c>
      <c r="BX81" s="197">
        <f t="shared" si="74"/>
        <v>7</v>
      </c>
      <c r="BY81" s="197">
        <f t="shared" si="74"/>
        <v>35</v>
      </c>
      <c r="BZ81" s="197">
        <f t="shared" si="74"/>
        <v>13</v>
      </c>
      <c r="CA81" s="197">
        <f t="shared" si="74"/>
        <v>0</v>
      </c>
      <c r="CB81" s="197">
        <f t="shared" si="74"/>
        <v>2</v>
      </c>
      <c r="CC81" s="197">
        <f t="shared" si="74"/>
        <v>55</v>
      </c>
      <c r="CD81" s="197">
        <f t="shared" si="74"/>
        <v>76</v>
      </c>
      <c r="CE81" s="197">
        <f t="shared" si="74"/>
        <v>13</v>
      </c>
      <c r="CF81" s="212">
        <f t="shared" si="56"/>
        <v>1155</v>
      </c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</row>
    <row r="82" spans="1:101" ht="51">
      <c r="A82" s="6" t="s">
        <v>292</v>
      </c>
      <c r="B82" s="5" t="s">
        <v>293</v>
      </c>
      <c r="C82" s="39">
        <v>5</v>
      </c>
      <c r="D82" s="38">
        <v>160</v>
      </c>
      <c r="E82" s="38">
        <v>174</v>
      </c>
      <c r="F82" s="38">
        <v>64</v>
      </c>
      <c r="G82" s="38">
        <v>101</v>
      </c>
      <c r="H82" s="38">
        <v>20</v>
      </c>
      <c r="I82" s="38">
        <v>327</v>
      </c>
      <c r="J82" s="38">
        <v>55</v>
      </c>
      <c r="K82" s="38">
        <v>29</v>
      </c>
      <c r="L82" s="38">
        <v>17</v>
      </c>
      <c r="M82" s="38">
        <v>29</v>
      </c>
      <c r="N82" s="38">
        <v>133</v>
      </c>
      <c r="O82" s="38">
        <v>0</v>
      </c>
      <c r="P82" s="44">
        <v>0</v>
      </c>
      <c r="Q82" s="38">
        <v>104</v>
      </c>
      <c r="R82" s="38">
        <v>0</v>
      </c>
      <c r="S82" s="38">
        <v>0</v>
      </c>
      <c r="T82" s="26">
        <v>0</v>
      </c>
      <c r="U82" s="38">
        <v>78</v>
      </c>
      <c r="V82" s="38">
        <v>56</v>
      </c>
      <c r="W82" s="38">
        <v>8</v>
      </c>
      <c r="X82" s="38">
        <v>1</v>
      </c>
      <c r="Y82" s="38">
        <v>105</v>
      </c>
      <c r="Z82" s="38">
        <v>3</v>
      </c>
      <c r="AA82" s="38">
        <v>0</v>
      </c>
      <c r="AB82" s="38">
        <v>0</v>
      </c>
      <c r="AC82" s="38">
        <v>42</v>
      </c>
      <c r="AD82" s="38">
        <v>25</v>
      </c>
      <c r="AE82" s="38">
        <v>0</v>
      </c>
      <c r="AF82" s="38">
        <v>0</v>
      </c>
      <c r="AG82" s="38">
        <v>150</v>
      </c>
      <c r="AH82" s="38">
        <v>6</v>
      </c>
      <c r="AI82" s="38">
        <v>54</v>
      </c>
      <c r="AJ82" s="38">
        <v>0</v>
      </c>
      <c r="AK82" s="38">
        <v>117</v>
      </c>
      <c r="AL82" s="38">
        <v>0</v>
      </c>
      <c r="AM82" s="38">
        <v>1</v>
      </c>
      <c r="AN82" s="38">
        <v>0</v>
      </c>
      <c r="AO82" s="38">
        <v>0</v>
      </c>
      <c r="AP82" s="43">
        <f t="shared" si="54"/>
        <v>1864</v>
      </c>
      <c r="AS82" s="341">
        <v>35</v>
      </c>
      <c r="AT82" s="338">
        <v>4</v>
      </c>
      <c r="AU82" s="338">
        <v>447</v>
      </c>
      <c r="AV82" s="341">
        <v>24</v>
      </c>
      <c r="AW82" s="163">
        <v>38</v>
      </c>
      <c r="AX82" s="208">
        <v>0</v>
      </c>
      <c r="AY82" s="164">
        <v>204</v>
      </c>
      <c r="AZ82" s="164">
        <v>246</v>
      </c>
      <c r="BA82" s="164">
        <v>9</v>
      </c>
      <c r="BB82" s="338">
        <v>63</v>
      </c>
      <c r="BC82" s="222">
        <v>50</v>
      </c>
      <c r="BD82" s="338">
        <v>0</v>
      </c>
      <c r="BE82" s="198">
        <v>209</v>
      </c>
      <c r="BF82" s="338">
        <v>104</v>
      </c>
      <c r="BG82" s="222">
        <v>191</v>
      </c>
      <c r="BH82" s="209">
        <v>0</v>
      </c>
      <c r="BI82" s="179">
        <v>54</v>
      </c>
      <c r="BJ82" s="210">
        <v>41</v>
      </c>
      <c r="BK82" s="179">
        <v>160</v>
      </c>
      <c r="BL82" s="222">
        <v>20</v>
      </c>
      <c r="BM82" s="176">
        <v>59</v>
      </c>
      <c r="BN82" s="179">
        <v>176</v>
      </c>
      <c r="BO82" s="402">
        <v>42</v>
      </c>
      <c r="BP82" s="223">
        <v>107</v>
      </c>
      <c r="BQ82" s="179">
        <v>47</v>
      </c>
      <c r="BR82" s="199">
        <v>216</v>
      </c>
      <c r="BS82" s="179">
        <v>157</v>
      </c>
      <c r="BT82" s="171">
        <v>11</v>
      </c>
      <c r="BU82" s="179">
        <v>273</v>
      </c>
      <c r="BV82" s="179">
        <v>49</v>
      </c>
      <c r="BW82" s="179">
        <v>2</v>
      </c>
      <c r="BX82" s="170">
        <v>48</v>
      </c>
      <c r="BY82" s="179">
        <v>18</v>
      </c>
      <c r="BZ82" s="179">
        <v>0</v>
      </c>
      <c r="CA82" s="179">
        <v>0</v>
      </c>
      <c r="CB82" s="179">
        <v>1</v>
      </c>
      <c r="CC82" s="200">
        <v>282.59999999999997</v>
      </c>
      <c r="CD82" s="179">
        <v>0</v>
      </c>
      <c r="CE82" s="179">
        <v>11</v>
      </c>
      <c r="CF82" s="212">
        <f t="shared" si="56"/>
        <v>3398.6</v>
      </c>
    </row>
    <row r="83" spans="1:101" ht="51">
      <c r="A83" s="6" t="s">
        <v>294</v>
      </c>
      <c r="B83" s="5" t="s">
        <v>295</v>
      </c>
      <c r="C83" s="39">
        <v>7</v>
      </c>
      <c r="D83" s="38">
        <v>281</v>
      </c>
      <c r="E83" s="38">
        <v>160</v>
      </c>
      <c r="F83" s="38">
        <v>68</v>
      </c>
      <c r="G83" s="40">
        <v>103</v>
      </c>
      <c r="H83" s="38">
        <v>16</v>
      </c>
      <c r="I83" s="38">
        <v>324</v>
      </c>
      <c r="J83" s="38">
        <v>90</v>
      </c>
      <c r="K83" s="38">
        <v>21</v>
      </c>
      <c r="L83" s="38">
        <v>18</v>
      </c>
      <c r="M83" s="26">
        <v>36</v>
      </c>
      <c r="N83" s="38">
        <v>123</v>
      </c>
      <c r="O83" s="38">
        <v>0</v>
      </c>
      <c r="P83" s="44">
        <v>0</v>
      </c>
      <c r="Q83" s="38">
        <v>63</v>
      </c>
      <c r="R83" s="38">
        <v>0</v>
      </c>
      <c r="S83" s="38">
        <v>0</v>
      </c>
      <c r="T83" s="26">
        <v>0</v>
      </c>
      <c r="U83" s="38">
        <v>79</v>
      </c>
      <c r="V83" s="38">
        <v>47</v>
      </c>
      <c r="W83" s="38">
        <v>6</v>
      </c>
      <c r="X83" s="38">
        <v>1</v>
      </c>
      <c r="Y83" s="38">
        <v>137</v>
      </c>
      <c r="Z83" s="38">
        <v>3</v>
      </c>
      <c r="AA83" s="38">
        <v>0</v>
      </c>
      <c r="AB83" s="38">
        <v>0</v>
      </c>
      <c r="AC83" s="38">
        <v>92</v>
      </c>
      <c r="AD83" s="38">
        <v>34</v>
      </c>
      <c r="AE83" s="38">
        <v>0</v>
      </c>
      <c r="AF83" s="38">
        <v>0</v>
      </c>
      <c r="AG83" s="38">
        <v>227</v>
      </c>
      <c r="AH83" s="38">
        <v>6</v>
      </c>
      <c r="AI83" s="38">
        <v>58</v>
      </c>
      <c r="AJ83" s="38">
        <v>0</v>
      </c>
      <c r="AK83" s="38">
        <v>100</v>
      </c>
      <c r="AL83" s="38">
        <v>0</v>
      </c>
      <c r="AM83" s="38">
        <v>1</v>
      </c>
      <c r="AN83" s="38">
        <v>0</v>
      </c>
      <c r="AO83" s="38">
        <v>0</v>
      </c>
      <c r="AP83" s="43">
        <f t="shared" si="54"/>
        <v>2101</v>
      </c>
      <c r="AS83" s="341">
        <v>30</v>
      </c>
      <c r="AT83" s="338">
        <v>6</v>
      </c>
      <c r="AU83" s="338">
        <v>430</v>
      </c>
      <c r="AV83" s="341">
        <v>21</v>
      </c>
      <c r="AW83" s="163">
        <v>26</v>
      </c>
      <c r="AX83" s="208">
        <v>0</v>
      </c>
      <c r="AY83" s="164">
        <v>240</v>
      </c>
      <c r="AZ83" s="164">
        <v>201</v>
      </c>
      <c r="BA83" s="164">
        <v>6</v>
      </c>
      <c r="BB83" s="338">
        <v>61</v>
      </c>
      <c r="BC83" s="222">
        <v>37</v>
      </c>
      <c r="BD83" s="338">
        <v>0</v>
      </c>
      <c r="BE83" s="181">
        <v>197</v>
      </c>
      <c r="BF83" s="338">
        <v>81</v>
      </c>
      <c r="BG83" s="222">
        <v>205</v>
      </c>
      <c r="BH83" s="209">
        <v>0</v>
      </c>
      <c r="BI83" s="179">
        <v>42</v>
      </c>
      <c r="BJ83" s="210">
        <v>43</v>
      </c>
      <c r="BK83" s="179">
        <v>156</v>
      </c>
      <c r="BL83" s="222">
        <v>19</v>
      </c>
      <c r="BM83" s="218">
        <v>62</v>
      </c>
      <c r="BN83" s="179">
        <v>158</v>
      </c>
      <c r="BO83" s="402">
        <v>46</v>
      </c>
      <c r="BP83" s="223">
        <v>109</v>
      </c>
      <c r="BQ83" s="179">
        <v>41</v>
      </c>
      <c r="BR83" s="179">
        <v>196</v>
      </c>
      <c r="BS83" s="179">
        <v>195</v>
      </c>
      <c r="BT83" s="171">
        <v>19</v>
      </c>
      <c r="BU83" s="179">
        <v>0</v>
      </c>
      <c r="BV83" s="179">
        <v>54</v>
      </c>
      <c r="BW83" s="179">
        <v>2</v>
      </c>
      <c r="BX83" s="170">
        <v>49</v>
      </c>
      <c r="BY83" s="179">
        <v>14</v>
      </c>
      <c r="BZ83" s="179">
        <v>4</v>
      </c>
      <c r="CA83" s="179">
        <v>0</v>
      </c>
      <c r="CB83" s="179">
        <v>1</v>
      </c>
      <c r="CC83" s="200">
        <v>154.40000000000003</v>
      </c>
      <c r="CD83" s="179">
        <v>0</v>
      </c>
      <c r="CE83" s="179">
        <v>0</v>
      </c>
      <c r="CF83" s="212">
        <f t="shared" si="56"/>
        <v>2905.4</v>
      </c>
    </row>
    <row r="84" spans="1:101" s="12" customFormat="1" ht="51">
      <c r="A84" s="13" t="s">
        <v>296</v>
      </c>
      <c r="B84" s="14" t="s">
        <v>297</v>
      </c>
      <c r="C84" s="37">
        <f t="shared" ref="C84:O84" si="75">SUM(C82:C83)</f>
        <v>12</v>
      </c>
      <c r="D84" s="37">
        <f t="shared" si="75"/>
        <v>441</v>
      </c>
      <c r="E84" s="37">
        <f t="shared" si="75"/>
        <v>334</v>
      </c>
      <c r="F84" s="37">
        <f t="shared" si="75"/>
        <v>132</v>
      </c>
      <c r="G84" s="37">
        <f t="shared" si="75"/>
        <v>204</v>
      </c>
      <c r="H84" s="37">
        <f t="shared" si="75"/>
        <v>36</v>
      </c>
      <c r="I84" s="37">
        <f t="shared" si="75"/>
        <v>651</v>
      </c>
      <c r="J84" s="37">
        <f t="shared" si="75"/>
        <v>145</v>
      </c>
      <c r="K84" s="37">
        <f t="shared" si="75"/>
        <v>50</v>
      </c>
      <c r="L84" s="37">
        <f t="shared" si="75"/>
        <v>35</v>
      </c>
      <c r="M84" s="37">
        <f t="shared" si="75"/>
        <v>65</v>
      </c>
      <c r="N84" s="37">
        <f t="shared" si="75"/>
        <v>256</v>
      </c>
      <c r="O84" s="37">
        <f t="shared" si="75"/>
        <v>0</v>
      </c>
      <c r="P84" s="45">
        <f>P82+P83</f>
        <v>0</v>
      </c>
      <c r="Q84" s="37">
        <f>SUM(Q82:Q83)</f>
        <v>167</v>
      </c>
      <c r="R84" s="37">
        <f>SUM(R82:R83)</f>
        <v>0</v>
      </c>
      <c r="S84" s="37">
        <v>0</v>
      </c>
      <c r="T84" s="37">
        <f t="shared" ref="T84:AO84" si="76">SUM(T82:T83)</f>
        <v>0</v>
      </c>
      <c r="U84" s="37">
        <f t="shared" si="76"/>
        <v>157</v>
      </c>
      <c r="V84" s="37">
        <f t="shared" si="76"/>
        <v>103</v>
      </c>
      <c r="W84" s="37">
        <f t="shared" si="76"/>
        <v>14</v>
      </c>
      <c r="X84" s="37">
        <f t="shared" si="76"/>
        <v>2</v>
      </c>
      <c r="Y84" s="37">
        <f t="shared" si="76"/>
        <v>242</v>
      </c>
      <c r="Z84" s="37">
        <f t="shared" si="76"/>
        <v>6</v>
      </c>
      <c r="AA84" s="37">
        <f t="shared" si="76"/>
        <v>0</v>
      </c>
      <c r="AB84" s="37">
        <f t="shared" si="76"/>
        <v>0</v>
      </c>
      <c r="AC84" s="37">
        <f t="shared" si="76"/>
        <v>134</v>
      </c>
      <c r="AD84" s="37">
        <f t="shared" si="76"/>
        <v>59</v>
      </c>
      <c r="AE84" s="37">
        <f t="shared" si="76"/>
        <v>0</v>
      </c>
      <c r="AF84" s="37">
        <f t="shared" si="76"/>
        <v>0</v>
      </c>
      <c r="AG84" s="37">
        <f t="shared" si="76"/>
        <v>377</v>
      </c>
      <c r="AH84" s="37">
        <f t="shared" si="76"/>
        <v>12</v>
      </c>
      <c r="AI84" s="37">
        <f t="shared" si="76"/>
        <v>112</v>
      </c>
      <c r="AJ84" s="37">
        <f t="shared" si="76"/>
        <v>0</v>
      </c>
      <c r="AK84" s="37">
        <f t="shared" si="76"/>
        <v>217</v>
      </c>
      <c r="AL84" s="37">
        <f t="shared" si="76"/>
        <v>0</v>
      </c>
      <c r="AM84" s="37">
        <f t="shared" si="76"/>
        <v>2</v>
      </c>
      <c r="AN84" s="37">
        <f t="shared" si="76"/>
        <v>0</v>
      </c>
      <c r="AO84" s="37">
        <f t="shared" si="76"/>
        <v>0</v>
      </c>
      <c r="AP84" s="43">
        <f t="shared" si="54"/>
        <v>3965</v>
      </c>
      <c r="AQ84" s="104"/>
      <c r="AR84" s="104"/>
      <c r="AS84" s="197">
        <f t="shared" ref="AS84:BN84" si="77">SUM(AS82+AS83)</f>
        <v>65</v>
      </c>
      <c r="AT84" s="197">
        <f t="shared" si="77"/>
        <v>10</v>
      </c>
      <c r="AU84" s="197">
        <f t="shared" si="77"/>
        <v>877</v>
      </c>
      <c r="AV84" s="197">
        <f t="shared" si="77"/>
        <v>45</v>
      </c>
      <c r="AW84" s="197">
        <f t="shared" si="77"/>
        <v>64</v>
      </c>
      <c r="AX84" s="197">
        <f t="shared" si="77"/>
        <v>0</v>
      </c>
      <c r="AY84" s="197">
        <f t="shared" si="77"/>
        <v>444</v>
      </c>
      <c r="AZ84" s="197">
        <f t="shared" si="77"/>
        <v>447</v>
      </c>
      <c r="BA84" s="197">
        <f t="shared" si="77"/>
        <v>15</v>
      </c>
      <c r="BB84" s="197">
        <f t="shared" si="77"/>
        <v>124</v>
      </c>
      <c r="BC84" s="197">
        <f t="shared" si="77"/>
        <v>87</v>
      </c>
      <c r="BD84" s="197">
        <f t="shared" si="77"/>
        <v>0</v>
      </c>
      <c r="BE84" s="197">
        <f t="shared" si="77"/>
        <v>406</v>
      </c>
      <c r="BF84" s="197">
        <f t="shared" si="77"/>
        <v>185</v>
      </c>
      <c r="BG84" s="197">
        <f t="shared" si="77"/>
        <v>396</v>
      </c>
      <c r="BH84" s="197">
        <f t="shared" si="77"/>
        <v>0</v>
      </c>
      <c r="BI84" s="197">
        <f t="shared" si="77"/>
        <v>96</v>
      </c>
      <c r="BJ84" s="197">
        <f t="shared" si="77"/>
        <v>84</v>
      </c>
      <c r="BK84" s="197">
        <f t="shared" si="77"/>
        <v>316</v>
      </c>
      <c r="BL84" s="197">
        <f t="shared" si="77"/>
        <v>39</v>
      </c>
      <c r="BM84" s="197">
        <f t="shared" si="77"/>
        <v>121</v>
      </c>
      <c r="BN84" s="197">
        <f t="shared" si="77"/>
        <v>334</v>
      </c>
      <c r="BO84" s="197">
        <v>88</v>
      </c>
      <c r="BP84" s="197">
        <f t="shared" ref="BP84:CE84" si="78">SUM(BP82+BP83)</f>
        <v>216</v>
      </c>
      <c r="BQ84" s="197">
        <f t="shared" si="78"/>
        <v>88</v>
      </c>
      <c r="BR84" s="197">
        <f t="shared" si="78"/>
        <v>412</v>
      </c>
      <c r="BS84" s="197">
        <f t="shared" si="78"/>
        <v>352</v>
      </c>
      <c r="BT84" s="197">
        <f t="shared" si="78"/>
        <v>30</v>
      </c>
      <c r="BU84" s="197">
        <f t="shared" si="78"/>
        <v>273</v>
      </c>
      <c r="BV84" s="197">
        <f t="shared" si="78"/>
        <v>103</v>
      </c>
      <c r="BW84" s="197">
        <f t="shared" si="78"/>
        <v>4</v>
      </c>
      <c r="BX84" s="197">
        <f t="shared" si="78"/>
        <v>97</v>
      </c>
      <c r="BY84" s="197">
        <f t="shared" si="78"/>
        <v>32</v>
      </c>
      <c r="BZ84" s="197">
        <f t="shared" si="78"/>
        <v>4</v>
      </c>
      <c r="CA84" s="197">
        <f t="shared" si="78"/>
        <v>0</v>
      </c>
      <c r="CB84" s="197">
        <f t="shared" si="78"/>
        <v>2</v>
      </c>
      <c r="CC84" s="197">
        <f t="shared" si="78"/>
        <v>437</v>
      </c>
      <c r="CD84" s="197">
        <f t="shared" si="78"/>
        <v>0</v>
      </c>
      <c r="CE84" s="197">
        <f t="shared" si="78"/>
        <v>11</v>
      </c>
      <c r="CF84" s="212">
        <f t="shared" si="56"/>
        <v>6304</v>
      </c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</row>
    <row r="85" spans="1:101" ht="38.25">
      <c r="A85" s="6" t="s">
        <v>298</v>
      </c>
      <c r="B85" s="6" t="s">
        <v>299</v>
      </c>
      <c r="C85" s="39">
        <v>251</v>
      </c>
      <c r="D85" s="38">
        <v>276</v>
      </c>
      <c r="E85" s="38">
        <v>120</v>
      </c>
      <c r="F85" s="38">
        <v>180</v>
      </c>
      <c r="G85" s="38">
        <v>121</v>
      </c>
      <c r="H85" s="38">
        <v>81</v>
      </c>
      <c r="I85" s="38">
        <v>2967</v>
      </c>
      <c r="J85" s="38">
        <v>20</v>
      </c>
      <c r="K85" s="38">
        <v>43</v>
      </c>
      <c r="L85" s="38">
        <v>17</v>
      </c>
      <c r="M85" s="38">
        <v>0</v>
      </c>
      <c r="N85" s="38">
        <v>319</v>
      </c>
      <c r="O85" s="38">
        <v>78</v>
      </c>
      <c r="P85" s="44">
        <v>0</v>
      </c>
      <c r="Q85" s="38">
        <v>296</v>
      </c>
      <c r="R85" s="38">
        <v>0</v>
      </c>
      <c r="S85" s="38">
        <v>0</v>
      </c>
      <c r="T85" s="26">
        <v>0</v>
      </c>
      <c r="U85" s="38">
        <v>228</v>
      </c>
      <c r="V85" s="38">
        <v>304</v>
      </c>
      <c r="W85" s="38">
        <v>60</v>
      </c>
      <c r="X85" s="38">
        <v>1</v>
      </c>
      <c r="Y85" s="38">
        <v>78</v>
      </c>
      <c r="Z85" s="38">
        <v>53</v>
      </c>
      <c r="AA85" s="38">
        <v>0</v>
      </c>
      <c r="AB85" s="38">
        <v>0</v>
      </c>
      <c r="AC85" s="38">
        <v>125</v>
      </c>
      <c r="AD85" s="38">
        <v>58</v>
      </c>
      <c r="AE85" s="38">
        <v>23</v>
      </c>
      <c r="AF85" s="38">
        <v>0</v>
      </c>
      <c r="AG85" s="38">
        <v>400</v>
      </c>
      <c r="AH85" s="38">
        <v>49</v>
      </c>
      <c r="AI85" s="38">
        <v>76</v>
      </c>
      <c r="AJ85" s="38">
        <v>5</v>
      </c>
      <c r="AK85" s="38">
        <v>506</v>
      </c>
      <c r="AL85" s="38">
        <v>0</v>
      </c>
      <c r="AM85" s="38">
        <v>0</v>
      </c>
      <c r="AN85" s="38">
        <v>0</v>
      </c>
      <c r="AO85" s="38">
        <v>0</v>
      </c>
      <c r="AP85" s="43">
        <f t="shared" si="54"/>
        <v>6735</v>
      </c>
      <c r="AS85" s="341">
        <v>63</v>
      </c>
      <c r="AT85" s="338">
        <v>4</v>
      </c>
      <c r="AU85" s="338">
        <v>623</v>
      </c>
      <c r="AV85" s="341">
        <v>11</v>
      </c>
      <c r="AW85" s="163">
        <v>38</v>
      </c>
      <c r="AX85" s="208">
        <v>0</v>
      </c>
      <c r="AY85" s="164">
        <v>289</v>
      </c>
      <c r="AZ85" s="164">
        <v>357</v>
      </c>
      <c r="BA85" s="164">
        <v>0</v>
      </c>
      <c r="BB85" s="338">
        <v>113</v>
      </c>
      <c r="BC85" s="222">
        <v>86</v>
      </c>
      <c r="BD85" s="338">
        <v>0</v>
      </c>
      <c r="BE85" s="176">
        <v>31</v>
      </c>
      <c r="BF85" s="338">
        <v>200</v>
      </c>
      <c r="BG85" s="222">
        <v>9</v>
      </c>
      <c r="BH85" s="209">
        <v>0</v>
      </c>
      <c r="BI85" s="179">
        <v>61</v>
      </c>
      <c r="BJ85" s="210">
        <v>67</v>
      </c>
      <c r="BK85" s="179">
        <v>245</v>
      </c>
      <c r="BL85" s="222">
        <v>33</v>
      </c>
      <c r="BM85" s="176">
        <v>107</v>
      </c>
      <c r="BN85" s="179">
        <v>190</v>
      </c>
      <c r="BO85" s="402">
        <v>90</v>
      </c>
      <c r="BP85" s="223">
        <v>185</v>
      </c>
      <c r="BQ85" s="179">
        <v>56</v>
      </c>
      <c r="BR85" s="179">
        <v>333</v>
      </c>
      <c r="BS85" s="179">
        <v>355</v>
      </c>
      <c r="BT85" s="171">
        <v>32</v>
      </c>
      <c r="BU85" s="179">
        <v>721</v>
      </c>
      <c r="BV85" s="179">
        <v>117</v>
      </c>
      <c r="BW85" s="179">
        <v>2</v>
      </c>
      <c r="BX85" s="170">
        <v>478</v>
      </c>
      <c r="BY85" s="179">
        <v>18</v>
      </c>
      <c r="BZ85" s="179">
        <v>2</v>
      </c>
      <c r="CA85" s="179">
        <v>0</v>
      </c>
      <c r="CB85" s="179">
        <v>5</v>
      </c>
      <c r="CC85" s="179"/>
      <c r="CD85" s="179">
        <v>0</v>
      </c>
      <c r="CE85" s="179">
        <v>7</v>
      </c>
      <c r="CF85" s="212">
        <f t="shared" si="56"/>
        <v>4928</v>
      </c>
    </row>
    <row r="86" spans="1:101" ht="38.25">
      <c r="A86" s="6" t="s">
        <v>300</v>
      </c>
      <c r="B86" s="6" t="s">
        <v>301</v>
      </c>
      <c r="C86" s="39">
        <v>342</v>
      </c>
      <c r="D86" s="38">
        <v>405</v>
      </c>
      <c r="E86" s="38">
        <v>103</v>
      </c>
      <c r="F86" s="38">
        <v>201</v>
      </c>
      <c r="G86" s="38">
        <v>123</v>
      </c>
      <c r="H86" s="38">
        <v>73</v>
      </c>
      <c r="I86" s="38">
        <v>2809</v>
      </c>
      <c r="J86" s="38">
        <v>52</v>
      </c>
      <c r="K86" s="38">
        <v>45</v>
      </c>
      <c r="L86" s="38">
        <v>18</v>
      </c>
      <c r="M86" s="26">
        <v>0</v>
      </c>
      <c r="N86" s="38">
        <v>262</v>
      </c>
      <c r="O86" s="38">
        <v>82</v>
      </c>
      <c r="P86" s="44">
        <v>0</v>
      </c>
      <c r="Q86" s="38">
        <v>256</v>
      </c>
      <c r="R86" s="38">
        <v>0</v>
      </c>
      <c r="S86" s="38">
        <v>0</v>
      </c>
      <c r="T86" s="26">
        <v>0</v>
      </c>
      <c r="U86" s="38">
        <v>2061</v>
      </c>
      <c r="V86" s="38">
        <v>333</v>
      </c>
      <c r="W86" s="38">
        <v>40</v>
      </c>
      <c r="X86" s="38">
        <v>0</v>
      </c>
      <c r="Y86" s="38">
        <v>84</v>
      </c>
      <c r="Z86" s="38">
        <v>57</v>
      </c>
      <c r="AA86" s="38">
        <v>0</v>
      </c>
      <c r="AB86" s="38">
        <v>0</v>
      </c>
      <c r="AC86" s="38">
        <v>170</v>
      </c>
      <c r="AD86" s="38">
        <v>56</v>
      </c>
      <c r="AE86" s="38">
        <v>23</v>
      </c>
      <c r="AF86" s="38">
        <v>0</v>
      </c>
      <c r="AG86" s="38">
        <v>602</v>
      </c>
      <c r="AH86" s="38">
        <v>35</v>
      </c>
      <c r="AI86" s="38">
        <v>80</v>
      </c>
      <c r="AJ86" s="38">
        <v>3</v>
      </c>
      <c r="AK86" s="38">
        <v>433</v>
      </c>
      <c r="AL86" s="38">
        <v>0</v>
      </c>
      <c r="AM86" s="38">
        <v>0</v>
      </c>
      <c r="AN86" s="38">
        <v>0</v>
      </c>
      <c r="AO86" s="38">
        <v>0</v>
      </c>
      <c r="AP86" s="43">
        <f t="shared" si="54"/>
        <v>8748</v>
      </c>
      <c r="AS86" s="341">
        <v>83</v>
      </c>
      <c r="AT86" s="338">
        <v>6</v>
      </c>
      <c r="AU86" s="338">
        <v>575</v>
      </c>
      <c r="AV86" s="341">
        <v>6</v>
      </c>
      <c r="AW86" s="163">
        <v>25</v>
      </c>
      <c r="AX86" s="208">
        <v>0</v>
      </c>
      <c r="AY86" s="164">
        <v>294</v>
      </c>
      <c r="AZ86" s="164">
        <v>293</v>
      </c>
      <c r="BA86" s="164">
        <v>1</v>
      </c>
      <c r="BB86" s="338">
        <v>117</v>
      </c>
      <c r="BC86" s="222">
        <v>66</v>
      </c>
      <c r="BD86" s="338">
        <v>0</v>
      </c>
      <c r="BE86" s="181">
        <v>23</v>
      </c>
      <c r="BF86" s="338">
        <v>164</v>
      </c>
      <c r="BG86" s="222">
        <v>5</v>
      </c>
      <c r="BH86" s="209">
        <v>0</v>
      </c>
      <c r="BI86" s="179">
        <v>57</v>
      </c>
      <c r="BJ86" s="210">
        <v>72</v>
      </c>
      <c r="BK86" s="179">
        <v>264</v>
      </c>
      <c r="BL86" s="222">
        <v>25</v>
      </c>
      <c r="BM86" s="218">
        <v>141</v>
      </c>
      <c r="BN86" s="179">
        <v>176</v>
      </c>
      <c r="BO86" s="402">
        <v>72</v>
      </c>
      <c r="BP86" s="223">
        <v>170</v>
      </c>
      <c r="BQ86" s="179">
        <v>67</v>
      </c>
      <c r="BR86" s="179">
        <v>292</v>
      </c>
      <c r="BS86" s="179">
        <v>425</v>
      </c>
      <c r="BT86" s="171">
        <v>40</v>
      </c>
      <c r="BU86" s="179"/>
      <c r="BV86" s="179">
        <v>95</v>
      </c>
      <c r="BW86" s="179">
        <v>0</v>
      </c>
      <c r="BX86" s="170">
        <v>409</v>
      </c>
      <c r="BY86" s="179">
        <v>13</v>
      </c>
      <c r="BZ86" s="179">
        <v>7</v>
      </c>
      <c r="CA86" s="179">
        <v>0</v>
      </c>
      <c r="CB86" s="179">
        <v>8</v>
      </c>
      <c r="CC86" s="179"/>
      <c r="CD86" s="179">
        <v>0</v>
      </c>
      <c r="CE86" s="179">
        <v>0</v>
      </c>
      <c r="CF86" s="212">
        <f t="shared" si="56"/>
        <v>3991</v>
      </c>
    </row>
    <row r="87" spans="1:101" s="12" customFormat="1" ht="38.25">
      <c r="A87" s="13" t="s">
        <v>302</v>
      </c>
      <c r="B87" s="13" t="s">
        <v>303</v>
      </c>
      <c r="C87" s="37">
        <f t="shared" ref="C87:O87" si="79">SUM(C85:C86)</f>
        <v>593</v>
      </c>
      <c r="D87" s="37">
        <f t="shared" si="79"/>
        <v>681</v>
      </c>
      <c r="E87" s="37">
        <f t="shared" si="79"/>
        <v>223</v>
      </c>
      <c r="F87" s="37">
        <f t="shared" si="79"/>
        <v>381</v>
      </c>
      <c r="G87" s="37">
        <f t="shared" si="79"/>
        <v>244</v>
      </c>
      <c r="H87" s="37">
        <f t="shared" si="79"/>
        <v>154</v>
      </c>
      <c r="I87" s="37">
        <f t="shared" si="79"/>
        <v>5776</v>
      </c>
      <c r="J87" s="37">
        <f t="shared" si="79"/>
        <v>72</v>
      </c>
      <c r="K87" s="37">
        <f t="shared" si="79"/>
        <v>88</v>
      </c>
      <c r="L87" s="37">
        <f t="shared" si="79"/>
        <v>35</v>
      </c>
      <c r="M87" s="37">
        <f t="shared" si="79"/>
        <v>0</v>
      </c>
      <c r="N87" s="37">
        <f t="shared" si="79"/>
        <v>581</v>
      </c>
      <c r="O87" s="37">
        <f t="shared" si="79"/>
        <v>160</v>
      </c>
      <c r="P87" s="45">
        <f>P85+P86</f>
        <v>0</v>
      </c>
      <c r="Q87" s="37">
        <f>SUM(Q85:Q86)</f>
        <v>552</v>
      </c>
      <c r="R87" s="37">
        <f>SUM(R85:R86)</f>
        <v>0</v>
      </c>
      <c r="S87" s="37">
        <v>0</v>
      </c>
      <c r="T87" s="37">
        <f t="shared" ref="T87:AO87" si="80">SUM(T85:T86)</f>
        <v>0</v>
      </c>
      <c r="U87" s="37">
        <f t="shared" si="80"/>
        <v>2289</v>
      </c>
      <c r="V87" s="37">
        <f t="shared" si="80"/>
        <v>637</v>
      </c>
      <c r="W87" s="37">
        <f t="shared" si="80"/>
        <v>100</v>
      </c>
      <c r="X87" s="37">
        <f t="shared" si="80"/>
        <v>1</v>
      </c>
      <c r="Y87" s="37">
        <f t="shared" si="80"/>
        <v>162</v>
      </c>
      <c r="Z87" s="37">
        <f t="shared" si="80"/>
        <v>110</v>
      </c>
      <c r="AA87" s="37">
        <f t="shared" si="80"/>
        <v>0</v>
      </c>
      <c r="AB87" s="37">
        <f t="shared" si="80"/>
        <v>0</v>
      </c>
      <c r="AC87" s="37">
        <f t="shared" si="80"/>
        <v>295</v>
      </c>
      <c r="AD87" s="37">
        <f t="shared" si="80"/>
        <v>114</v>
      </c>
      <c r="AE87" s="37">
        <f t="shared" si="80"/>
        <v>46</v>
      </c>
      <c r="AF87" s="37">
        <f t="shared" si="80"/>
        <v>0</v>
      </c>
      <c r="AG87" s="37">
        <f t="shared" si="80"/>
        <v>1002</v>
      </c>
      <c r="AH87" s="37">
        <f t="shared" si="80"/>
        <v>84</v>
      </c>
      <c r="AI87" s="37">
        <f t="shared" si="80"/>
        <v>156</v>
      </c>
      <c r="AJ87" s="37">
        <f t="shared" si="80"/>
        <v>8</v>
      </c>
      <c r="AK87" s="37">
        <f t="shared" si="80"/>
        <v>939</v>
      </c>
      <c r="AL87" s="37">
        <f t="shared" si="80"/>
        <v>0</v>
      </c>
      <c r="AM87" s="37">
        <f t="shared" si="80"/>
        <v>0</v>
      </c>
      <c r="AN87" s="37">
        <f t="shared" si="80"/>
        <v>0</v>
      </c>
      <c r="AO87" s="37">
        <f t="shared" si="80"/>
        <v>0</v>
      </c>
      <c r="AP87" s="43">
        <f t="shared" si="54"/>
        <v>15483</v>
      </c>
      <c r="AQ87" s="104"/>
      <c r="AR87" s="104"/>
      <c r="AS87" s="197">
        <f t="shared" ref="AS87:BN87" si="81">SUM(AS85+AS86)</f>
        <v>146</v>
      </c>
      <c r="AT87" s="197">
        <f t="shared" si="81"/>
        <v>10</v>
      </c>
      <c r="AU87" s="197">
        <f t="shared" si="81"/>
        <v>1198</v>
      </c>
      <c r="AV87" s="197">
        <f t="shared" si="81"/>
        <v>17</v>
      </c>
      <c r="AW87" s="197">
        <f t="shared" si="81"/>
        <v>63</v>
      </c>
      <c r="AX87" s="197">
        <f t="shared" si="81"/>
        <v>0</v>
      </c>
      <c r="AY87" s="197">
        <f t="shared" si="81"/>
        <v>583</v>
      </c>
      <c r="AZ87" s="197">
        <f t="shared" si="81"/>
        <v>650</v>
      </c>
      <c r="BA87" s="197">
        <f t="shared" si="81"/>
        <v>1</v>
      </c>
      <c r="BB87" s="197">
        <f t="shared" si="81"/>
        <v>230</v>
      </c>
      <c r="BC87" s="197">
        <f t="shared" si="81"/>
        <v>152</v>
      </c>
      <c r="BD87" s="197">
        <f t="shared" si="81"/>
        <v>0</v>
      </c>
      <c r="BE87" s="197">
        <f t="shared" si="81"/>
        <v>54</v>
      </c>
      <c r="BF87" s="197">
        <f t="shared" si="81"/>
        <v>364</v>
      </c>
      <c r="BG87" s="197">
        <f t="shared" si="81"/>
        <v>14</v>
      </c>
      <c r="BH87" s="197">
        <f t="shared" si="81"/>
        <v>0</v>
      </c>
      <c r="BI87" s="197">
        <f t="shared" si="81"/>
        <v>118</v>
      </c>
      <c r="BJ87" s="197">
        <f t="shared" si="81"/>
        <v>139</v>
      </c>
      <c r="BK87" s="197">
        <f t="shared" si="81"/>
        <v>509</v>
      </c>
      <c r="BL87" s="197">
        <f t="shared" si="81"/>
        <v>58</v>
      </c>
      <c r="BM87" s="197">
        <f t="shared" si="81"/>
        <v>248</v>
      </c>
      <c r="BN87" s="197">
        <f t="shared" si="81"/>
        <v>366</v>
      </c>
      <c r="BO87" s="197">
        <v>162</v>
      </c>
      <c r="BP87" s="197">
        <f t="shared" ref="BP87:CE87" si="82">SUM(BP85+BP86)</f>
        <v>355</v>
      </c>
      <c r="BQ87" s="197">
        <f t="shared" si="82"/>
        <v>123</v>
      </c>
      <c r="BR87" s="197">
        <f t="shared" si="82"/>
        <v>625</v>
      </c>
      <c r="BS87" s="197">
        <f t="shared" si="82"/>
        <v>780</v>
      </c>
      <c r="BT87" s="197">
        <f t="shared" si="82"/>
        <v>72</v>
      </c>
      <c r="BU87" s="197">
        <f t="shared" si="82"/>
        <v>721</v>
      </c>
      <c r="BV87" s="197">
        <f t="shared" si="82"/>
        <v>212</v>
      </c>
      <c r="BW87" s="197">
        <f t="shared" si="82"/>
        <v>2</v>
      </c>
      <c r="BX87" s="197">
        <f t="shared" si="82"/>
        <v>887</v>
      </c>
      <c r="BY87" s="197">
        <f t="shared" si="82"/>
        <v>31</v>
      </c>
      <c r="BZ87" s="197">
        <f t="shared" si="82"/>
        <v>9</v>
      </c>
      <c r="CA87" s="197">
        <f t="shared" si="82"/>
        <v>0</v>
      </c>
      <c r="CB87" s="197">
        <f t="shared" si="82"/>
        <v>13</v>
      </c>
      <c r="CC87" s="197">
        <f t="shared" si="82"/>
        <v>0</v>
      </c>
      <c r="CD87" s="197">
        <f t="shared" si="82"/>
        <v>0</v>
      </c>
      <c r="CE87" s="197">
        <f t="shared" si="82"/>
        <v>7</v>
      </c>
      <c r="CF87" s="212">
        <f t="shared" si="56"/>
        <v>8919</v>
      </c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</row>
    <row r="88" spans="1:101" ht="38.25">
      <c r="A88" s="6" t="s">
        <v>304</v>
      </c>
      <c r="B88" s="6" t="s">
        <v>305</v>
      </c>
      <c r="C88" s="39">
        <v>2</v>
      </c>
      <c r="D88" s="38">
        <v>14</v>
      </c>
      <c r="E88" s="38">
        <v>4</v>
      </c>
      <c r="F88" s="38">
        <v>1</v>
      </c>
      <c r="G88" s="38">
        <v>53</v>
      </c>
      <c r="H88" s="38">
        <v>2</v>
      </c>
      <c r="I88" s="38">
        <v>110</v>
      </c>
      <c r="J88" s="38">
        <v>0</v>
      </c>
      <c r="K88" s="38">
        <v>2</v>
      </c>
      <c r="L88" s="38">
        <v>24</v>
      </c>
      <c r="M88" s="38">
        <v>0</v>
      </c>
      <c r="N88" s="38">
        <v>8</v>
      </c>
      <c r="O88" s="38">
        <v>1</v>
      </c>
      <c r="P88" s="44">
        <v>0</v>
      </c>
      <c r="Q88" s="38">
        <v>14</v>
      </c>
      <c r="R88" s="38">
        <v>0</v>
      </c>
      <c r="S88" s="38">
        <v>0</v>
      </c>
      <c r="T88" s="26">
        <v>0</v>
      </c>
      <c r="U88" s="38">
        <v>73</v>
      </c>
      <c r="V88" s="38">
        <v>21</v>
      </c>
      <c r="W88" s="38">
        <v>0</v>
      </c>
      <c r="X88" s="38">
        <v>2</v>
      </c>
      <c r="Y88" s="38">
        <v>3</v>
      </c>
      <c r="Z88" s="38">
        <v>6</v>
      </c>
      <c r="AA88" s="38">
        <v>0</v>
      </c>
      <c r="AB88" s="38">
        <v>2</v>
      </c>
      <c r="AC88" s="38">
        <v>41</v>
      </c>
      <c r="AD88" s="38">
        <v>2</v>
      </c>
      <c r="AE88" s="38">
        <v>0</v>
      </c>
      <c r="AF88" s="38">
        <v>0</v>
      </c>
      <c r="AG88" s="38">
        <v>21</v>
      </c>
      <c r="AH88" s="38">
        <v>0</v>
      </c>
      <c r="AI88" s="38">
        <v>3</v>
      </c>
      <c r="AJ88" s="38">
        <v>1</v>
      </c>
      <c r="AK88" s="38">
        <v>52</v>
      </c>
      <c r="AL88" s="38">
        <v>0</v>
      </c>
      <c r="AM88" s="38">
        <v>0</v>
      </c>
      <c r="AN88" s="38">
        <v>0</v>
      </c>
      <c r="AO88" s="38">
        <v>0</v>
      </c>
      <c r="AP88" s="43">
        <f t="shared" si="54"/>
        <v>462</v>
      </c>
      <c r="AS88" s="341">
        <v>12</v>
      </c>
      <c r="AT88" s="338">
        <v>0</v>
      </c>
      <c r="AU88" s="338">
        <v>82</v>
      </c>
      <c r="AV88" s="341">
        <v>0</v>
      </c>
      <c r="AW88" s="163">
        <v>4</v>
      </c>
      <c r="AX88" s="208">
        <v>0</v>
      </c>
      <c r="AY88" s="164">
        <v>22</v>
      </c>
      <c r="AZ88" s="164">
        <v>37</v>
      </c>
      <c r="BA88" s="164">
        <v>0</v>
      </c>
      <c r="BB88" s="338">
        <v>8</v>
      </c>
      <c r="BC88" s="222">
        <v>4</v>
      </c>
      <c r="BD88" s="338">
        <v>0</v>
      </c>
      <c r="BE88" s="176">
        <v>150</v>
      </c>
      <c r="BF88" s="338">
        <v>6</v>
      </c>
      <c r="BG88" s="222">
        <v>198</v>
      </c>
      <c r="BH88" s="209">
        <v>0</v>
      </c>
      <c r="BI88" s="179">
        <v>2</v>
      </c>
      <c r="BJ88" s="210">
        <v>4</v>
      </c>
      <c r="BK88" s="179">
        <v>24</v>
      </c>
      <c r="BL88" s="222">
        <v>5</v>
      </c>
      <c r="BM88" s="176">
        <v>3</v>
      </c>
      <c r="BN88" s="179">
        <v>29</v>
      </c>
      <c r="BO88" s="402">
        <v>9</v>
      </c>
      <c r="BP88" s="223">
        <v>18</v>
      </c>
      <c r="BQ88" s="179">
        <v>4</v>
      </c>
      <c r="BR88" s="199">
        <v>28</v>
      </c>
      <c r="BS88" s="179">
        <v>20</v>
      </c>
      <c r="BT88" s="171">
        <v>0</v>
      </c>
      <c r="BU88" s="179">
        <v>17</v>
      </c>
      <c r="BV88" s="179">
        <v>6</v>
      </c>
      <c r="BW88" s="179">
        <v>1</v>
      </c>
      <c r="BX88" s="170">
        <v>74</v>
      </c>
      <c r="BY88" s="179">
        <v>1</v>
      </c>
      <c r="BZ88" s="179">
        <v>0</v>
      </c>
      <c r="CA88" s="179">
        <v>0</v>
      </c>
      <c r="CB88" s="179">
        <v>2</v>
      </c>
      <c r="CC88" s="179"/>
      <c r="CD88" s="179">
        <v>0</v>
      </c>
      <c r="CE88" s="179">
        <v>3</v>
      </c>
      <c r="CF88" s="212">
        <f t="shared" si="56"/>
        <v>773</v>
      </c>
    </row>
    <row r="89" spans="1:101" ht="38.25">
      <c r="A89" s="6" t="s">
        <v>306</v>
      </c>
      <c r="B89" s="6" t="s">
        <v>307</v>
      </c>
      <c r="C89" s="39">
        <v>3</v>
      </c>
      <c r="D89" s="38">
        <v>14</v>
      </c>
      <c r="E89" s="38">
        <v>3</v>
      </c>
      <c r="F89" s="38">
        <v>7</v>
      </c>
      <c r="G89" s="38">
        <v>55</v>
      </c>
      <c r="H89" s="38">
        <v>3</v>
      </c>
      <c r="I89" s="38">
        <v>122</v>
      </c>
      <c r="J89" s="38">
        <v>0</v>
      </c>
      <c r="K89" s="38">
        <v>7</v>
      </c>
      <c r="L89" s="38">
        <v>23</v>
      </c>
      <c r="M89" s="26">
        <v>0</v>
      </c>
      <c r="N89" s="38">
        <v>17</v>
      </c>
      <c r="O89" s="38">
        <v>2</v>
      </c>
      <c r="P89" s="44">
        <v>0</v>
      </c>
      <c r="Q89" s="38">
        <v>12</v>
      </c>
      <c r="R89" s="38">
        <v>0</v>
      </c>
      <c r="S89" s="38">
        <v>0</v>
      </c>
      <c r="T89" s="26">
        <v>0</v>
      </c>
      <c r="U89" s="38">
        <v>0</v>
      </c>
      <c r="V89" s="38">
        <v>22</v>
      </c>
      <c r="W89" s="38">
        <v>0</v>
      </c>
      <c r="X89" s="38">
        <v>1</v>
      </c>
      <c r="Y89" s="38">
        <v>6</v>
      </c>
      <c r="Z89" s="38">
        <v>9</v>
      </c>
      <c r="AA89" s="38">
        <v>0</v>
      </c>
      <c r="AB89" s="38">
        <v>3</v>
      </c>
      <c r="AC89" s="38">
        <v>60</v>
      </c>
      <c r="AD89" s="38">
        <v>1</v>
      </c>
      <c r="AE89" s="38">
        <v>1</v>
      </c>
      <c r="AF89" s="38">
        <v>0</v>
      </c>
      <c r="AG89" s="38">
        <v>32</v>
      </c>
      <c r="AH89" s="38">
        <v>0</v>
      </c>
      <c r="AI89" s="38">
        <v>2</v>
      </c>
      <c r="AJ89" s="38">
        <v>0</v>
      </c>
      <c r="AK89" s="38">
        <v>34</v>
      </c>
      <c r="AL89" s="38">
        <v>0</v>
      </c>
      <c r="AM89" s="38">
        <v>0</v>
      </c>
      <c r="AN89" s="38">
        <v>0</v>
      </c>
      <c r="AO89" s="38">
        <v>0</v>
      </c>
      <c r="AP89" s="43">
        <f t="shared" si="54"/>
        <v>439</v>
      </c>
      <c r="AS89" s="341">
        <v>19</v>
      </c>
      <c r="AT89" s="338">
        <v>5</v>
      </c>
      <c r="AU89" s="338">
        <v>48</v>
      </c>
      <c r="AV89" s="341">
        <v>0</v>
      </c>
      <c r="AW89" s="163">
        <v>1</v>
      </c>
      <c r="AX89" s="208">
        <v>0</v>
      </c>
      <c r="AY89" s="164">
        <v>13</v>
      </c>
      <c r="AZ89" s="164">
        <v>38</v>
      </c>
      <c r="BA89" s="164">
        <v>0</v>
      </c>
      <c r="BB89" s="338">
        <v>11</v>
      </c>
      <c r="BC89" s="222">
        <v>4</v>
      </c>
      <c r="BD89" s="338">
        <v>0</v>
      </c>
      <c r="BE89" s="181">
        <v>134</v>
      </c>
      <c r="BF89" s="338">
        <v>6</v>
      </c>
      <c r="BG89" s="222">
        <v>188</v>
      </c>
      <c r="BH89" s="209">
        <v>0</v>
      </c>
      <c r="BI89" s="179">
        <v>2</v>
      </c>
      <c r="BJ89" s="210">
        <v>4</v>
      </c>
      <c r="BK89" s="179">
        <v>20</v>
      </c>
      <c r="BL89" s="222">
        <v>3</v>
      </c>
      <c r="BM89" s="218">
        <v>9</v>
      </c>
      <c r="BN89" s="179">
        <v>33</v>
      </c>
      <c r="BO89" s="402">
        <v>6</v>
      </c>
      <c r="BP89" s="223">
        <v>19</v>
      </c>
      <c r="BQ89" s="179">
        <v>3</v>
      </c>
      <c r="BR89" s="179">
        <v>10</v>
      </c>
      <c r="BS89" s="179">
        <v>28</v>
      </c>
      <c r="BT89" s="171">
        <v>1</v>
      </c>
      <c r="BU89" s="179"/>
      <c r="BV89" s="179">
        <v>6</v>
      </c>
      <c r="BW89" s="179">
        <v>0</v>
      </c>
      <c r="BX89" s="170">
        <v>45</v>
      </c>
      <c r="BY89" s="179">
        <v>0</v>
      </c>
      <c r="BZ89" s="179">
        <v>0</v>
      </c>
      <c r="CA89" s="179">
        <v>0</v>
      </c>
      <c r="CB89" s="179">
        <v>4</v>
      </c>
      <c r="CC89" s="179"/>
      <c r="CD89" s="179">
        <v>0</v>
      </c>
      <c r="CE89" s="179">
        <v>3</v>
      </c>
      <c r="CF89" s="212">
        <f t="shared" si="56"/>
        <v>663</v>
      </c>
    </row>
    <row r="90" spans="1:101" s="12" customFormat="1" ht="38.25">
      <c r="A90" s="13" t="s">
        <v>308</v>
      </c>
      <c r="B90" s="13" t="s">
        <v>309</v>
      </c>
      <c r="C90" s="37">
        <f t="shared" ref="C90:O90" si="83">SUM(C88:C89)</f>
        <v>5</v>
      </c>
      <c r="D90" s="37">
        <f t="shared" si="83"/>
        <v>28</v>
      </c>
      <c r="E90" s="37">
        <f t="shared" si="83"/>
        <v>7</v>
      </c>
      <c r="F90" s="37">
        <f t="shared" si="83"/>
        <v>8</v>
      </c>
      <c r="G90" s="37">
        <f t="shared" si="83"/>
        <v>108</v>
      </c>
      <c r="H90" s="37">
        <f t="shared" si="83"/>
        <v>5</v>
      </c>
      <c r="I90" s="37">
        <f t="shared" si="83"/>
        <v>232</v>
      </c>
      <c r="J90" s="37">
        <f t="shared" si="83"/>
        <v>0</v>
      </c>
      <c r="K90" s="37">
        <f t="shared" si="83"/>
        <v>9</v>
      </c>
      <c r="L90" s="37">
        <f t="shared" si="83"/>
        <v>47</v>
      </c>
      <c r="M90" s="37">
        <f t="shared" si="83"/>
        <v>0</v>
      </c>
      <c r="N90" s="37">
        <f t="shared" si="83"/>
        <v>25</v>
      </c>
      <c r="O90" s="37">
        <f t="shared" si="83"/>
        <v>3</v>
      </c>
      <c r="P90" s="45">
        <f>P88+P89</f>
        <v>0</v>
      </c>
      <c r="Q90" s="37">
        <f>SUM(Q88:Q89)</f>
        <v>26</v>
      </c>
      <c r="R90" s="37">
        <f>SUM(R88:R89)</f>
        <v>0</v>
      </c>
      <c r="S90" s="37">
        <v>0</v>
      </c>
      <c r="T90" s="37">
        <f t="shared" ref="T90:AO90" si="84">SUM(T88:T89)</f>
        <v>0</v>
      </c>
      <c r="U90" s="37">
        <f t="shared" si="84"/>
        <v>73</v>
      </c>
      <c r="V90" s="37">
        <f t="shared" si="84"/>
        <v>43</v>
      </c>
      <c r="W90" s="37">
        <f t="shared" si="84"/>
        <v>0</v>
      </c>
      <c r="X90" s="37">
        <f t="shared" si="84"/>
        <v>3</v>
      </c>
      <c r="Y90" s="37">
        <f t="shared" si="84"/>
        <v>9</v>
      </c>
      <c r="Z90" s="37">
        <f t="shared" si="84"/>
        <v>15</v>
      </c>
      <c r="AA90" s="37">
        <f t="shared" si="84"/>
        <v>0</v>
      </c>
      <c r="AB90" s="37">
        <f t="shared" si="84"/>
        <v>5</v>
      </c>
      <c r="AC90" s="37">
        <f t="shared" si="84"/>
        <v>101</v>
      </c>
      <c r="AD90" s="37">
        <f t="shared" si="84"/>
        <v>3</v>
      </c>
      <c r="AE90" s="37">
        <f t="shared" si="84"/>
        <v>1</v>
      </c>
      <c r="AF90" s="37">
        <f t="shared" si="84"/>
        <v>0</v>
      </c>
      <c r="AG90" s="37">
        <f t="shared" si="84"/>
        <v>53</v>
      </c>
      <c r="AH90" s="37">
        <f t="shared" si="84"/>
        <v>0</v>
      </c>
      <c r="AI90" s="37">
        <f t="shared" si="84"/>
        <v>5</v>
      </c>
      <c r="AJ90" s="37">
        <f t="shared" si="84"/>
        <v>1</v>
      </c>
      <c r="AK90" s="37">
        <f t="shared" si="84"/>
        <v>86</v>
      </c>
      <c r="AL90" s="37">
        <f t="shared" si="84"/>
        <v>0</v>
      </c>
      <c r="AM90" s="37">
        <f t="shared" si="84"/>
        <v>0</v>
      </c>
      <c r="AN90" s="37">
        <f t="shared" si="84"/>
        <v>0</v>
      </c>
      <c r="AO90" s="37">
        <f t="shared" si="84"/>
        <v>0</v>
      </c>
      <c r="AP90" s="43">
        <f t="shared" si="54"/>
        <v>901</v>
      </c>
      <c r="AQ90" s="104"/>
      <c r="AR90" s="104"/>
      <c r="AS90" s="197">
        <f t="shared" ref="AS90:BN90" si="85">SUM(AS88+AS89)</f>
        <v>31</v>
      </c>
      <c r="AT90" s="197">
        <f t="shared" si="85"/>
        <v>5</v>
      </c>
      <c r="AU90" s="197">
        <f t="shared" si="85"/>
        <v>130</v>
      </c>
      <c r="AV90" s="197">
        <f t="shared" si="85"/>
        <v>0</v>
      </c>
      <c r="AW90" s="197">
        <f t="shared" si="85"/>
        <v>5</v>
      </c>
      <c r="AX90" s="197">
        <f t="shared" si="85"/>
        <v>0</v>
      </c>
      <c r="AY90" s="197">
        <f t="shared" si="85"/>
        <v>35</v>
      </c>
      <c r="AZ90" s="197">
        <f t="shared" si="85"/>
        <v>75</v>
      </c>
      <c r="BA90" s="197">
        <f t="shared" si="85"/>
        <v>0</v>
      </c>
      <c r="BB90" s="197">
        <f t="shared" si="85"/>
        <v>19</v>
      </c>
      <c r="BC90" s="197">
        <f t="shared" si="85"/>
        <v>8</v>
      </c>
      <c r="BD90" s="197">
        <f t="shared" si="85"/>
        <v>0</v>
      </c>
      <c r="BE90" s="197">
        <f t="shared" si="85"/>
        <v>284</v>
      </c>
      <c r="BF90" s="197">
        <f t="shared" si="85"/>
        <v>12</v>
      </c>
      <c r="BG90" s="197">
        <f t="shared" si="85"/>
        <v>386</v>
      </c>
      <c r="BH90" s="197">
        <f t="shared" si="85"/>
        <v>0</v>
      </c>
      <c r="BI90" s="197">
        <f t="shared" si="85"/>
        <v>4</v>
      </c>
      <c r="BJ90" s="197">
        <f t="shared" si="85"/>
        <v>8</v>
      </c>
      <c r="BK90" s="197">
        <f t="shared" si="85"/>
        <v>44</v>
      </c>
      <c r="BL90" s="197">
        <f t="shared" si="85"/>
        <v>8</v>
      </c>
      <c r="BM90" s="197">
        <f t="shared" si="85"/>
        <v>12</v>
      </c>
      <c r="BN90" s="197">
        <f t="shared" si="85"/>
        <v>62</v>
      </c>
      <c r="BO90" s="197">
        <v>15</v>
      </c>
      <c r="BP90" s="197">
        <f t="shared" ref="BP90:CE90" si="86">SUM(BP88+BP89)</f>
        <v>37</v>
      </c>
      <c r="BQ90" s="197">
        <f t="shared" si="86"/>
        <v>7</v>
      </c>
      <c r="BR90" s="197">
        <f t="shared" si="86"/>
        <v>38</v>
      </c>
      <c r="BS90" s="197">
        <f t="shared" si="86"/>
        <v>48</v>
      </c>
      <c r="BT90" s="197">
        <f t="shared" si="86"/>
        <v>1</v>
      </c>
      <c r="BU90" s="197">
        <f t="shared" si="86"/>
        <v>17</v>
      </c>
      <c r="BV90" s="197">
        <f t="shared" si="86"/>
        <v>12</v>
      </c>
      <c r="BW90" s="197">
        <f t="shared" si="86"/>
        <v>1</v>
      </c>
      <c r="BX90" s="197">
        <f t="shared" si="86"/>
        <v>119</v>
      </c>
      <c r="BY90" s="197">
        <f t="shared" si="86"/>
        <v>1</v>
      </c>
      <c r="BZ90" s="197">
        <f t="shared" si="86"/>
        <v>0</v>
      </c>
      <c r="CA90" s="197">
        <f t="shared" si="86"/>
        <v>0</v>
      </c>
      <c r="CB90" s="197">
        <f t="shared" si="86"/>
        <v>6</v>
      </c>
      <c r="CC90" s="197">
        <f t="shared" si="86"/>
        <v>0</v>
      </c>
      <c r="CD90" s="197">
        <f t="shared" si="86"/>
        <v>0</v>
      </c>
      <c r="CE90" s="197">
        <f t="shared" si="86"/>
        <v>6</v>
      </c>
      <c r="CF90" s="212">
        <f t="shared" si="56"/>
        <v>1436</v>
      </c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</row>
    <row r="91" spans="1:101" ht="38.25">
      <c r="A91" s="6" t="s">
        <v>310</v>
      </c>
      <c r="B91" s="5" t="s">
        <v>311</v>
      </c>
      <c r="C91" s="39">
        <v>44</v>
      </c>
      <c r="D91" s="38">
        <v>56</v>
      </c>
      <c r="E91" s="38">
        <v>72</v>
      </c>
      <c r="F91" s="38">
        <v>41</v>
      </c>
      <c r="G91" s="38">
        <v>137</v>
      </c>
      <c r="H91" s="38">
        <v>37</v>
      </c>
      <c r="I91" s="38">
        <v>1900</v>
      </c>
      <c r="J91" s="38">
        <v>8</v>
      </c>
      <c r="K91" s="38">
        <v>126</v>
      </c>
      <c r="L91" s="38">
        <v>28</v>
      </c>
      <c r="M91" s="38">
        <v>71</v>
      </c>
      <c r="N91" s="38">
        <v>139</v>
      </c>
      <c r="O91" s="38">
        <v>70</v>
      </c>
      <c r="P91" s="44">
        <v>0</v>
      </c>
      <c r="Q91" s="38">
        <v>105</v>
      </c>
      <c r="R91" s="38">
        <v>0</v>
      </c>
      <c r="S91" s="38">
        <v>0</v>
      </c>
      <c r="T91" s="26">
        <v>0</v>
      </c>
      <c r="U91" s="38">
        <v>0</v>
      </c>
      <c r="V91" s="38">
        <v>185</v>
      </c>
      <c r="W91" s="38">
        <v>1</v>
      </c>
      <c r="X91" s="38">
        <v>7</v>
      </c>
      <c r="Y91" s="38">
        <v>76</v>
      </c>
      <c r="Z91" s="38">
        <v>0</v>
      </c>
      <c r="AA91" s="38">
        <v>0</v>
      </c>
      <c r="AB91" s="38">
        <v>21</v>
      </c>
      <c r="AC91" s="38">
        <v>42</v>
      </c>
      <c r="AD91" s="38">
        <v>65</v>
      </c>
      <c r="AE91" s="38">
        <v>5</v>
      </c>
      <c r="AF91" s="38">
        <v>0</v>
      </c>
      <c r="AG91" s="38">
        <v>231</v>
      </c>
      <c r="AH91" s="38">
        <v>2</v>
      </c>
      <c r="AI91" s="38">
        <v>27</v>
      </c>
      <c r="AJ91" s="38">
        <v>3</v>
      </c>
      <c r="AK91" s="38">
        <v>59</v>
      </c>
      <c r="AL91" s="38">
        <v>0</v>
      </c>
      <c r="AM91" s="38">
        <v>0</v>
      </c>
      <c r="AN91" s="38">
        <v>0</v>
      </c>
      <c r="AO91" s="38">
        <v>0</v>
      </c>
      <c r="AP91" s="43">
        <f t="shared" si="54"/>
        <v>3558</v>
      </c>
      <c r="AS91" s="341">
        <v>188</v>
      </c>
      <c r="AT91" s="338">
        <v>4</v>
      </c>
      <c r="AU91" s="338">
        <v>645</v>
      </c>
      <c r="AV91" s="341">
        <v>1</v>
      </c>
      <c r="AW91" s="163">
        <v>491</v>
      </c>
      <c r="AX91" s="208">
        <v>0</v>
      </c>
      <c r="AY91" s="164">
        <v>488</v>
      </c>
      <c r="AZ91" s="164">
        <v>148</v>
      </c>
      <c r="BA91" s="164">
        <v>16</v>
      </c>
      <c r="BB91" s="338">
        <v>131</v>
      </c>
      <c r="BC91" s="222">
        <v>128</v>
      </c>
      <c r="BD91" s="338">
        <v>0</v>
      </c>
      <c r="BE91" s="176">
        <v>5</v>
      </c>
      <c r="BF91" s="338">
        <v>70</v>
      </c>
      <c r="BG91" s="222">
        <v>92</v>
      </c>
      <c r="BH91" s="209">
        <v>0</v>
      </c>
      <c r="BI91" s="179">
        <v>74</v>
      </c>
      <c r="BJ91" s="210">
        <v>62</v>
      </c>
      <c r="BK91" s="179">
        <v>352</v>
      </c>
      <c r="BL91" s="222">
        <v>10</v>
      </c>
      <c r="BM91" s="176">
        <v>104</v>
      </c>
      <c r="BN91" s="179">
        <v>119</v>
      </c>
      <c r="BO91" s="402">
        <v>103</v>
      </c>
      <c r="BP91" s="223">
        <v>188</v>
      </c>
      <c r="BQ91" s="179">
        <v>75</v>
      </c>
      <c r="BR91" s="179">
        <v>371</v>
      </c>
      <c r="BS91" s="179">
        <v>287</v>
      </c>
      <c r="BT91" s="179">
        <v>71</v>
      </c>
      <c r="BU91" s="179">
        <v>440</v>
      </c>
      <c r="BV91" s="179">
        <v>239</v>
      </c>
      <c r="BW91" s="179">
        <v>0</v>
      </c>
      <c r="BX91" s="170">
        <v>113</v>
      </c>
      <c r="BY91" s="179">
        <v>51</v>
      </c>
      <c r="BZ91" s="179">
        <v>5</v>
      </c>
      <c r="CA91" s="179">
        <v>0</v>
      </c>
      <c r="CB91" s="179">
        <v>2</v>
      </c>
      <c r="CC91" s="179"/>
      <c r="CD91" s="179">
        <v>0</v>
      </c>
      <c r="CE91" s="179">
        <v>0</v>
      </c>
      <c r="CF91" s="212">
        <f t="shared" si="56"/>
        <v>5073</v>
      </c>
    </row>
    <row r="92" spans="1:101" ht="38.25">
      <c r="A92" s="6" t="s">
        <v>312</v>
      </c>
      <c r="B92" s="5" t="s">
        <v>313</v>
      </c>
      <c r="C92" s="39">
        <v>87</v>
      </c>
      <c r="D92" s="38">
        <v>78</v>
      </c>
      <c r="E92" s="38">
        <v>58</v>
      </c>
      <c r="F92" s="38">
        <v>37</v>
      </c>
      <c r="G92" s="38">
        <v>140</v>
      </c>
      <c r="H92" s="38">
        <v>29</v>
      </c>
      <c r="I92" s="38">
        <v>1915</v>
      </c>
      <c r="J92" s="38">
        <v>13</v>
      </c>
      <c r="K92" s="38">
        <v>138</v>
      </c>
      <c r="L92" s="38">
        <v>17</v>
      </c>
      <c r="M92" s="26">
        <v>98</v>
      </c>
      <c r="N92" s="38">
        <v>116</v>
      </c>
      <c r="O92" s="38">
        <v>73</v>
      </c>
      <c r="P92" s="44">
        <v>0</v>
      </c>
      <c r="Q92" s="38">
        <v>105</v>
      </c>
      <c r="R92" s="38">
        <v>0</v>
      </c>
      <c r="S92" s="38">
        <v>0</v>
      </c>
      <c r="T92" s="26">
        <v>0</v>
      </c>
      <c r="U92" s="38">
        <v>0</v>
      </c>
      <c r="V92" s="38">
        <v>149</v>
      </c>
      <c r="W92" s="38">
        <v>0</v>
      </c>
      <c r="X92" s="38">
        <v>5</v>
      </c>
      <c r="Y92" s="38">
        <v>69</v>
      </c>
      <c r="Z92" s="38">
        <v>0</v>
      </c>
      <c r="AA92" s="38">
        <v>0</v>
      </c>
      <c r="AB92" s="38">
        <v>17</v>
      </c>
      <c r="AC92" s="38">
        <v>83</v>
      </c>
      <c r="AD92" s="38">
        <v>31</v>
      </c>
      <c r="AE92" s="38">
        <v>2</v>
      </c>
      <c r="AF92" s="38">
        <v>0</v>
      </c>
      <c r="AG92" s="38">
        <v>347</v>
      </c>
      <c r="AH92" s="38">
        <v>0</v>
      </c>
      <c r="AI92" s="38">
        <v>23</v>
      </c>
      <c r="AJ92" s="38">
        <v>4</v>
      </c>
      <c r="AK92" s="38">
        <v>56</v>
      </c>
      <c r="AL92" s="38">
        <v>0</v>
      </c>
      <c r="AM92" s="38">
        <v>0</v>
      </c>
      <c r="AN92" s="38">
        <v>0</v>
      </c>
      <c r="AO92" s="38">
        <v>0</v>
      </c>
      <c r="AP92" s="43">
        <f t="shared" si="54"/>
        <v>3690</v>
      </c>
      <c r="AS92" s="341">
        <v>190</v>
      </c>
      <c r="AT92" s="338">
        <v>10</v>
      </c>
      <c r="AU92" s="338">
        <v>667</v>
      </c>
      <c r="AV92" s="341">
        <v>0</v>
      </c>
      <c r="AW92" s="163">
        <v>455</v>
      </c>
      <c r="AX92" s="208">
        <v>0</v>
      </c>
      <c r="AY92" s="164">
        <v>503</v>
      </c>
      <c r="AZ92" s="164">
        <v>131</v>
      </c>
      <c r="BA92" s="164">
        <v>24</v>
      </c>
      <c r="BB92" s="338">
        <v>118</v>
      </c>
      <c r="BC92" s="222">
        <v>117</v>
      </c>
      <c r="BD92" s="338">
        <v>0</v>
      </c>
      <c r="BE92" s="181">
        <v>5</v>
      </c>
      <c r="BF92" s="338">
        <v>88</v>
      </c>
      <c r="BG92" s="222">
        <v>90</v>
      </c>
      <c r="BH92" s="209">
        <v>0</v>
      </c>
      <c r="BI92" s="179">
        <v>84</v>
      </c>
      <c r="BJ92" s="210">
        <v>65</v>
      </c>
      <c r="BK92" s="179">
        <v>371</v>
      </c>
      <c r="BL92" s="222">
        <v>15</v>
      </c>
      <c r="BM92" s="218">
        <v>101</v>
      </c>
      <c r="BN92" s="179">
        <v>117</v>
      </c>
      <c r="BO92" s="402">
        <v>90</v>
      </c>
      <c r="BP92" s="223">
        <v>178</v>
      </c>
      <c r="BQ92" s="179">
        <v>54</v>
      </c>
      <c r="BR92" s="179">
        <v>352</v>
      </c>
      <c r="BS92" s="179">
        <v>317</v>
      </c>
      <c r="BT92" s="171">
        <v>51</v>
      </c>
      <c r="BU92" s="179"/>
      <c r="BV92" s="179">
        <v>219</v>
      </c>
      <c r="BW92" s="179">
        <v>5</v>
      </c>
      <c r="BX92" s="170">
        <v>75</v>
      </c>
      <c r="BY92" s="179">
        <v>51</v>
      </c>
      <c r="BZ92" s="179">
        <v>6</v>
      </c>
      <c r="CA92" s="179">
        <v>0</v>
      </c>
      <c r="CB92" s="179">
        <v>0</v>
      </c>
      <c r="CC92" s="179"/>
      <c r="CD92" s="179">
        <v>0</v>
      </c>
      <c r="CE92" s="179">
        <v>0</v>
      </c>
      <c r="CF92" s="212">
        <f t="shared" si="56"/>
        <v>4549</v>
      </c>
    </row>
    <row r="93" spans="1:101" s="12" customFormat="1" ht="38.25">
      <c r="A93" s="13" t="s">
        <v>314</v>
      </c>
      <c r="B93" s="14" t="s">
        <v>315</v>
      </c>
      <c r="C93" s="37">
        <f t="shared" ref="C93:O93" si="87">SUM(C91:C92)</f>
        <v>131</v>
      </c>
      <c r="D93" s="37">
        <f t="shared" si="87"/>
        <v>134</v>
      </c>
      <c r="E93" s="37">
        <f t="shared" si="87"/>
        <v>130</v>
      </c>
      <c r="F93" s="37">
        <f t="shared" si="87"/>
        <v>78</v>
      </c>
      <c r="G93" s="37">
        <f t="shared" si="87"/>
        <v>277</v>
      </c>
      <c r="H93" s="37">
        <f t="shared" si="87"/>
        <v>66</v>
      </c>
      <c r="I93" s="37">
        <f t="shared" si="87"/>
        <v>3815</v>
      </c>
      <c r="J93" s="37">
        <f t="shared" si="87"/>
        <v>21</v>
      </c>
      <c r="K93" s="37">
        <f t="shared" si="87"/>
        <v>264</v>
      </c>
      <c r="L93" s="37">
        <f t="shared" si="87"/>
        <v>45</v>
      </c>
      <c r="M93" s="37">
        <f t="shared" si="87"/>
        <v>169</v>
      </c>
      <c r="N93" s="37">
        <f t="shared" si="87"/>
        <v>255</v>
      </c>
      <c r="O93" s="37">
        <f t="shared" si="87"/>
        <v>143</v>
      </c>
      <c r="P93" s="45">
        <f>P91+P92</f>
        <v>0</v>
      </c>
      <c r="Q93" s="37">
        <f>SUM(Q91:Q92)</f>
        <v>210</v>
      </c>
      <c r="R93" s="37">
        <f>SUM(R91:R92)</f>
        <v>0</v>
      </c>
      <c r="S93" s="37">
        <v>0</v>
      </c>
      <c r="T93" s="37">
        <f t="shared" ref="T93:AO93" si="88">SUM(T91:T92)</f>
        <v>0</v>
      </c>
      <c r="U93" s="37">
        <f t="shared" si="88"/>
        <v>0</v>
      </c>
      <c r="V93" s="37">
        <f t="shared" si="88"/>
        <v>334</v>
      </c>
      <c r="W93" s="37">
        <f t="shared" si="88"/>
        <v>1</v>
      </c>
      <c r="X93" s="37">
        <f t="shared" si="88"/>
        <v>12</v>
      </c>
      <c r="Y93" s="37">
        <f t="shared" si="88"/>
        <v>145</v>
      </c>
      <c r="Z93" s="37">
        <f t="shared" si="88"/>
        <v>0</v>
      </c>
      <c r="AA93" s="37">
        <f t="shared" si="88"/>
        <v>0</v>
      </c>
      <c r="AB93" s="37">
        <f t="shared" si="88"/>
        <v>38</v>
      </c>
      <c r="AC93" s="37">
        <f t="shared" si="88"/>
        <v>125</v>
      </c>
      <c r="AD93" s="37">
        <f t="shared" si="88"/>
        <v>96</v>
      </c>
      <c r="AE93" s="37">
        <f t="shared" si="88"/>
        <v>7</v>
      </c>
      <c r="AF93" s="37">
        <f t="shared" si="88"/>
        <v>0</v>
      </c>
      <c r="AG93" s="37">
        <f t="shared" si="88"/>
        <v>578</v>
      </c>
      <c r="AH93" s="37">
        <f t="shared" si="88"/>
        <v>2</v>
      </c>
      <c r="AI93" s="37">
        <f t="shared" si="88"/>
        <v>50</v>
      </c>
      <c r="AJ93" s="37">
        <f t="shared" si="88"/>
        <v>7</v>
      </c>
      <c r="AK93" s="37">
        <f t="shared" si="88"/>
        <v>115</v>
      </c>
      <c r="AL93" s="37">
        <f t="shared" si="88"/>
        <v>0</v>
      </c>
      <c r="AM93" s="37">
        <f t="shared" si="88"/>
        <v>0</v>
      </c>
      <c r="AN93" s="37">
        <f t="shared" si="88"/>
        <v>0</v>
      </c>
      <c r="AO93" s="37">
        <f t="shared" si="88"/>
        <v>0</v>
      </c>
      <c r="AP93" s="43">
        <f t="shared" si="54"/>
        <v>7248</v>
      </c>
      <c r="AQ93" s="104"/>
      <c r="AR93" s="104"/>
      <c r="AS93" s="197">
        <f t="shared" ref="AS93:BN93" si="89">SUM(AS91+AS92)</f>
        <v>378</v>
      </c>
      <c r="AT93" s="197">
        <f t="shared" si="89"/>
        <v>14</v>
      </c>
      <c r="AU93" s="197">
        <f t="shared" si="89"/>
        <v>1312</v>
      </c>
      <c r="AV93" s="197">
        <f t="shared" si="89"/>
        <v>1</v>
      </c>
      <c r="AW93" s="197">
        <f t="shared" si="89"/>
        <v>946</v>
      </c>
      <c r="AX93" s="197">
        <f t="shared" si="89"/>
        <v>0</v>
      </c>
      <c r="AY93" s="197">
        <f t="shared" si="89"/>
        <v>991</v>
      </c>
      <c r="AZ93" s="197">
        <f t="shared" si="89"/>
        <v>279</v>
      </c>
      <c r="BA93" s="197">
        <f t="shared" si="89"/>
        <v>40</v>
      </c>
      <c r="BB93" s="197">
        <f t="shared" si="89"/>
        <v>249</v>
      </c>
      <c r="BC93" s="197">
        <f t="shared" si="89"/>
        <v>245</v>
      </c>
      <c r="BD93" s="197">
        <f t="shared" si="89"/>
        <v>0</v>
      </c>
      <c r="BE93" s="197">
        <f t="shared" si="89"/>
        <v>10</v>
      </c>
      <c r="BF93" s="197">
        <f t="shared" si="89"/>
        <v>158</v>
      </c>
      <c r="BG93" s="197">
        <f t="shared" si="89"/>
        <v>182</v>
      </c>
      <c r="BH93" s="197">
        <f t="shared" si="89"/>
        <v>0</v>
      </c>
      <c r="BI93" s="197">
        <f t="shared" si="89"/>
        <v>158</v>
      </c>
      <c r="BJ93" s="197">
        <f t="shared" si="89"/>
        <v>127</v>
      </c>
      <c r="BK93" s="197">
        <f t="shared" si="89"/>
        <v>723</v>
      </c>
      <c r="BL93" s="197">
        <f t="shared" si="89"/>
        <v>25</v>
      </c>
      <c r="BM93" s="197">
        <f t="shared" si="89"/>
        <v>205</v>
      </c>
      <c r="BN93" s="197">
        <f t="shared" si="89"/>
        <v>236</v>
      </c>
      <c r="BO93" s="197">
        <v>193</v>
      </c>
      <c r="BP93" s="197">
        <f t="shared" ref="BP93:CE93" si="90">SUM(BP91+BP92)</f>
        <v>366</v>
      </c>
      <c r="BQ93" s="197">
        <f t="shared" si="90"/>
        <v>129</v>
      </c>
      <c r="BR93" s="197">
        <f t="shared" si="90"/>
        <v>723</v>
      </c>
      <c r="BS93" s="197">
        <f t="shared" si="90"/>
        <v>604</v>
      </c>
      <c r="BT93" s="197">
        <f t="shared" si="90"/>
        <v>122</v>
      </c>
      <c r="BU93" s="197">
        <f t="shared" si="90"/>
        <v>440</v>
      </c>
      <c r="BV93" s="197">
        <f t="shared" si="90"/>
        <v>458</v>
      </c>
      <c r="BW93" s="197">
        <f t="shared" si="90"/>
        <v>5</v>
      </c>
      <c r="BX93" s="197">
        <f t="shared" si="90"/>
        <v>188</v>
      </c>
      <c r="BY93" s="197">
        <f t="shared" si="90"/>
        <v>102</v>
      </c>
      <c r="BZ93" s="197">
        <f t="shared" si="90"/>
        <v>11</v>
      </c>
      <c r="CA93" s="197">
        <f t="shared" si="90"/>
        <v>0</v>
      </c>
      <c r="CB93" s="197">
        <f t="shared" si="90"/>
        <v>2</v>
      </c>
      <c r="CC93" s="197">
        <f t="shared" si="90"/>
        <v>0</v>
      </c>
      <c r="CD93" s="197">
        <f t="shared" si="90"/>
        <v>0</v>
      </c>
      <c r="CE93" s="197">
        <f t="shared" si="90"/>
        <v>0</v>
      </c>
      <c r="CF93" s="212">
        <f t="shared" si="56"/>
        <v>9622</v>
      </c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</row>
    <row r="94" spans="1:101" ht="38.25">
      <c r="A94" s="6" t="s">
        <v>316</v>
      </c>
      <c r="B94" s="5" t="s">
        <v>317</v>
      </c>
      <c r="C94" s="39">
        <v>65</v>
      </c>
      <c r="D94" s="38">
        <v>0</v>
      </c>
      <c r="E94" s="38">
        <v>27</v>
      </c>
      <c r="F94" s="38">
        <v>31</v>
      </c>
      <c r="G94" s="38">
        <v>4</v>
      </c>
      <c r="H94" s="38">
        <v>4</v>
      </c>
      <c r="I94" s="38">
        <v>7</v>
      </c>
      <c r="J94" s="38">
        <v>1</v>
      </c>
      <c r="K94" s="38">
        <v>63</v>
      </c>
      <c r="L94" s="39">
        <v>7</v>
      </c>
      <c r="M94" s="38">
        <v>16</v>
      </c>
      <c r="N94" s="38">
        <v>70</v>
      </c>
      <c r="O94" s="38">
        <v>4</v>
      </c>
      <c r="P94" s="44">
        <v>0</v>
      </c>
      <c r="Q94" s="38">
        <v>33</v>
      </c>
      <c r="R94" s="38">
        <v>0</v>
      </c>
      <c r="S94" s="38">
        <v>0</v>
      </c>
      <c r="T94" s="26">
        <v>0</v>
      </c>
      <c r="U94" s="38">
        <v>0</v>
      </c>
      <c r="V94" s="38">
        <v>8</v>
      </c>
      <c r="W94" s="38">
        <v>0</v>
      </c>
      <c r="X94" s="38">
        <v>0</v>
      </c>
      <c r="Y94" s="38">
        <v>68</v>
      </c>
      <c r="Z94" s="38">
        <v>0</v>
      </c>
      <c r="AA94" s="38">
        <v>0</v>
      </c>
      <c r="AB94" s="38">
        <v>0</v>
      </c>
      <c r="AC94" s="38">
        <v>0</v>
      </c>
      <c r="AD94" s="38">
        <v>21</v>
      </c>
      <c r="AE94" s="38">
        <v>10</v>
      </c>
      <c r="AF94" s="38">
        <v>0</v>
      </c>
      <c r="AG94" s="38">
        <v>147</v>
      </c>
      <c r="AH94" s="38">
        <v>2</v>
      </c>
      <c r="AI94" s="38">
        <v>6</v>
      </c>
      <c r="AJ94" s="38">
        <v>1</v>
      </c>
      <c r="AK94" s="38">
        <v>2</v>
      </c>
      <c r="AL94" s="38">
        <v>0</v>
      </c>
      <c r="AM94" s="38">
        <v>0</v>
      </c>
      <c r="AN94" s="38">
        <v>0</v>
      </c>
      <c r="AO94" s="38">
        <v>0</v>
      </c>
      <c r="AP94" s="43">
        <f t="shared" si="54"/>
        <v>597</v>
      </c>
      <c r="AS94" s="341">
        <v>9</v>
      </c>
      <c r="AT94" s="338">
        <v>0</v>
      </c>
      <c r="AU94" s="338">
        <v>45</v>
      </c>
      <c r="AV94" s="341">
        <v>0</v>
      </c>
      <c r="AW94" s="163">
        <v>16</v>
      </c>
      <c r="AX94" s="208">
        <v>0</v>
      </c>
      <c r="AY94" s="164">
        <v>84</v>
      </c>
      <c r="AZ94" s="164">
        <v>4</v>
      </c>
      <c r="BA94" s="164">
        <v>0</v>
      </c>
      <c r="BB94" s="338">
        <v>3</v>
      </c>
      <c r="BC94" s="222">
        <v>9</v>
      </c>
      <c r="BD94" s="338">
        <v>0</v>
      </c>
      <c r="BE94" s="176">
        <v>150</v>
      </c>
      <c r="BF94" s="338">
        <v>91</v>
      </c>
      <c r="BG94" s="222">
        <v>20</v>
      </c>
      <c r="BH94" s="209">
        <v>0</v>
      </c>
      <c r="BI94" s="179">
        <v>45</v>
      </c>
      <c r="BJ94" s="210">
        <v>31</v>
      </c>
      <c r="BK94" s="179">
        <v>51</v>
      </c>
      <c r="BL94" s="222">
        <v>8</v>
      </c>
      <c r="BM94" s="176">
        <v>43</v>
      </c>
      <c r="BN94" s="179">
        <v>55</v>
      </c>
      <c r="BO94" s="402">
        <v>21</v>
      </c>
      <c r="BP94" s="223">
        <v>12</v>
      </c>
      <c r="BQ94" s="179">
        <v>3</v>
      </c>
      <c r="BR94" s="179">
        <v>134</v>
      </c>
      <c r="BS94" s="179">
        <v>120</v>
      </c>
      <c r="BT94" s="171">
        <v>3</v>
      </c>
      <c r="BU94" s="179">
        <v>102</v>
      </c>
      <c r="BV94" s="179">
        <v>3</v>
      </c>
      <c r="BW94" s="179">
        <v>0</v>
      </c>
      <c r="BX94" s="170">
        <v>5</v>
      </c>
      <c r="BY94" s="179">
        <v>3</v>
      </c>
      <c r="BZ94" s="179">
        <v>4</v>
      </c>
      <c r="CA94" s="179">
        <v>1</v>
      </c>
      <c r="CB94" s="179">
        <v>0</v>
      </c>
      <c r="CC94" s="179">
        <v>30</v>
      </c>
      <c r="CD94" s="179">
        <v>0</v>
      </c>
      <c r="CE94" s="179">
        <v>0</v>
      </c>
      <c r="CF94" s="212">
        <f t="shared" si="56"/>
        <v>1105</v>
      </c>
    </row>
    <row r="95" spans="1:101" ht="38.25">
      <c r="A95" s="6" t="s">
        <v>318</v>
      </c>
      <c r="B95" s="5" t="s">
        <v>319</v>
      </c>
      <c r="C95" s="39">
        <v>98</v>
      </c>
      <c r="D95" s="38">
        <v>0</v>
      </c>
      <c r="E95" s="38">
        <v>24</v>
      </c>
      <c r="F95" s="38">
        <v>32</v>
      </c>
      <c r="G95" s="38">
        <v>4</v>
      </c>
      <c r="H95" s="38">
        <v>12</v>
      </c>
      <c r="I95" s="38">
        <v>6</v>
      </c>
      <c r="J95" s="38">
        <v>0</v>
      </c>
      <c r="K95" s="38">
        <v>40</v>
      </c>
      <c r="L95" s="39">
        <v>7</v>
      </c>
      <c r="M95" s="26">
        <v>13</v>
      </c>
      <c r="N95" s="38">
        <v>65</v>
      </c>
      <c r="O95" s="38">
        <v>4</v>
      </c>
      <c r="P95" s="44">
        <v>0</v>
      </c>
      <c r="Q95" s="38">
        <v>25</v>
      </c>
      <c r="R95" s="38">
        <v>0</v>
      </c>
      <c r="S95" s="38">
        <v>0</v>
      </c>
      <c r="T95" s="26">
        <v>0</v>
      </c>
      <c r="U95" s="38">
        <v>0</v>
      </c>
      <c r="V95" s="38">
        <v>7</v>
      </c>
      <c r="W95" s="38">
        <v>0</v>
      </c>
      <c r="X95" s="38">
        <v>0</v>
      </c>
      <c r="Y95" s="38">
        <v>69</v>
      </c>
      <c r="Z95" s="38">
        <v>0</v>
      </c>
      <c r="AA95" s="38">
        <v>0</v>
      </c>
      <c r="AB95" s="38">
        <v>0</v>
      </c>
      <c r="AC95" s="38">
        <v>0</v>
      </c>
      <c r="AD95" s="38">
        <v>25</v>
      </c>
      <c r="AE95" s="38">
        <v>7</v>
      </c>
      <c r="AF95" s="38">
        <v>0</v>
      </c>
      <c r="AG95" s="38">
        <v>222</v>
      </c>
      <c r="AH95" s="38">
        <v>0</v>
      </c>
      <c r="AI95" s="38">
        <v>9</v>
      </c>
      <c r="AJ95" s="38">
        <v>1</v>
      </c>
      <c r="AK95" s="38">
        <v>0</v>
      </c>
      <c r="AL95" s="38">
        <v>0</v>
      </c>
      <c r="AM95" s="38">
        <v>0</v>
      </c>
      <c r="AN95" s="38">
        <v>0</v>
      </c>
      <c r="AO95" s="38">
        <v>0</v>
      </c>
      <c r="AP95" s="43">
        <f t="shared" si="54"/>
        <v>670</v>
      </c>
      <c r="AS95" s="341">
        <v>2</v>
      </c>
      <c r="AT95" s="338">
        <v>1</v>
      </c>
      <c r="AU95" s="338">
        <v>24</v>
      </c>
      <c r="AV95" s="341">
        <v>0</v>
      </c>
      <c r="AW95" s="163">
        <v>16</v>
      </c>
      <c r="AX95" s="208">
        <v>0</v>
      </c>
      <c r="AY95" s="164">
        <v>87</v>
      </c>
      <c r="AZ95" s="164">
        <v>9</v>
      </c>
      <c r="BA95" s="164">
        <v>0</v>
      </c>
      <c r="BB95" s="338">
        <v>4</v>
      </c>
      <c r="BC95" s="222">
        <v>11</v>
      </c>
      <c r="BD95" s="338">
        <v>0</v>
      </c>
      <c r="BE95" s="181">
        <v>134</v>
      </c>
      <c r="BF95" s="338">
        <v>89</v>
      </c>
      <c r="BG95" s="222">
        <v>22</v>
      </c>
      <c r="BH95" s="209">
        <v>0</v>
      </c>
      <c r="BI95" s="179">
        <v>32</v>
      </c>
      <c r="BJ95" s="210">
        <v>12</v>
      </c>
      <c r="BK95" s="179">
        <v>48</v>
      </c>
      <c r="BL95" s="222">
        <v>90</v>
      </c>
      <c r="BM95" s="218">
        <v>26</v>
      </c>
      <c r="BN95" s="179">
        <v>47</v>
      </c>
      <c r="BO95" s="402">
        <v>15</v>
      </c>
      <c r="BP95" s="223">
        <v>12</v>
      </c>
      <c r="BQ95" s="179">
        <v>3</v>
      </c>
      <c r="BR95" s="179">
        <v>129</v>
      </c>
      <c r="BS95" s="179">
        <v>123</v>
      </c>
      <c r="BT95" s="171">
        <v>1</v>
      </c>
      <c r="BU95" s="179"/>
      <c r="BV95" s="179">
        <v>3</v>
      </c>
      <c r="BW95" s="179">
        <v>0</v>
      </c>
      <c r="BX95" s="170">
        <v>4</v>
      </c>
      <c r="BY95" s="179">
        <v>2</v>
      </c>
      <c r="BZ95" s="179">
        <v>6</v>
      </c>
      <c r="CA95" s="179">
        <v>0</v>
      </c>
      <c r="CB95" s="179">
        <v>0</v>
      </c>
      <c r="CC95" s="179">
        <v>22</v>
      </c>
      <c r="CD95" s="179">
        <v>0</v>
      </c>
      <c r="CE95" s="179">
        <v>0</v>
      </c>
      <c r="CF95" s="212">
        <f t="shared" si="56"/>
        <v>974</v>
      </c>
    </row>
    <row r="96" spans="1:101" s="12" customFormat="1" ht="38.25">
      <c r="A96" s="13" t="s">
        <v>320</v>
      </c>
      <c r="B96" s="14" t="s">
        <v>321</v>
      </c>
      <c r="C96" s="37">
        <f t="shared" ref="C96:O96" si="91">SUM(C94:C95)</f>
        <v>163</v>
      </c>
      <c r="D96" s="37">
        <f t="shared" si="91"/>
        <v>0</v>
      </c>
      <c r="E96" s="37">
        <f t="shared" si="91"/>
        <v>51</v>
      </c>
      <c r="F96" s="37">
        <f t="shared" si="91"/>
        <v>63</v>
      </c>
      <c r="G96" s="37">
        <f t="shared" si="91"/>
        <v>8</v>
      </c>
      <c r="H96" s="37">
        <f t="shared" si="91"/>
        <v>16</v>
      </c>
      <c r="I96" s="37">
        <f t="shared" si="91"/>
        <v>13</v>
      </c>
      <c r="J96" s="37">
        <f t="shared" si="91"/>
        <v>1</v>
      </c>
      <c r="K96" s="37">
        <f t="shared" si="91"/>
        <v>103</v>
      </c>
      <c r="L96" s="37">
        <f t="shared" si="91"/>
        <v>14</v>
      </c>
      <c r="M96" s="37">
        <f t="shared" si="91"/>
        <v>29</v>
      </c>
      <c r="N96" s="37">
        <f t="shared" si="91"/>
        <v>135</v>
      </c>
      <c r="O96" s="37">
        <f t="shared" si="91"/>
        <v>8</v>
      </c>
      <c r="P96" s="45">
        <f>P94+P95</f>
        <v>0</v>
      </c>
      <c r="Q96" s="37">
        <f>SUM(Q94:Q95)</f>
        <v>58</v>
      </c>
      <c r="R96" s="37">
        <f>SUM(R94:R95)</f>
        <v>0</v>
      </c>
      <c r="S96" s="37">
        <v>0</v>
      </c>
      <c r="T96" s="37">
        <f t="shared" ref="T96:AO96" si="92">SUM(T94:T95)</f>
        <v>0</v>
      </c>
      <c r="U96" s="37">
        <f t="shared" si="92"/>
        <v>0</v>
      </c>
      <c r="V96" s="37">
        <f t="shared" si="92"/>
        <v>15</v>
      </c>
      <c r="W96" s="37">
        <f t="shared" si="92"/>
        <v>0</v>
      </c>
      <c r="X96" s="37">
        <f t="shared" si="92"/>
        <v>0</v>
      </c>
      <c r="Y96" s="37">
        <f t="shared" si="92"/>
        <v>137</v>
      </c>
      <c r="Z96" s="37">
        <f t="shared" si="92"/>
        <v>0</v>
      </c>
      <c r="AA96" s="37">
        <f t="shared" si="92"/>
        <v>0</v>
      </c>
      <c r="AB96" s="37">
        <f t="shared" si="92"/>
        <v>0</v>
      </c>
      <c r="AC96" s="37">
        <f t="shared" si="92"/>
        <v>0</v>
      </c>
      <c r="AD96" s="37">
        <f t="shared" si="92"/>
        <v>46</v>
      </c>
      <c r="AE96" s="37">
        <f t="shared" si="92"/>
        <v>17</v>
      </c>
      <c r="AF96" s="37">
        <f t="shared" si="92"/>
        <v>0</v>
      </c>
      <c r="AG96" s="37">
        <f t="shared" si="92"/>
        <v>369</v>
      </c>
      <c r="AH96" s="37">
        <f t="shared" si="92"/>
        <v>2</v>
      </c>
      <c r="AI96" s="37">
        <f t="shared" si="92"/>
        <v>15</v>
      </c>
      <c r="AJ96" s="37">
        <f t="shared" si="92"/>
        <v>2</v>
      </c>
      <c r="AK96" s="37">
        <f t="shared" si="92"/>
        <v>2</v>
      </c>
      <c r="AL96" s="37">
        <f t="shared" si="92"/>
        <v>0</v>
      </c>
      <c r="AM96" s="37">
        <f t="shared" si="92"/>
        <v>0</v>
      </c>
      <c r="AN96" s="37">
        <f t="shared" si="92"/>
        <v>0</v>
      </c>
      <c r="AO96" s="37">
        <f t="shared" si="92"/>
        <v>0</v>
      </c>
      <c r="AP96" s="43">
        <f t="shared" si="54"/>
        <v>1267</v>
      </c>
      <c r="AQ96" s="104"/>
      <c r="AR96" s="104"/>
      <c r="AS96" s="197">
        <f t="shared" ref="AS96:BN96" si="93">SUM(AS94+AS95)</f>
        <v>11</v>
      </c>
      <c r="AT96" s="197">
        <f t="shared" si="93"/>
        <v>1</v>
      </c>
      <c r="AU96" s="197">
        <f t="shared" si="93"/>
        <v>69</v>
      </c>
      <c r="AV96" s="197">
        <f t="shared" si="93"/>
        <v>0</v>
      </c>
      <c r="AW96" s="197">
        <f t="shared" si="93"/>
        <v>32</v>
      </c>
      <c r="AX96" s="197">
        <f t="shared" si="93"/>
        <v>0</v>
      </c>
      <c r="AY96" s="197">
        <f t="shared" si="93"/>
        <v>171</v>
      </c>
      <c r="AZ96" s="197">
        <f t="shared" si="93"/>
        <v>13</v>
      </c>
      <c r="BA96" s="197">
        <f t="shared" si="93"/>
        <v>0</v>
      </c>
      <c r="BB96" s="197">
        <f t="shared" si="93"/>
        <v>7</v>
      </c>
      <c r="BC96" s="197">
        <f t="shared" si="93"/>
        <v>20</v>
      </c>
      <c r="BD96" s="197">
        <f t="shared" si="93"/>
        <v>0</v>
      </c>
      <c r="BE96" s="197">
        <f t="shared" si="93"/>
        <v>284</v>
      </c>
      <c r="BF96" s="197">
        <f t="shared" si="93"/>
        <v>180</v>
      </c>
      <c r="BG96" s="197">
        <f t="shared" si="93"/>
        <v>42</v>
      </c>
      <c r="BH96" s="197">
        <f t="shared" si="93"/>
        <v>0</v>
      </c>
      <c r="BI96" s="197">
        <f t="shared" si="93"/>
        <v>77</v>
      </c>
      <c r="BJ96" s="197">
        <f t="shared" si="93"/>
        <v>43</v>
      </c>
      <c r="BK96" s="197">
        <f t="shared" si="93"/>
        <v>99</v>
      </c>
      <c r="BL96" s="197">
        <f t="shared" si="93"/>
        <v>98</v>
      </c>
      <c r="BM96" s="197">
        <f t="shared" si="93"/>
        <v>69</v>
      </c>
      <c r="BN96" s="197">
        <f t="shared" si="93"/>
        <v>102</v>
      </c>
      <c r="BO96" s="197">
        <v>36</v>
      </c>
      <c r="BP96" s="197">
        <f t="shared" ref="BP96:CE96" si="94">SUM(BP94+BP95)</f>
        <v>24</v>
      </c>
      <c r="BQ96" s="197">
        <f t="shared" si="94"/>
        <v>6</v>
      </c>
      <c r="BR96" s="197">
        <f t="shared" si="94"/>
        <v>263</v>
      </c>
      <c r="BS96" s="197">
        <f t="shared" si="94"/>
        <v>243</v>
      </c>
      <c r="BT96" s="197">
        <f t="shared" si="94"/>
        <v>4</v>
      </c>
      <c r="BU96" s="197">
        <f t="shared" si="94"/>
        <v>102</v>
      </c>
      <c r="BV96" s="197">
        <f t="shared" si="94"/>
        <v>6</v>
      </c>
      <c r="BW96" s="197">
        <f t="shared" si="94"/>
        <v>0</v>
      </c>
      <c r="BX96" s="197">
        <f t="shared" si="94"/>
        <v>9</v>
      </c>
      <c r="BY96" s="197">
        <f t="shared" si="94"/>
        <v>5</v>
      </c>
      <c r="BZ96" s="197">
        <f t="shared" si="94"/>
        <v>10</v>
      </c>
      <c r="CA96" s="197">
        <f t="shared" si="94"/>
        <v>1</v>
      </c>
      <c r="CB96" s="197">
        <f t="shared" si="94"/>
        <v>0</v>
      </c>
      <c r="CC96" s="197">
        <f t="shared" si="94"/>
        <v>52</v>
      </c>
      <c r="CD96" s="197">
        <f t="shared" si="94"/>
        <v>0</v>
      </c>
      <c r="CE96" s="197">
        <f t="shared" si="94"/>
        <v>0</v>
      </c>
      <c r="CF96" s="212">
        <f t="shared" si="56"/>
        <v>2079</v>
      </c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</row>
    <row r="97" spans="1:101" ht="39" thickBot="1">
      <c r="A97" s="6" t="s">
        <v>322</v>
      </c>
      <c r="B97" s="5" t="s">
        <v>323</v>
      </c>
      <c r="C97" s="39">
        <v>2</v>
      </c>
      <c r="D97" s="38">
        <v>0</v>
      </c>
      <c r="E97" s="38">
        <v>23</v>
      </c>
      <c r="F97" s="38">
        <v>8</v>
      </c>
      <c r="G97" s="38">
        <v>2</v>
      </c>
      <c r="H97" s="38">
        <v>5</v>
      </c>
      <c r="I97" s="38">
        <v>3</v>
      </c>
      <c r="J97" s="38">
        <v>0</v>
      </c>
      <c r="K97" s="38">
        <v>24</v>
      </c>
      <c r="L97" s="39">
        <v>5</v>
      </c>
      <c r="M97" s="38">
        <v>6</v>
      </c>
      <c r="N97" s="38">
        <v>29</v>
      </c>
      <c r="O97" s="38">
        <v>10</v>
      </c>
      <c r="P97" s="44">
        <v>0</v>
      </c>
      <c r="Q97" s="38">
        <v>18</v>
      </c>
      <c r="R97" s="38">
        <v>0</v>
      </c>
      <c r="S97" s="38">
        <v>0</v>
      </c>
      <c r="T97" s="26">
        <v>0</v>
      </c>
      <c r="U97" s="38">
        <v>0</v>
      </c>
      <c r="V97" s="38">
        <v>20</v>
      </c>
      <c r="W97" s="38">
        <v>0</v>
      </c>
      <c r="X97" s="38">
        <v>0</v>
      </c>
      <c r="Y97" s="38">
        <v>9</v>
      </c>
      <c r="Z97" s="38">
        <v>0</v>
      </c>
      <c r="AA97" s="38">
        <v>0</v>
      </c>
      <c r="AB97" s="38">
        <v>0</v>
      </c>
      <c r="AC97" s="38">
        <v>0</v>
      </c>
      <c r="AD97" s="38">
        <v>7</v>
      </c>
      <c r="AE97" s="38">
        <v>6</v>
      </c>
      <c r="AF97" s="38">
        <v>0</v>
      </c>
      <c r="AG97" s="38">
        <v>8</v>
      </c>
      <c r="AH97" s="38">
        <v>2</v>
      </c>
      <c r="AI97" s="38">
        <v>8</v>
      </c>
      <c r="AJ97" s="38">
        <v>6</v>
      </c>
      <c r="AK97" s="38">
        <v>16</v>
      </c>
      <c r="AL97" s="38">
        <v>0</v>
      </c>
      <c r="AM97" s="38">
        <v>0</v>
      </c>
      <c r="AN97" s="38">
        <v>0</v>
      </c>
      <c r="AO97" s="38">
        <v>0</v>
      </c>
      <c r="AP97" s="43">
        <f t="shared" si="54"/>
        <v>217</v>
      </c>
      <c r="AS97" s="341">
        <v>11</v>
      </c>
      <c r="AT97" s="338">
        <v>0</v>
      </c>
      <c r="AU97" s="338">
        <v>84</v>
      </c>
      <c r="AV97" s="341">
        <v>0</v>
      </c>
      <c r="AW97" s="163">
        <v>3</v>
      </c>
      <c r="AX97" s="208">
        <v>0</v>
      </c>
      <c r="AY97" s="164">
        <v>28</v>
      </c>
      <c r="AZ97" s="164">
        <v>22</v>
      </c>
      <c r="BA97" s="164">
        <v>92</v>
      </c>
      <c r="BB97" s="338">
        <v>24</v>
      </c>
      <c r="BC97" s="222">
        <v>45</v>
      </c>
      <c r="BD97" s="338">
        <v>0</v>
      </c>
      <c r="BE97" s="201">
        <v>35</v>
      </c>
      <c r="BF97" s="338">
        <v>26</v>
      </c>
      <c r="BG97" s="222">
        <v>0</v>
      </c>
      <c r="BH97" s="209">
        <v>0</v>
      </c>
      <c r="BI97" s="179">
        <v>11</v>
      </c>
      <c r="BJ97" s="210">
        <v>16</v>
      </c>
      <c r="BK97" s="179">
        <v>56</v>
      </c>
      <c r="BL97" s="222">
        <v>4</v>
      </c>
      <c r="BM97" s="201">
        <v>8</v>
      </c>
      <c r="BN97" s="179">
        <v>43</v>
      </c>
      <c r="BO97" s="402">
        <v>28</v>
      </c>
      <c r="BP97" s="223">
        <v>44</v>
      </c>
      <c r="BQ97" s="179">
        <v>6</v>
      </c>
      <c r="BR97" s="179">
        <v>31</v>
      </c>
      <c r="BS97" s="179">
        <v>20</v>
      </c>
      <c r="BT97" s="171">
        <v>0</v>
      </c>
      <c r="BU97" s="179">
        <v>8</v>
      </c>
      <c r="BV97" s="179">
        <v>2</v>
      </c>
      <c r="BW97" s="179">
        <v>0</v>
      </c>
      <c r="BX97" s="170">
        <v>16</v>
      </c>
      <c r="BY97" s="179">
        <v>5</v>
      </c>
      <c r="BZ97" s="179">
        <v>2</v>
      </c>
      <c r="CA97" s="179">
        <v>1</v>
      </c>
      <c r="CB97" s="179">
        <v>0</v>
      </c>
      <c r="CC97" s="179">
        <v>31</v>
      </c>
      <c r="CD97" s="179">
        <v>0</v>
      </c>
      <c r="CE97" s="179">
        <v>0</v>
      </c>
      <c r="CF97" s="212">
        <f t="shared" si="56"/>
        <v>702</v>
      </c>
    </row>
    <row r="98" spans="1:101" ht="39" thickBot="1">
      <c r="A98" s="6" t="s">
        <v>324</v>
      </c>
      <c r="B98" s="5" t="s">
        <v>325</v>
      </c>
      <c r="C98" s="39">
        <v>4</v>
      </c>
      <c r="D98" s="38">
        <v>0</v>
      </c>
      <c r="E98" s="38">
        <v>22</v>
      </c>
      <c r="F98" s="38">
        <v>10</v>
      </c>
      <c r="G98" s="38">
        <v>3</v>
      </c>
      <c r="H98" s="38">
        <v>2</v>
      </c>
      <c r="I98" s="38">
        <v>5</v>
      </c>
      <c r="J98" s="38">
        <v>0</v>
      </c>
      <c r="K98" s="38">
        <v>24</v>
      </c>
      <c r="L98" s="39">
        <v>4</v>
      </c>
      <c r="M98" s="38">
        <v>1</v>
      </c>
      <c r="N98" s="38">
        <v>18</v>
      </c>
      <c r="O98" s="38">
        <v>12</v>
      </c>
      <c r="P98" s="44">
        <v>0</v>
      </c>
      <c r="Q98" s="38">
        <v>22</v>
      </c>
      <c r="R98" s="38">
        <v>0</v>
      </c>
      <c r="S98" s="38">
        <v>0</v>
      </c>
      <c r="T98" s="26">
        <v>0</v>
      </c>
      <c r="U98" s="38">
        <v>0</v>
      </c>
      <c r="V98" s="38">
        <v>22</v>
      </c>
      <c r="W98" s="38">
        <v>0</v>
      </c>
      <c r="X98" s="38">
        <v>0</v>
      </c>
      <c r="Y98" s="38">
        <v>4</v>
      </c>
      <c r="Z98" s="38">
        <v>0</v>
      </c>
      <c r="AA98" s="38">
        <v>0</v>
      </c>
      <c r="AB98" s="38">
        <v>0</v>
      </c>
      <c r="AC98" s="38">
        <v>0</v>
      </c>
      <c r="AD98" s="38">
        <v>3</v>
      </c>
      <c r="AE98" s="38">
        <v>4</v>
      </c>
      <c r="AF98" s="38">
        <v>0</v>
      </c>
      <c r="AG98" s="38">
        <v>13</v>
      </c>
      <c r="AH98" s="38">
        <v>0</v>
      </c>
      <c r="AI98" s="38">
        <v>9</v>
      </c>
      <c r="AJ98" s="38">
        <v>1</v>
      </c>
      <c r="AK98" s="38">
        <v>23</v>
      </c>
      <c r="AL98" s="38">
        <v>0</v>
      </c>
      <c r="AM98" s="38">
        <v>0</v>
      </c>
      <c r="AN98" s="38">
        <v>0</v>
      </c>
      <c r="AO98" s="38">
        <v>0</v>
      </c>
      <c r="AP98" s="43">
        <f t="shared" ref="AP98:AP100" si="95">SUM(C98:AO98)</f>
        <v>206</v>
      </c>
      <c r="AS98" s="341">
        <v>24</v>
      </c>
      <c r="AT98" s="338">
        <v>0</v>
      </c>
      <c r="AU98" s="338">
        <v>102</v>
      </c>
      <c r="AV98" s="341">
        <v>0</v>
      </c>
      <c r="AW98" s="163">
        <v>5</v>
      </c>
      <c r="AX98" s="208">
        <v>0</v>
      </c>
      <c r="AY98" s="164">
        <v>36</v>
      </c>
      <c r="AZ98" s="164">
        <v>27</v>
      </c>
      <c r="BA98" s="164">
        <v>124</v>
      </c>
      <c r="BB98" s="338">
        <v>12</v>
      </c>
      <c r="BC98" s="222">
        <v>49</v>
      </c>
      <c r="BD98" s="338">
        <v>0</v>
      </c>
      <c r="BE98" s="202">
        <v>29</v>
      </c>
      <c r="BF98" s="338">
        <v>32</v>
      </c>
      <c r="BG98" s="179"/>
      <c r="BH98" s="209">
        <v>0</v>
      </c>
      <c r="BI98" s="179">
        <v>9</v>
      </c>
      <c r="BJ98" s="210">
        <v>13</v>
      </c>
      <c r="BK98" s="179">
        <v>70</v>
      </c>
      <c r="BL98" s="222">
        <v>6</v>
      </c>
      <c r="BM98" s="220">
        <v>5</v>
      </c>
      <c r="BN98" s="179">
        <v>33</v>
      </c>
      <c r="BO98" s="402">
        <v>24</v>
      </c>
      <c r="BP98" s="223">
        <v>45</v>
      </c>
      <c r="BQ98" s="179">
        <v>5</v>
      </c>
      <c r="BR98" s="179">
        <v>25</v>
      </c>
      <c r="BS98" s="179">
        <v>23</v>
      </c>
      <c r="BT98" s="171">
        <v>0</v>
      </c>
      <c r="BU98" s="179"/>
      <c r="BV98" s="179">
        <v>2</v>
      </c>
      <c r="BW98" s="179">
        <v>0</v>
      </c>
      <c r="BX98" s="170">
        <v>23</v>
      </c>
      <c r="BY98" s="179">
        <v>3</v>
      </c>
      <c r="BZ98" s="179">
        <v>4</v>
      </c>
      <c r="CA98" s="179">
        <v>3</v>
      </c>
      <c r="CB98" s="179">
        <v>0</v>
      </c>
      <c r="CC98" s="179">
        <v>27</v>
      </c>
      <c r="CD98" s="179">
        <v>0</v>
      </c>
      <c r="CE98" s="179">
        <v>0</v>
      </c>
      <c r="CF98" s="212">
        <f t="shared" ref="CF98:CF100" si="96">SUM(AS98:CE98)</f>
        <v>760</v>
      </c>
    </row>
    <row r="99" spans="1:101" s="12" customFormat="1" ht="38.25">
      <c r="A99" s="13" t="s">
        <v>326</v>
      </c>
      <c r="B99" s="14" t="s">
        <v>327</v>
      </c>
      <c r="C99" s="37">
        <f t="shared" ref="C99:O99" si="97">SUM(C97:C98)</f>
        <v>6</v>
      </c>
      <c r="D99" s="37">
        <f t="shared" si="97"/>
        <v>0</v>
      </c>
      <c r="E99" s="37">
        <f t="shared" si="97"/>
        <v>45</v>
      </c>
      <c r="F99" s="37">
        <f t="shared" si="97"/>
        <v>18</v>
      </c>
      <c r="G99" s="37">
        <f t="shared" si="97"/>
        <v>5</v>
      </c>
      <c r="H99" s="37">
        <f t="shared" si="97"/>
        <v>7</v>
      </c>
      <c r="I99" s="37">
        <f t="shared" si="97"/>
        <v>8</v>
      </c>
      <c r="J99" s="37">
        <f t="shared" si="97"/>
        <v>0</v>
      </c>
      <c r="K99" s="37">
        <f t="shared" si="97"/>
        <v>48</v>
      </c>
      <c r="L99" s="37">
        <f t="shared" si="97"/>
        <v>9</v>
      </c>
      <c r="M99" s="37">
        <f t="shared" si="97"/>
        <v>7</v>
      </c>
      <c r="N99" s="37">
        <f t="shared" si="97"/>
        <v>47</v>
      </c>
      <c r="O99" s="37">
        <f t="shared" si="97"/>
        <v>22</v>
      </c>
      <c r="P99" s="45">
        <f>P97+P98</f>
        <v>0</v>
      </c>
      <c r="Q99" s="37">
        <f>SUM(Q97:Q98)</f>
        <v>40</v>
      </c>
      <c r="R99" s="37">
        <f>SUM(R97:R98)</f>
        <v>0</v>
      </c>
      <c r="S99" s="37">
        <v>0</v>
      </c>
      <c r="T99" s="37">
        <f t="shared" ref="T99:AO99" si="98">SUM(T97:T98)</f>
        <v>0</v>
      </c>
      <c r="U99" s="37">
        <f t="shared" si="98"/>
        <v>0</v>
      </c>
      <c r="V99" s="37">
        <f t="shared" si="98"/>
        <v>42</v>
      </c>
      <c r="W99" s="37">
        <f t="shared" si="98"/>
        <v>0</v>
      </c>
      <c r="X99" s="37">
        <f t="shared" si="98"/>
        <v>0</v>
      </c>
      <c r="Y99" s="37">
        <f t="shared" si="98"/>
        <v>13</v>
      </c>
      <c r="Z99" s="37">
        <f t="shared" si="98"/>
        <v>0</v>
      </c>
      <c r="AA99" s="37">
        <f t="shared" si="98"/>
        <v>0</v>
      </c>
      <c r="AB99" s="37">
        <f t="shared" si="98"/>
        <v>0</v>
      </c>
      <c r="AC99" s="37">
        <f t="shared" si="98"/>
        <v>0</v>
      </c>
      <c r="AD99" s="37">
        <f t="shared" si="98"/>
        <v>10</v>
      </c>
      <c r="AE99" s="37">
        <f t="shared" si="98"/>
        <v>10</v>
      </c>
      <c r="AF99" s="37">
        <f t="shared" si="98"/>
        <v>0</v>
      </c>
      <c r="AG99" s="37">
        <f t="shared" si="98"/>
        <v>21</v>
      </c>
      <c r="AH99" s="37">
        <f t="shared" si="98"/>
        <v>2</v>
      </c>
      <c r="AI99" s="37">
        <f t="shared" si="98"/>
        <v>17</v>
      </c>
      <c r="AJ99" s="37">
        <f t="shared" si="98"/>
        <v>7</v>
      </c>
      <c r="AK99" s="37">
        <f t="shared" si="98"/>
        <v>39</v>
      </c>
      <c r="AL99" s="37">
        <f t="shared" si="98"/>
        <v>0</v>
      </c>
      <c r="AM99" s="37">
        <f t="shared" si="98"/>
        <v>0</v>
      </c>
      <c r="AN99" s="37">
        <f t="shared" si="98"/>
        <v>0</v>
      </c>
      <c r="AO99" s="37">
        <f t="shared" si="98"/>
        <v>0</v>
      </c>
      <c r="AP99" s="43">
        <f t="shared" si="95"/>
        <v>423</v>
      </c>
      <c r="AQ99" s="104"/>
      <c r="AR99" s="104"/>
      <c r="AS99" s="197">
        <f t="shared" ref="AS99:BN99" si="99">SUM(AS97+AS98)</f>
        <v>35</v>
      </c>
      <c r="AT99" s="197">
        <f t="shared" si="99"/>
        <v>0</v>
      </c>
      <c r="AU99" s="197">
        <f t="shared" si="99"/>
        <v>186</v>
      </c>
      <c r="AV99" s="197">
        <f t="shared" si="99"/>
        <v>0</v>
      </c>
      <c r="AW99" s="197">
        <f t="shared" si="99"/>
        <v>8</v>
      </c>
      <c r="AX99" s="197">
        <f t="shared" si="99"/>
        <v>0</v>
      </c>
      <c r="AY99" s="197">
        <f t="shared" si="99"/>
        <v>64</v>
      </c>
      <c r="AZ99" s="197">
        <f t="shared" si="99"/>
        <v>49</v>
      </c>
      <c r="BA99" s="197">
        <f t="shared" si="99"/>
        <v>216</v>
      </c>
      <c r="BB99" s="197">
        <f t="shared" si="99"/>
        <v>36</v>
      </c>
      <c r="BC99" s="197">
        <f t="shared" si="99"/>
        <v>94</v>
      </c>
      <c r="BD99" s="197">
        <f t="shared" si="99"/>
        <v>0</v>
      </c>
      <c r="BE99" s="197">
        <f t="shared" si="99"/>
        <v>64</v>
      </c>
      <c r="BF99" s="197">
        <f t="shared" si="99"/>
        <v>58</v>
      </c>
      <c r="BG99" s="197">
        <f t="shared" si="99"/>
        <v>0</v>
      </c>
      <c r="BH99" s="197">
        <f t="shared" si="99"/>
        <v>0</v>
      </c>
      <c r="BI99" s="197">
        <f t="shared" si="99"/>
        <v>20</v>
      </c>
      <c r="BJ99" s="197">
        <f t="shared" si="99"/>
        <v>29</v>
      </c>
      <c r="BK99" s="197">
        <f t="shared" si="99"/>
        <v>126</v>
      </c>
      <c r="BL99" s="197">
        <f t="shared" si="99"/>
        <v>10</v>
      </c>
      <c r="BM99" s="197">
        <f t="shared" si="99"/>
        <v>13</v>
      </c>
      <c r="BN99" s="197">
        <f t="shared" si="99"/>
        <v>76</v>
      </c>
      <c r="BO99" s="197">
        <v>52</v>
      </c>
      <c r="BP99" s="197">
        <f t="shared" ref="BP99:CE99" si="100">SUM(BP97+BP98)</f>
        <v>89</v>
      </c>
      <c r="BQ99" s="197">
        <f t="shared" si="100"/>
        <v>11</v>
      </c>
      <c r="BR99" s="197">
        <f t="shared" si="100"/>
        <v>56</v>
      </c>
      <c r="BS99" s="197">
        <f t="shared" si="100"/>
        <v>43</v>
      </c>
      <c r="BT99" s="197">
        <f t="shared" si="100"/>
        <v>0</v>
      </c>
      <c r="BU99" s="197">
        <f t="shared" si="100"/>
        <v>8</v>
      </c>
      <c r="BV99" s="197">
        <f t="shared" si="100"/>
        <v>4</v>
      </c>
      <c r="BW99" s="197">
        <f t="shared" si="100"/>
        <v>0</v>
      </c>
      <c r="BX99" s="197">
        <f t="shared" si="100"/>
        <v>39</v>
      </c>
      <c r="BY99" s="197">
        <f t="shared" si="100"/>
        <v>8</v>
      </c>
      <c r="BZ99" s="197">
        <f t="shared" si="100"/>
        <v>6</v>
      </c>
      <c r="CA99" s="197">
        <f t="shared" si="100"/>
        <v>4</v>
      </c>
      <c r="CB99" s="197">
        <f t="shared" si="100"/>
        <v>0</v>
      </c>
      <c r="CC99" s="197">
        <f t="shared" si="100"/>
        <v>58</v>
      </c>
      <c r="CD99" s="197">
        <f t="shared" si="100"/>
        <v>0</v>
      </c>
      <c r="CE99" s="197">
        <f t="shared" si="100"/>
        <v>0</v>
      </c>
      <c r="CF99" s="212">
        <f t="shared" si="96"/>
        <v>1462</v>
      </c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</row>
    <row r="100" spans="1:101" s="12" customFormat="1" ht="15.75">
      <c r="A100" s="15" t="s">
        <v>328</v>
      </c>
      <c r="B100" s="16" t="s">
        <v>329</v>
      </c>
      <c r="C100" s="17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45"/>
      <c r="Q100" s="11"/>
      <c r="R100" s="11"/>
      <c r="S100" s="11">
        <v>9</v>
      </c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43">
        <f t="shared" si="95"/>
        <v>9</v>
      </c>
      <c r="AQ100" s="104"/>
      <c r="AR100" s="104"/>
      <c r="AS100" s="452">
        <v>70</v>
      </c>
      <c r="AT100" s="452">
        <v>53</v>
      </c>
      <c r="AU100" s="452">
        <v>372</v>
      </c>
      <c r="AV100" s="453">
        <v>136</v>
      </c>
      <c r="AW100" s="452">
        <v>104</v>
      </c>
      <c r="AX100" s="452">
        <v>154</v>
      </c>
      <c r="AY100" s="203">
        <v>70</v>
      </c>
      <c r="AZ100" s="204">
        <v>77</v>
      </c>
      <c r="BA100" s="204">
        <v>21</v>
      </c>
      <c r="BB100" s="205">
        <v>39</v>
      </c>
      <c r="BC100" s="221">
        <v>19</v>
      </c>
      <c r="BD100" s="205">
        <v>6</v>
      </c>
      <c r="BE100" s="205">
        <v>214</v>
      </c>
      <c r="BF100" s="205">
        <v>256</v>
      </c>
      <c r="BG100" s="206">
        <v>219</v>
      </c>
      <c r="BH100" s="206">
        <v>194</v>
      </c>
      <c r="BI100" s="340">
        <v>251</v>
      </c>
      <c r="BJ100" s="214">
        <v>270</v>
      </c>
      <c r="BK100" s="206">
        <v>248</v>
      </c>
      <c r="BL100" s="221">
        <v>289</v>
      </c>
      <c r="BM100" s="206">
        <v>457</v>
      </c>
      <c r="BN100" s="206">
        <v>64</v>
      </c>
      <c r="BO100" s="206">
        <v>109</v>
      </c>
      <c r="BP100" s="206">
        <v>372</v>
      </c>
      <c r="BQ100" s="206">
        <v>33</v>
      </c>
      <c r="BR100" s="206">
        <v>344</v>
      </c>
      <c r="BS100" s="206">
        <v>70</v>
      </c>
      <c r="BT100" s="206">
        <v>51</v>
      </c>
      <c r="BU100" s="206">
        <v>174</v>
      </c>
      <c r="BV100" s="206">
        <v>29</v>
      </c>
      <c r="BW100" s="206">
        <v>33</v>
      </c>
      <c r="BX100" s="206">
        <v>246</v>
      </c>
      <c r="BY100" s="206">
        <v>48</v>
      </c>
      <c r="BZ100" s="206">
        <v>25</v>
      </c>
      <c r="CA100" s="206">
        <v>38</v>
      </c>
      <c r="CB100" s="206">
        <v>49</v>
      </c>
      <c r="CC100" s="206">
        <v>395</v>
      </c>
      <c r="CD100" s="206">
        <v>10</v>
      </c>
      <c r="CE100" s="206">
        <v>13</v>
      </c>
      <c r="CF100" s="212">
        <f t="shared" si="96"/>
        <v>5622</v>
      </c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</row>
    <row r="101" spans="1:101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Q101" s="2"/>
      <c r="R101" s="2"/>
      <c r="S101" s="2"/>
      <c r="T101" s="3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19"/>
      <c r="AS101" s="450"/>
      <c r="AT101" s="450"/>
      <c r="AU101" s="450"/>
      <c r="AV101" s="450"/>
      <c r="AW101" s="450"/>
      <c r="AX101" s="450"/>
      <c r="AY101" s="450"/>
      <c r="BI101" s="116"/>
      <c r="BN101" s="116"/>
      <c r="BO101" s="116"/>
    </row>
    <row r="102" spans="1:101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Q102" s="2"/>
      <c r="R102" s="2"/>
      <c r="S102" s="2"/>
      <c r="T102" s="3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19"/>
      <c r="AS102" s="450"/>
      <c r="AT102" s="450"/>
      <c r="AU102" s="450"/>
      <c r="AV102" s="450"/>
      <c r="AW102" s="450"/>
      <c r="AX102" s="450"/>
      <c r="AY102" s="450"/>
      <c r="BI102" s="116"/>
      <c r="BN102" s="116"/>
      <c r="BO102" s="116"/>
    </row>
    <row r="103" spans="1:101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Q103" s="2"/>
      <c r="R103" s="2"/>
      <c r="S103" s="2"/>
      <c r="T103" s="3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19"/>
      <c r="AS103" s="450"/>
      <c r="AT103" s="450"/>
      <c r="AU103" s="450"/>
      <c r="AV103" s="450"/>
      <c r="AW103" s="450"/>
      <c r="AX103" s="450"/>
      <c r="AY103" s="450"/>
      <c r="BI103" s="116"/>
      <c r="BN103" s="116"/>
      <c r="BO103" s="116"/>
    </row>
    <row r="104" spans="1:10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Q104" s="2"/>
      <c r="R104" s="2"/>
      <c r="S104" s="2"/>
      <c r="T104" s="3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19"/>
      <c r="AS104" s="450"/>
      <c r="AT104" s="450"/>
      <c r="AU104" s="450"/>
      <c r="AV104" s="450"/>
      <c r="AW104" s="450"/>
      <c r="AX104" s="450"/>
      <c r="AY104" s="450"/>
      <c r="BI104" s="116"/>
      <c r="BN104" s="116"/>
      <c r="BO104" s="116"/>
    </row>
    <row r="105" spans="1:101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Q105" s="2"/>
      <c r="R105" s="2"/>
      <c r="S105" s="2"/>
      <c r="T105" s="3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19"/>
      <c r="AS105" s="450"/>
      <c r="AT105" s="450"/>
      <c r="AU105" s="450"/>
      <c r="AV105" s="450"/>
      <c r="AW105" s="450"/>
      <c r="AX105" s="450"/>
      <c r="AY105" s="450"/>
      <c r="BI105" s="116"/>
      <c r="BN105" s="116"/>
      <c r="BO105" s="116"/>
    </row>
    <row r="106" spans="1:101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Q106" s="2"/>
      <c r="R106" s="2"/>
      <c r="S106" s="2"/>
      <c r="T106" s="3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19"/>
      <c r="AS106" s="450"/>
      <c r="AT106" s="450"/>
      <c r="AU106" s="450"/>
      <c r="AV106" s="450"/>
      <c r="AW106" s="450"/>
      <c r="AX106" s="450"/>
      <c r="AY106" s="450"/>
      <c r="BI106" s="116"/>
      <c r="BN106" s="116"/>
      <c r="BO106" s="116"/>
    </row>
    <row r="107" spans="1:101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Q107" s="2"/>
      <c r="R107" s="2"/>
      <c r="S107" s="2"/>
      <c r="T107" s="3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19"/>
      <c r="AS107" s="450"/>
      <c r="AT107" s="450"/>
      <c r="AU107" s="450"/>
      <c r="AV107" s="450"/>
      <c r="AW107" s="450"/>
      <c r="AX107" s="450"/>
      <c r="AY107" s="450"/>
      <c r="BI107" s="116"/>
      <c r="BN107" s="116"/>
      <c r="BO107" s="116"/>
    </row>
    <row r="108" spans="1:101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Q108" s="2"/>
      <c r="R108" s="2"/>
      <c r="S108" s="2"/>
      <c r="T108" s="3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19"/>
      <c r="AS108" s="450"/>
      <c r="AT108" s="450"/>
      <c r="AU108" s="450"/>
      <c r="AV108" s="450"/>
      <c r="AW108" s="450"/>
      <c r="AX108" s="450"/>
      <c r="AY108" s="450"/>
      <c r="BI108" s="116"/>
      <c r="BN108" s="116"/>
      <c r="BO108" s="116"/>
    </row>
    <row r="109" spans="1:101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Q109" s="2"/>
      <c r="R109" s="2"/>
      <c r="S109" s="2"/>
      <c r="T109" s="3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19"/>
      <c r="AS109" s="450"/>
      <c r="AT109" s="450"/>
      <c r="AU109" s="450"/>
      <c r="AV109" s="450"/>
      <c r="AW109" s="450"/>
      <c r="AX109" s="450"/>
      <c r="AY109" s="450"/>
      <c r="BI109" s="116"/>
      <c r="BN109" s="116"/>
      <c r="BO109" s="116"/>
    </row>
    <row r="110" spans="1:101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Q110" s="2"/>
      <c r="R110" s="2"/>
      <c r="S110" s="2"/>
      <c r="T110" s="3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19"/>
      <c r="AS110" s="450"/>
      <c r="AT110" s="450"/>
      <c r="AU110" s="450"/>
      <c r="AV110" s="450"/>
      <c r="AW110" s="450"/>
      <c r="AX110" s="450"/>
      <c r="AY110" s="450"/>
      <c r="BI110" s="116"/>
      <c r="BN110" s="116"/>
      <c r="BO110" s="116"/>
    </row>
    <row r="111" spans="1:101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Q111" s="2"/>
      <c r="R111" s="2"/>
      <c r="S111" s="2"/>
      <c r="T111" s="3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19"/>
      <c r="AS111" s="450"/>
      <c r="AT111" s="450"/>
      <c r="AU111" s="450"/>
      <c r="AV111" s="450"/>
      <c r="AW111" s="450"/>
      <c r="AX111" s="450"/>
      <c r="AY111" s="450"/>
      <c r="BI111" s="116"/>
      <c r="BN111" s="116"/>
      <c r="BO111" s="116"/>
    </row>
    <row r="112" spans="1:101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Q112" s="2"/>
      <c r="R112" s="2"/>
      <c r="S112" s="2"/>
      <c r="T112" s="3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19"/>
      <c r="AS112" s="450"/>
      <c r="AT112" s="450"/>
      <c r="AU112" s="450"/>
      <c r="AV112" s="450"/>
      <c r="AW112" s="450"/>
      <c r="AX112" s="450"/>
      <c r="AY112" s="450"/>
      <c r="BI112" s="116"/>
      <c r="BN112" s="116"/>
      <c r="BO112" s="116"/>
    </row>
    <row r="113" spans="4:67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Q113" s="2"/>
      <c r="R113" s="2"/>
      <c r="S113" s="2"/>
      <c r="T113" s="3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19"/>
      <c r="AS113" s="450"/>
      <c r="AT113" s="450"/>
      <c r="AU113" s="450"/>
      <c r="AV113" s="450"/>
      <c r="AW113" s="450"/>
      <c r="AX113" s="450"/>
      <c r="AY113" s="450"/>
      <c r="BI113" s="116"/>
      <c r="BN113" s="116"/>
      <c r="BO113" s="116"/>
    </row>
    <row r="114" spans="4:67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Q114" s="2"/>
      <c r="R114" s="2"/>
      <c r="S114" s="2"/>
      <c r="T114" s="3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19"/>
      <c r="AS114" s="450"/>
      <c r="AT114" s="450"/>
      <c r="AU114" s="450"/>
      <c r="AV114" s="450"/>
      <c r="AW114" s="450"/>
      <c r="AX114" s="450"/>
      <c r="AY114" s="450"/>
      <c r="BI114" s="116"/>
      <c r="BN114" s="116"/>
      <c r="BO114" s="116"/>
    </row>
    <row r="115" spans="4:67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Q115" s="2"/>
      <c r="R115" s="2"/>
      <c r="S115" s="2"/>
      <c r="T115" s="3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19"/>
      <c r="AS115" s="450"/>
      <c r="AT115" s="450"/>
      <c r="AU115" s="450"/>
      <c r="AV115" s="450"/>
      <c r="AW115" s="450"/>
      <c r="AX115" s="450"/>
      <c r="AY115" s="450"/>
      <c r="BI115" s="116"/>
      <c r="BN115" s="116"/>
      <c r="BO115" s="116"/>
    </row>
    <row r="116" spans="4:67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Q116" s="2"/>
      <c r="R116" s="2"/>
      <c r="S116" s="2"/>
      <c r="T116" s="3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19"/>
      <c r="AS116" s="450"/>
      <c r="AT116" s="450"/>
      <c r="AU116" s="450"/>
      <c r="AV116" s="450"/>
      <c r="AW116" s="450"/>
      <c r="AX116" s="450"/>
      <c r="AY116" s="450"/>
      <c r="BI116" s="116"/>
      <c r="BN116" s="116"/>
      <c r="BO116" s="116"/>
    </row>
    <row r="117" spans="4:67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Q117" s="2"/>
      <c r="R117" s="2"/>
      <c r="S117" s="2"/>
      <c r="T117" s="3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19"/>
      <c r="AS117" s="450"/>
      <c r="AT117" s="450"/>
      <c r="AU117" s="450"/>
      <c r="AV117" s="450"/>
      <c r="AW117" s="450"/>
      <c r="AX117" s="450"/>
      <c r="AY117" s="450"/>
      <c r="BI117" s="116"/>
      <c r="BN117" s="116"/>
      <c r="BO117" s="116"/>
    </row>
    <row r="118" spans="4:67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Q118" s="2"/>
      <c r="R118" s="2"/>
      <c r="S118" s="2"/>
      <c r="T118" s="3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19"/>
      <c r="AS118" s="450"/>
      <c r="AT118" s="450"/>
      <c r="AU118" s="450"/>
      <c r="AV118" s="450"/>
      <c r="AW118" s="450"/>
      <c r="AX118" s="450"/>
      <c r="AY118" s="450"/>
      <c r="BI118" s="116"/>
      <c r="BN118" s="116"/>
      <c r="BO118" s="116"/>
    </row>
    <row r="119" spans="4:67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Q119" s="2"/>
      <c r="R119" s="2"/>
      <c r="S119" s="2"/>
      <c r="T119" s="3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19"/>
      <c r="AS119" s="450"/>
      <c r="AT119" s="450"/>
      <c r="AU119" s="450"/>
      <c r="AV119" s="450"/>
      <c r="AW119" s="450"/>
      <c r="AX119" s="450"/>
      <c r="AY119" s="450"/>
      <c r="BI119" s="116"/>
      <c r="BN119" s="116"/>
      <c r="BO119" s="116"/>
    </row>
    <row r="120" spans="4:67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Q120" s="2"/>
      <c r="R120" s="2"/>
      <c r="S120" s="2"/>
      <c r="T120" s="3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19"/>
      <c r="AS120" s="450"/>
      <c r="AT120" s="450"/>
      <c r="AU120" s="450"/>
      <c r="AV120" s="450"/>
      <c r="AW120" s="450"/>
      <c r="AX120" s="450"/>
      <c r="AY120" s="450"/>
      <c r="BI120" s="116"/>
      <c r="BN120" s="116"/>
      <c r="BO120" s="116"/>
    </row>
    <row r="121" spans="4:67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Q121" s="2"/>
      <c r="R121" s="2"/>
      <c r="S121" s="2"/>
      <c r="T121" s="3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19"/>
      <c r="AS121" s="450"/>
      <c r="AT121" s="450"/>
      <c r="AU121" s="450"/>
      <c r="AV121" s="450"/>
      <c r="AW121" s="450"/>
      <c r="AX121" s="450"/>
      <c r="AY121" s="450"/>
      <c r="BI121" s="116"/>
      <c r="BN121" s="116"/>
      <c r="BO121" s="116"/>
    </row>
    <row r="122" spans="4:67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Q122" s="2"/>
      <c r="R122" s="2"/>
      <c r="S122" s="2"/>
      <c r="T122" s="3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19"/>
      <c r="AS122" s="450"/>
      <c r="AT122" s="450"/>
      <c r="AU122" s="450"/>
      <c r="AV122" s="450"/>
      <c r="AW122" s="450"/>
      <c r="AX122" s="450"/>
      <c r="AY122" s="450"/>
      <c r="BI122" s="116"/>
      <c r="BN122" s="116"/>
      <c r="BO122" s="116"/>
    </row>
    <row r="123" spans="4:67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Q123" s="2"/>
      <c r="R123" s="2"/>
      <c r="S123" s="2"/>
      <c r="T123" s="3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19"/>
      <c r="AS123" s="450"/>
      <c r="AT123" s="450"/>
      <c r="AU123" s="450"/>
      <c r="AV123" s="450"/>
      <c r="AW123" s="450"/>
      <c r="AX123" s="450"/>
      <c r="AY123" s="450"/>
      <c r="BI123" s="116"/>
      <c r="BN123" s="116"/>
      <c r="BO123" s="116"/>
    </row>
    <row r="124" spans="4:67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Q124" s="2"/>
      <c r="R124" s="2"/>
      <c r="S124" s="2"/>
      <c r="T124" s="3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19"/>
      <c r="AS124" s="450"/>
      <c r="AT124" s="450"/>
      <c r="AU124" s="450"/>
      <c r="AV124" s="450"/>
      <c r="AW124" s="450"/>
      <c r="AX124" s="450"/>
      <c r="AY124" s="450"/>
      <c r="BI124" s="116"/>
      <c r="BN124" s="116"/>
      <c r="BO124" s="116"/>
    </row>
    <row r="125" spans="4:67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Q125" s="2"/>
      <c r="R125" s="2"/>
      <c r="S125" s="2"/>
      <c r="T125" s="3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19"/>
      <c r="AS125" s="450"/>
      <c r="AT125" s="450"/>
      <c r="AU125" s="450"/>
      <c r="AV125" s="450"/>
      <c r="AW125" s="450"/>
      <c r="AX125" s="450"/>
      <c r="AY125" s="450"/>
      <c r="BI125" s="116"/>
      <c r="BN125" s="116"/>
      <c r="BO125" s="116"/>
    </row>
    <row r="126" spans="4:67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Q126" s="2"/>
      <c r="R126" s="2"/>
      <c r="S126" s="2"/>
      <c r="T126" s="3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19"/>
      <c r="AS126" s="450"/>
      <c r="AT126" s="450"/>
      <c r="AU126" s="450"/>
      <c r="AV126" s="450"/>
      <c r="AW126" s="450"/>
      <c r="AX126" s="450"/>
      <c r="AY126" s="450"/>
      <c r="BI126" s="116"/>
      <c r="BN126" s="116"/>
      <c r="BO126" s="116"/>
    </row>
    <row r="127" spans="4:67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Q127" s="2"/>
      <c r="R127" s="2"/>
      <c r="S127" s="2"/>
      <c r="T127" s="3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19"/>
      <c r="AS127" s="450"/>
      <c r="AT127" s="450"/>
      <c r="AU127" s="450"/>
      <c r="AV127" s="450"/>
      <c r="AW127" s="450"/>
      <c r="AX127" s="450"/>
      <c r="AY127" s="450"/>
      <c r="BI127" s="116"/>
      <c r="BN127" s="116"/>
      <c r="BO127" s="116"/>
    </row>
    <row r="128" spans="4:67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Q128" s="2"/>
      <c r="R128" s="2"/>
      <c r="S128" s="2"/>
      <c r="T128" s="3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19"/>
      <c r="AS128" s="450"/>
      <c r="AT128" s="450"/>
      <c r="AU128" s="450"/>
      <c r="AV128" s="450"/>
      <c r="AW128" s="450"/>
      <c r="AX128" s="450"/>
      <c r="AY128" s="450"/>
      <c r="BI128" s="116"/>
      <c r="BN128" s="116"/>
      <c r="BO128" s="116"/>
    </row>
    <row r="129" spans="4:67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Q129" s="2"/>
      <c r="R129" s="2"/>
      <c r="S129" s="2"/>
      <c r="T129" s="3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19"/>
      <c r="AS129" s="450"/>
      <c r="AT129" s="450"/>
      <c r="AU129" s="450"/>
      <c r="AV129" s="450"/>
      <c r="AW129" s="450"/>
      <c r="AX129" s="450"/>
      <c r="AY129" s="450"/>
      <c r="BI129" s="116"/>
      <c r="BN129" s="116"/>
      <c r="BO129" s="116"/>
    </row>
    <row r="130" spans="4:67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Q130" s="2"/>
      <c r="R130" s="2"/>
      <c r="S130" s="2"/>
      <c r="T130" s="3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19"/>
      <c r="AS130" s="450"/>
      <c r="AT130" s="450"/>
      <c r="AU130" s="450"/>
      <c r="AV130" s="450"/>
      <c r="AW130" s="450"/>
      <c r="AX130" s="450"/>
      <c r="AY130" s="450"/>
      <c r="BI130" s="116"/>
      <c r="BN130" s="116"/>
      <c r="BO130" s="116"/>
    </row>
    <row r="131" spans="4:67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Q131" s="2"/>
      <c r="R131" s="2"/>
      <c r="S131" s="2"/>
      <c r="T131" s="3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19"/>
      <c r="AS131" s="450"/>
      <c r="AT131" s="450"/>
      <c r="AU131" s="450"/>
      <c r="AV131" s="450"/>
      <c r="AW131" s="450"/>
      <c r="AX131" s="450"/>
      <c r="AY131" s="450"/>
      <c r="BI131" s="116"/>
      <c r="BN131" s="116"/>
      <c r="BO131" s="116"/>
    </row>
    <row r="132" spans="4:67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Q132" s="2"/>
      <c r="R132" s="2"/>
      <c r="S132" s="2"/>
      <c r="T132" s="3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19"/>
      <c r="AS132" s="450"/>
      <c r="AT132" s="450"/>
      <c r="AU132" s="450"/>
      <c r="AV132" s="450"/>
      <c r="AW132" s="450"/>
      <c r="AX132" s="450"/>
      <c r="AY132" s="450"/>
      <c r="BI132" s="116"/>
    </row>
    <row r="133" spans="4:67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Q133" s="2"/>
      <c r="R133" s="2"/>
      <c r="S133" s="2"/>
      <c r="T133" s="3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19"/>
      <c r="AS133" s="450"/>
      <c r="AT133" s="450"/>
      <c r="AU133" s="450"/>
      <c r="AV133" s="450"/>
      <c r="AW133" s="450"/>
      <c r="AX133" s="450"/>
      <c r="AY133" s="450"/>
      <c r="BI133" s="116"/>
    </row>
    <row r="134" spans="4:67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Q134" s="2"/>
      <c r="R134" s="2"/>
      <c r="S134" s="2"/>
      <c r="T134" s="3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19"/>
      <c r="AS134" s="450"/>
      <c r="AT134" s="450"/>
      <c r="AU134" s="450"/>
      <c r="AV134" s="450"/>
      <c r="AW134" s="450"/>
      <c r="AX134" s="450"/>
      <c r="AY134" s="450"/>
      <c r="BI134" s="116"/>
    </row>
    <row r="135" spans="4:67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Q135" s="2"/>
      <c r="R135" s="2"/>
      <c r="S135" s="2"/>
      <c r="T135" s="3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19"/>
      <c r="AS135" s="450"/>
      <c r="AT135" s="450"/>
      <c r="AU135" s="450"/>
      <c r="AV135" s="450"/>
      <c r="AW135" s="450"/>
      <c r="AX135" s="450"/>
      <c r="AY135" s="450"/>
      <c r="BI135" s="116"/>
    </row>
    <row r="136" spans="4:67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Q136" s="2"/>
      <c r="R136" s="2"/>
      <c r="S136" s="2"/>
      <c r="T136" s="3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19"/>
      <c r="AS136" s="450"/>
      <c r="AT136" s="450"/>
      <c r="AU136" s="450"/>
      <c r="AV136" s="450"/>
      <c r="AW136" s="450"/>
      <c r="AX136" s="450"/>
      <c r="AY136" s="450"/>
      <c r="BI136" s="116"/>
    </row>
    <row r="137" spans="4:67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Q137" s="2"/>
      <c r="R137" s="2"/>
      <c r="S137" s="2"/>
      <c r="T137" s="3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19"/>
      <c r="AS137" s="450"/>
      <c r="AT137" s="450"/>
      <c r="AU137" s="450"/>
      <c r="AV137" s="450"/>
      <c r="AW137" s="450"/>
      <c r="AX137" s="450"/>
      <c r="AY137" s="450"/>
      <c r="BI137" s="116"/>
    </row>
    <row r="138" spans="4:67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Q138" s="2"/>
      <c r="R138" s="2"/>
      <c r="S138" s="2"/>
      <c r="T138" s="3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19"/>
      <c r="AS138" s="450"/>
      <c r="AT138" s="450"/>
      <c r="AU138" s="450"/>
      <c r="AV138" s="450"/>
      <c r="AW138" s="450"/>
      <c r="AX138" s="450"/>
      <c r="AY138" s="450"/>
      <c r="BI138" s="116"/>
    </row>
    <row r="139" spans="4:67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Q139" s="2"/>
      <c r="R139" s="2"/>
      <c r="S139" s="2"/>
      <c r="T139" s="3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19"/>
      <c r="AS139" s="114"/>
      <c r="AT139" s="114"/>
      <c r="AU139" s="114"/>
      <c r="AV139" s="114"/>
      <c r="AW139" s="114"/>
      <c r="AX139" s="114"/>
      <c r="BI139" s="116"/>
    </row>
    <row r="140" spans="4:67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Q140" s="2"/>
      <c r="R140" s="2"/>
      <c r="S140" s="2"/>
      <c r="T140" s="3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19"/>
      <c r="AS140" s="451"/>
      <c r="AT140" s="451"/>
      <c r="AU140" s="451"/>
      <c r="AV140" s="451"/>
      <c r="AW140" s="451"/>
      <c r="AX140" s="451"/>
      <c r="BI140" s="116"/>
    </row>
    <row r="141" spans="4:67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Q141" s="2"/>
      <c r="R141" s="2"/>
      <c r="S141" s="2"/>
      <c r="T141" s="3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19"/>
      <c r="BI141" s="116"/>
    </row>
    <row r="142" spans="4:67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Q142" s="2"/>
      <c r="R142" s="2"/>
      <c r="S142" s="2"/>
      <c r="T142" s="3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19"/>
      <c r="BI142" s="116"/>
    </row>
    <row r="143" spans="4:67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Q143" s="2"/>
      <c r="R143" s="2"/>
      <c r="S143" s="2"/>
      <c r="T143" s="3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19"/>
      <c r="BI143" s="116"/>
    </row>
    <row r="144" spans="4:67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Q144" s="2"/>
      <c r="R144" s="2"/>
      <c r="S144" s="2"/>
      <c r="T144" s="3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19"/>
      <c r="BI144" s="116"/>
    </row>
    <row r="145" spans="4:51" s="116" customFormat="1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4"/>
      <c r="Q145" s="2"/>
      <c r="R145" s="2"/>
      <c r="S145" s="2"/>
      <c r="T145" s="3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19"/>
      <c r="AQ145" s="104"/>
      <c r="AR145" s="104"/>
      <c r="AS145" s="107"/>
      <c r="AT145" s="107"/>
      <c r="AU145" s="107"/>
      <c r="AV145" s="107"/>
      <c r="AW145" s="107"/>
      <c r="AX145" s="107"/>
      <c r="AY145" s="114"/>
    </row>
    <row r="146" spans="4:51" s="116" customFormat="1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4"/>
      <c r="Q146" s="2"/>
      <c r="R146" s="2"/>
      <c r="S146" s="2"/>
      <c r="T146" s="3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19"/>
      <c r="AQ146" s="104"/>
      <c r="AR146" s="104"/>
      <c r="AS146" s="107"/>
      <c r="AT146" s="107"/>
      <c r="AU146" s="107"/>
      <c r="AV146" s="107"/>
      <c r="AW146" s="107"/>
      <c r="AX146" s="107"/>
      <c r="AY146" s="114"/>
    </row>
    <row r="147" spans="4:51" s="116" customFormat="1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4"/>
      <c r="Q147" s="2"/>
      <c r="R147" s="2"/>
      <c r="S147" s="2"/>
      <c r="T147" s="3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19"/>
      <c r="AQ147" s="104"/>
      <c r="AR147" s="104"/>
      <c r="AS147" s="107"/>
      <c r="AT147" s="107"/>
      <c r="AU147" s="107"/>
      <c r="AV147" s="107"/>
      <c r="AW147" s="107"/>
      <c r="AX147" s="107"/>
      <c r="AY147" s="114"/>
    </row>
    <row r="148" spans="4:51" s="116" customFormat="1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4"/>
      <c r="Q148" s="2"/>
      <c r="R148" s="2"/>
      <c r="S148" s="2"/>
      <c r="T148" s="3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19"/>
      <c r="AQ148" s="104"/>
      <c r="AR148" s="104"/>
      <c r="AS148" s="107"/>
      <c r="AT148" s="107"/>
      <c r="AU148" s="107"/>
      <c r="AV148" s="107"/>
      <c r="AW148" s="107"/>
      <c r="AX148" s="107"/>
      <c r="AY148" s="114"/>
    </row>
    <row r="149" spans="4:51" s="116" customFormat="1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4"/>
      <c r="Q149" s="2"/>
      <c r="R149" s="2"/>
      <c r="S149" s="2"/>
      <c r="T149" s="3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19"/>
      <c r="AQ149" s="104"/>
      <c r="AR149" s="104"/>
      <c r="AS149" s="107"/>
      <c r="AT149" s="107"/>
      <c r="AU149" s="107"/>
      <c r="AV149" s="107"/>
      <c r="AW149" s="107"/>
      <c r="AX149" s="107"/>
      <c r="AY149" s="114"/>
    </row>
    <row r="150" spans="4:51" s="116" customFormat="1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4"/>
      <c r="Q150" s="2"/>
      <c r="R150" s="2"/>
      <c r="S150" s="2"/>
      <c r="T150" s="3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19"/>
      <c r="AQ150" s="104"/>
      <c r="AR150" s="104"/>
      <c r="AS150" s="107"/>
      <c r="AT150" s="107"/>
      <c r="AU150" s="107"/>
      <c r="AV150" s="107"/>
      <c r="AW150" s="107"/>
      <c r="AX150" s="107"/>
      <c r="AY150" s="114"/>
    </row>
    <row r="151" spans="4:51" s="116" customFormat="1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4"/>
      <c r="Q151" s="2"/>
      <c r="R151" s="2"/>
      <c r="S151" s="2"/>
      <c r="T151" s="3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19"/>
      <c r="AQ151" s="104"/>
      <c r="AR151" s="104"/>
      <c r="AS151" s="107"/>
      <c r="AT151" s="107"/>
      <c r="AU151" s="107"/>
      <c r="AV151" s="107"/>
      <c r="AW151" s="107"/>
      <c r="AX151" s="107"/>
      <c r="AY151" s="114"/>
    </row>
    <row r="152" spans="4:51" s="116" customFormat="1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4"/>
      <c r="Q152" s="2"/>
      <c r="R152" s="2"/>
      <c r="S152" s="2"/>
      <c r="T152" s="3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19"/>
      <c r="AQ152" s="104"/>
      <c r="AR152" s="104"/>
      <c r="AS152" s="107"/>
      <c r="AT152" s="107"/>
      <c r="AU152" s="107"/>
      <c r="AV152" s="107"/>
      <c r="AW152" s="107"/>
      <c r="AX152" s="107"/>
      <c r="AY152" s="114"/>
    </row>
    <row r="153" spans="4:51" s="116" customFormat="1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4"/>
      <c r="Q153" s="2"/>
      <c r="R153" s="2"/>
      <c r="S153" s="2"/>
      <c r="T153" s="3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19"/>
      <c r="AQ153" s="104"/>
      <c r="AR153" s="104"/>
      <c r="AS153" s="107"/>
      <c r="AT153" s="107"/>
      <c r="AU153" s="107"/>
      <c r="AV153" s="107"/>
      <c r="AW153" s="107"/>
      <c r="AX153" s="107"/>
      <c r="AY153" s="114"/>
    </row>
    <row r="154" spans="4:51" s="116" customFormat="1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4"/>
      <c r="Q154" s="2"/>
      <c r="R154" s="2"/>
      <c r="S154" s="2"/>
      <c r="T154" s="3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19"/>
      <c r="AQ154" s="104"/>
      <c r="AR154" s="104"/>
      <c r="AS154" s="107"/>
      <c r="AT154" s="107"/>
      <c r="AU154" s="107"/>
      <c r="AV154" s="107"/>
      <c r="AW154" s="107"/>
      <c r="AX154" s="107"/>
      <c r="AY154" s="114"/>
    </row>
    <row r="155" spans="4:51" s="116" customForma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4"/>
      <c r="Q155" s="2"/>
      <c r="R155" s="2"/>
      <c r="S155" s="2"/>
      <c r="T155" s="3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19"/>
      <c r="AQ155" s="104"/>
      <c r="AR155" s="104"/>
      <c r="AS155" s="107"/>
      <c r="AT155" s="107"/>
      <c r="AU155" s="107"/>
      <c r="AV155" s="107"/>
      <c r="AW155" s="107"/>
      <c r="AX155" s="107"/>
      <c r="AY155" s="114"/>
    </row>
    <row r="156" spans="4:51" s="116" customFormat="1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4"/>
      <c r="Q156" s="2"/>
      <c r="R156" s="2"/>
      <c r="S156" s="2"/>
      <c r="T156" s="3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19"/>
      <c r="AQ156" s="104"/>
      <c r="AR156" s="104"/>
      <c r="AS156" s="107"/>
      <c r="AT156" s="107"/>
      <c r="AU156" s="107"/>
      <c r="AV156" s="107"/>
      <c r="AW156" s="107"/>
      <c r="AX156" s="107"/>
      <c r="AY156" s="114"/>
    </row>
    <row r="157" spans="4:51" s="116" customFormat="1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4"/>
      <c r="Q157" s="2"/>
      <c r="R157" s="2"/>
      <c r="S157" s="2"/>
      <c r="T157" s="3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19"/>
      <c r="AQ157" s="104"/>
      <c r="AR157" s="104"/>
      <c r="AS157" s="107"/>
      <c r="AT157" s="107"/>
      <c r="AU157" s="107"/>
      <c r="AV157" s="107"/>
      <c r="AW157" s="107"/>
      <c r="AX157" s="107"/>
      <c r="AY157" s="114"/>
    </row>
    <row r="158" spans="4:51" s="116" customFormat="1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4"/>
      <c r="Q158" s="2"/>
      <c r="R158" s="2"/>
      <c r="S158" s="2"/>
      <c r="T158" s="3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19"/>
      <c r="AQ158" s="104"/>
      <c r="AR158" s="104"/>
      <c r="AS158" s="107"/>
      <c r="AT158" s="107"/>
      <c r="AU158" s="107"/>
      <c r="AV158" s="107"/>
      <c r="AW158" s="107"/>
      <c r="AX158" s="107"/>
      <c r="AY158" s="114"/>
    </row>
    <row r="159" spans="4:51" s="116" customFormat="1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4"/>
      <c r="Q159" s="2"/>
      <c r="R159" s="2"/>
      <c r="S159" s="2"/>
      <c r="T159" s="3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19"/>
      <c r="AQ159" s="104"/>
      <c r="AR159" s="104"/>
      <c r="AS159" s="107"/>
      <c r="AT159" s="107"/>
      <c r="AU159" s="107"/>
      <c r="AV159" s="107"/>
      <c r="AW159" s="107"/>
      <c r="AX159" s="107"/>
      <c r="AY159" s="114"/>
    </row>
    <row r="160" spans="4:51" s="116" customFormat="1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4"/>
      <c r="Q160" s="2"/>
      <c r="R160" s="2"/>
      <c r="S160" s="2"/>
      <c r="T160" s="3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19"/>
      <c r="AQ160" s="104"/>
      <c r="AR160" s="104"/>
      <c r="AS160" s="107"/>
      <c r="AT160" s="107"/>
      <c r="AU160" s="107"/>
      <c r="AV160" s="107"/>
      <c r="AW160" s="107"/>
      <c r="AX160" s="107"/>
      <c r="AY160" s="114"/>
    </row>
    <row r="161" spans="4:61" s="116" customFormat="1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4"/>
      <c r="Q161" s="2"/>
      <c r="R161" s="2"/>
      <c r="S161" s="2"/>
      <c r="T161" s="3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19"/>
      <c r="AQ161" s="104"/>
      <c r="AR161" s="104"/>
      <c r="AS161" s="107"/>
      <c r="AT161" s="107"/>
      <c r="AU161" s="107"/>
      <c r="AV161" s="107"/>
      <c r="AW161" s="107"/>
      <c r="AX161" s="107"/>
      <c r="AY161" s="114"/>
    </row>
    <row r="162" spans="4:61" s="116" customFormat="1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4"/>
      <c r="Q162" s="2"/>
      <c r="R162" s="2"/>
      <c r="S162" s="2"/>
      <c r="T162" s="3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19"/>
      <c r="AQ162" s="104"/>
      <c r="AR162" s="104"/>
      <c r="AS162" s="107"/>
      <c r="AT162" s="107"/>
      <c r="AU162" s="107"/>
      <c r="AV162" s="107"/>
      <c r="AW162" s="107"/>
      <c r="AX162" s="107"/>
      <c r="AY162" s="114"/>
    </row>
    <row r="163" spans="4:61" s="116" customFormat="1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4"/>
      <c r="Q163" s="2"/>
      <c r="R163" s="2"/>
      <c r="S163" s="2"/>
      <c r="T163" s="3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19"/>
      <c r="AQ163" s="104"/>
      <c r="AR163" s="104"/>
      <c r="AS163" s="107"/>
      <c r="AT163" s="107"/>
      <c r="AU163" s="107"/>
      <c r="AV163" s="107"/>
      <c r="AW163" s="107"/>
      <c r="AX163" s="107"/>
      <c r="AY163" s="114"/>
    </row>
    <row r="164" spans="4:61" s="116" customFormat="1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4"/>
      <c r="Q164" s="2"/>
      <c r="R164" s="2"/>
      <c r="S164" s="2"/>
      <c r="T164" s="3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19"/>
      <c r="AQ164" s="104"/>
      <c r="AR164" s="104"/>
      <c r="AS164" s="107"/>
      <c r="AT164" s="107"/>
      <c r="AU164" s="107"/>
      <c r="AV164" s="107"/>
      <c r="AW164" s="107"/>
      <c r="AX164" s="107"/>
      <c r="AY164" s="114"/>
    </row>
    <row r="165" spans="4:61" s="116" customFormat="1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4"/>
      <c r="Q165" s="2"/>
      <c r="R165" s="2"/>
      <c r="S165" s="2"/>
      <c r="T165" s="3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19"/>
      <c r="AQ165" s="104"/>
      <c r="AR165" s="104"/>
      <c r="AS165" s="107"/>
      <c r="AT165" s="107"/>
      <c r="AU165" s="107"/>
      <c r="AV165" s="107"/>
      <c r="AW165" s="107"/>
      <c r="AX165" s="107"/>
      <c r="AY165" s="114"/>
    </row>
    <row r="166" spans="4:61" s="116" customFormat="1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4"/>
      <c r="Q166" s="2"/>
      <c r="R166" s="2"/>
      <c r="S166" s="2"/>
      <c r="T166" s="3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19"/>
      <c r="AQ166" s="104"/>
      <c r="AR166" s="104"/>
      <c r="AS166" s="107"/>
      <c r="AT166" s="107"/>
      <c r="AU166" s="107"/>
      <c r="AV166" s="107"/>
      <c r="AW166" s="107"/>
      <c r="AX166" s="107"/>
      <c r="AY166" s="114"/>
    </row>
    <row r="167" spans="4:61" s="116" customFormat="1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4"/>
      <c r="Q167" s="2"/>
      <c r="R167" s="2"/>
      <c r="S167" s="2"/>
      <c r="T167" s="3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19"/>
      <c r="AQ167" s="104"/>
      <c r="AR167" s="104"/>
      <c r="AS167" s="107"/>
      <c r="AT167" s="107"/>
      <c r="AU167" s="107"/>
      <c r="AV167" s="107"/>
      <c r="AW167" s="107"/>
      <c r="AX167" s="107"/>
      <c r="AY167" s="114"/>
    </row>
    <row r="168" spans="4:61" s="116" customFormat="1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"/>
      <c r="Q168" s="2"/>
      <c r="R168" s="2"/>
      <c r="S168" s="2"/>
      <c r="T168" s="3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19"/>
      <c r="AQ168" s="104"/>
      <c r="AR168" s="104"/>
      <c r="AS168" s="107"/>
      <c r="AT168" s="107"/>
      <c r="AU168" s="107"/>
      <c r="AV168" s="107"/>
      <c r="AW168" s="107"/>
      <c r="AX168" s="107"/>
      <c r="AY168" s="114"/>
    </row>
    <row r="169" spans="4:61" s="116" customFormat="1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4"/>
      <c r="Q169" s="2"/>
      <c r="R169" s="2"/>
      <c r="S169" s="2"/>
      <c r="T169" s="3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19"/>
      <c r="AQ169" s="104"/>
      <c r="AR169" s="104"/>
      <c r="AS169" s="107"/>
      <c r="AT169" s="107"/>
      <c r="AU169" s="107"/>
      <c r="AV169" s="107"/>
      <c r="AW169" s="107"/>
      <c r="AX169" s="107"/>
      <c r="AY169" s="114"/>
      <c r="BI169" s="8"/>
    </row>
    <row r="170" spans="4:61" s="116" customFormat="1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4"/>
      <c r="Q170" s="2"/>
      <c r="R170" s="2"/>
      <c r="S170" s="2"/>
      <c r="T170" s="3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19"/>
      <c r="AQ170" s="104"/>
      <c r="AR170" s="104"/>
      <c r="AS170" s="107"/>
      <c r="AT170" s="107"/>
      <c r="AU170" s="107"/>
      <c r="AV170" s="107"/>
      <c r="AW170" s="107"/>
      <c r="AX170" s="107"/>
      <c r="AY170" s="114"/>
      <c r="BI170" s="8"/>
    </row>
    <row r="171" spans="4:61" s="116" customFormat="1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4"/>
      <c r="Q171" s="2"/>
      <c r="R171" s="2"/>
      <c r="S171" s="2"/>
      <c r="T171" s="3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19"/>
      <c r="AQ171" s="104"/>
      <c r="AR171" s="104"/>
      <c r="AS171" s="107"/>
      <c r="AT171" s="107"/>
      <c r="AU171" s="107"/>
      <c r="AV171" s="107"/>
      <c r="AW171" s="107"/>
      <c r="AX171" s="107"/>
      <c r="AY171" s="114"/>
      <c r="BI171" s="8"/>
    </row>
    <row r="172" spans="4:61" s="116" customFormat="1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4"/>
      <c r="Q172" s="2"/>
      <c r="R172" s="2"/>
      <c r="S172" s="2"/>
      <c r="T172" s="3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19"/>
      <c r="AQ172" s="104"/>
      <c r="AR172" s="104"/>
      <c r="AS172" s="107"/>
      <c r="AT172" s="107"/>
      <c r="AU172" s="107"/>
      <c r="AV172" s="107"/>
      <c r="AW172" s="107"/>
      <c r="AX172" s="107"/>
      <c r="AY172" s="114"/>
      <c r="BI172" s="8"/>
    </row>
    <row r="173" spans="4:61" s="116" customFormat="1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4"/>
      <c r="Q173" s="2"/>
      <c r="R173" s="2"/>
      <c r="S173" s="2"/>
      <c r="T173" s="3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19"/>
      <c r="AQ173" s="104"/>
      <c r="AR173" s="104"/>
      <c r="AS173" s="107"/>
      <c r="AT173" s="107"/>
      <c r="AU173" s="107"/>
      <c r="AV173" s="107"/>
      <c r="AW173" s="107"/>
      <c r="AX173" s="107"/>
      <c r="AY173" s="114"/>
      <c r="BI173" s="8"/>
    </row>
    <row r="174" spans="4:61" s="116" customForma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4"/>
      <c r="Q174" s="2"/>
      <c r="R174" s="2"/>
      <c r="S174" s="2"/>
      <c r="T174" s="3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19"/>
      <c r="AQ174" s="104"/>
      <c r="AR174" s="104"/>
      <c r="AS174" s="107"/>
      <c r="AT174" s="107"/>
      <c r="AU174" s="107"/>
      <c r="AV174" s="107"/>
      <c r="AW174" s="107"/>
      <c r="AX174" s="107"/>
      <c r="AY174" s="114"/>
      <c r="BI174" s="8"/>
    </row>
    <row r="175" spans="4:61" s="116" customFormat="1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4"/>
      <c r="Q175" s="2"/>
      <c r="R175" s="2"/>
      <c r="S175" s="2"/>
      <c r="T175" s="3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19"/>
      <c r="AQ175" s="104"/>
      <c r="AR175" s="104"/>
      <c r="AS175" s="107"/>
      <c r="AT175" s="107"/>
      <c r="AU175" s="107"/>
      <c r="AV175" s="107"/>
      <c r="AW175" s="107"/>
      <c r="AX175" s="107"/>
      <c r="AY175" s="114"/>
      <c r="BI175" s="8"/>
    </row>
    <row r="176" spans="4:61" s="116" customFormat="1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4"/>
      <c r="Q176" s="2"/>
      <c r="R176" s="2"/>
      <c r="S176" s="2"/>
      <c r="T176" s="3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19"/>
      <c r="AQ176" s="104"/>
      <c r="AR176" s="104"/>
      <c r="AS176" s="107"/>
      <c r="AT176" s="107"/>
      <c r="AU176" s="107"/>
      <c r="AV176" s="107"/>
      <c r="AW176" s="107"/>
      <c r="AX176" s="107"/>
      <c r="AY176" s="114"/>
      <c r="BI176" s="8"/>
    </row>
    <row r="177" spans="4:42" s="116" customFormat="1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4"/>
      <c r="Q177" s="2"/>
      <c r="R177" s="2"/>
      <c r="S177" s="2"/>
      <c r="T177" s="3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19"/>
    </row>
    <row r="178" spans="4:42" s="116" customFormat="1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4"/>
      <c r="Q178" s="2"/>
      <c r="R178" s="2"/>
      <c r="S178" s="2"/>
      <c r="T178" s="3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19"/>
    </row>
    <row r="179" spans="4:42" s="116" customFormat="1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4"/>
      <c r="Q179" s="2"/>
      <c r="R179" s="2"/>
      <c r="S179" s="2"/>
      <c r="T179" s="3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19"/>
    </row>
    <row r="180" spans="4:42" s="116" customFormat="1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4"/>
      <c r="Q180" s="2"/>
      <c r="R180" s="2"/>
      <c r="S180" s="2"/>
      <c r="T180" s="3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19"/>
    </row>
    <row r="181" spans="4:42" s="116" customFormat="1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4"/>
      <c r="Q181" s="2"/>
      <c r="R181" s="2"/>
      <c r="S181" s="2"/>
      <c r="T181" s="3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19"/>
    </row>
    <row r="182" spans="4:42" s="116" customFormat="1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4"/>
      <c r="Q182" s="2"/>
      <c r="R182" s="2"/>
      <c r="S182" s="2"/>
      <c r="T182" s="3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19"/>
    </row>
    <row r="183" spans="4:42" s="116" customFormat="1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4"/>
      <c r="Q183" s="2"/>
      <c r="R183" s="2"/>
      <c r="S183" s="2"/>
      <c r="T183" s="3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19"/>
    </row>
    <row r="184" spans="4:42" s="116" customFormat="1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4"/>
      <c r="Q184" s="2"/>
      <c r="R184" s="2"/>
      <c r="S184" s="2"/>
      <c r="T184" s="3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19"/>
    </row>
    <row r="185" spans="4:42" s="116" customFormat="1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4"/>
      <c r="Q185" s="2"/>
      <c r="R185" s="2"/>
      <c r="S185" s="2"/>
      <c r="T185" s="3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19"/>
    </row>
    <row r="186" spans="4:42" s="116" customFormat="1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4"/>
      <c r="Q186" s="2"/>
      <c r="R186" s="2"/>
      <c r="S186" s="2"/>
      <c r="T186" s="3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19"/>
    </row>
    <row r="187" spans="4:42" s="116" customFormat="1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4"/>
      <c r="Q187" s="2"/>
      <c r="R187" s="2"/>
      <c r="S187" s="2"/>
      <c r="T187" s="3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19"/>
    </row>
    <row r="188" spans="4:42" s="116" customFormat="1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4"/>
      <c r="Q188" s="2"/>
      <c r="R188" s="2"/>
      <c r="S188" s="2"/>
      <c r="T188" s="3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19"/>
    </row>
    <row r="189" spans="4:42" s="116" customFormat="1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4"/>
      <c r="Q189" s="2"/>
      <c r="R189" s="2"/>
      <c r="S189" s="2"/>
      <c r="T189" s="3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19"/>
    </row>
    <row r="190" spans="4:42" s="116" customFormat="1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4"/>
      <c r="Q190" s="2"/>
      <c r="R190" s="2"/>
      <c r="S190" s="2"/>
      <c r="T190" s="3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19"/>
    </row>
    <row r="191" spans="4:42" s="116" customFormat="1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4"/>
      <c r="Q191" s="2"/>
      <c r="R191" s="2"/>
      <c r="S191" s="2"/>
      <c r="T191" s="3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19"/>
    </row>
    <row r="192" spans="4:42" s="116" customFormat="1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4"/>
      <c r="Q192" s="2"/>
      <c r="R192" s="2"/>
      <c r="S192" s="2"/>
      <c r="T192" s="3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19"/>
    </row>
    <row r="193" spans="4:42" s="116" customFormat="1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4"/>
      <c r="Q193" s="2"/>
      <c r="R193" s="2"/>
      <c r="S193" s="2"/>
      <c r="T193" s="3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19"/>
    </row>
    <row r="194" spans="4:42" s="116" customFormat="1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4"/>
      <c r="Q194" s="2"/>
      <c r="R194" s="2"/>
      <c r="S194" s="2"/>
      <c r="T194" s="3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19"/>
    </row>
    <row r="195" spans="4:42" s="116" customFormat="1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4"/>
      <c r="Q195" s="2"/>
      <c r="R195" s="2"/>
      <c r="S195" s="2"/>
      <c r="T195" s="3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19"/>
    </row>
    <row r="196" spans="4:42" s="116" customFormat="1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4"/>
      <c r="Q196" s="2"/>
      <c r="R196" s="2"/>
      <c r="S196" s="2"/>
      <c r="T196" s="3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19"/>
    </row>
    <row r="197" spans="4:42" s="116" customFormat="1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4"/>
      <c r="Q197" s="2"/>
      <c r="R197" s="2"/>
      <c r="S197" s="2"/>
      <c r="T197" s="3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19"/>
    </row>
    <row r="198" spans="4:42" s="116" customFormat="1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4"/>
      <c r="Q198" s="2"/>
      <c r="R198" s="2"/>
      <c r="S198" s="2"/>
      <c r="T198" s="3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19"/>
    </row>
    <row r="199" spans="4:42" s="116" customFormat="1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4"/>
      <c r="Q199" s="2"/>
      <c r="R199" s="2"/>
      <c r="S199" s="2"/>
      <c r="T199" s="3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19"/>
    </row>
    <row r="200" spans="4:42" s="116" customFormat="1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4"/>
      <c r="Q200" s="2"/>
      <c r="R200" s="2"/>
      <c r="S200" s="2"/>
      <c r="T200" s="3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19"/>
    </row>
    <row r="201" spans="4:42" s="116" customFormat="1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4"/>
      <c r="Q201" s="2"/>
      <c r="R201" s="2"/>
      <c r="S201" s="2"/>
      <c r="T201" s="3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19"/>
    </row>
    <row r="202" spans="4:42" s="116" customFormat="1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4"/>
      <c r="Q202" s="2"/>
      <c r="R202" s="2"/>
      <c r="S202" s="2"/>
      <c r="T202" s="3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19"/>
    </row>
    <row r="203" spans="4:42" s="116" customFormat="1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4"/>
      <c r="Q203" s="2"/>
      <c r="R203" s="2"/>
      <c r="S203" s="2"/>
      <c r="T203" s="3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19"/>
    </row>
    <row r="204" spans="4:42" s="116" customFormat="1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4"/>
      <c r="Q204" s="2"/>
      <c r="R204" s="2"/>
      <c r="S204" s="2"/>
      <c r="T204" s="3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19"/>
    </row>
    <row r="205" spans="4:42" s="116" customFormat="1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4"/>
      <c r="Q205" s="2"/>
      <c r="R205" s="2"/>
      <c r="S205" s="2"/>
      <c r="T205" s="3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19"/>
    </row>
    <row r="206" spans="4:42" s="116" customFormat="1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4"/>
      <c r="Q206" s="2"/>
      <c r="R206" s="2"/>
      <c r="S206" s="2"/>
      <c r="T206" s="3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19"/>
    </row>
    <row r="207" spans="4:42" s="116" customFormat="1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4"/>
      <c r="Q207" s="2"/>
      <c r="R207" s="2"/>
      <c r="S207" s="2"/>
      <c r="T207" s="3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19"/>
    </row>
    <row r="208" spans="4:42" s="116" customFormat="1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4"/>
      <c r="Q208" s="2"/>
      <c r="R208" s="2"/>
      <c r="S208" s="2"/>
      <c r="T208" s="3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19"/>
    </row>
    <row r="209" spans="4:42" s="116" customFormat="1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4"/>
      <c r="Q209" s="2"/>
      <c r="R209" s="2"/>
      <c r="S209" s="2"/>
      <c r="T209" s="3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19"/>
    </row>
    <row r="210" spans="4:42" s="116" customFormat="1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4"/>
      <c r="Q210" s="2"/>
      <c r="R210" s="2"/>
      <c r="S210" s="2"/>
      <c r="T210" s="3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19"/>
    </row>
    <row r="211" spans="4:42" s="116" customFormat="1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4"/>
      <c r="Q211" s="2"/>
      <c r="R211" s="2"/>
      <c r="S211" s="2"/>
      <c r="T211" s="3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19"/>
    </row>
    <row r="212" spans="4:42" s="116" customFormat="1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4"/>
      <c r="Q212" s="2"/>
      <c r="R212" s="2"/>
      <c r="S212" s="2"/>
      <c r="T212" s="3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19"/>
    </row>
    <row r="213" spans="4:42" s="116" customFormat="1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4"/>
      <c r="Q213" s="2"/>
      <c r="R213" s="2"/>
      <c r="S213" s="2"/>
      <c r="T213" s="3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19"/>
    </row>
    <row r="214" spans="4:42" s="116" customFormat="1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4"/>
      <c r="Q214" s="2"/>
      <c r="R214" s="2"/>
      <c r="S214" s="2"/>
      <c r="T214" s="3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19"/>
    </row>
    <row r="215" spans="4:42" s="116" customFormat="1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4"/>
      <c r="Q215" s="2"/>
      <c r="R215" s="2"/>
      <c r="S215" s="2"/>
      <c r="T215" s="3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19"/>
    </row>
    <row r="216" spans="4:42" s="116" customFormat="1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4"/>
      <c r="Q216" s="2"/>
      <c r="R216" s="2"/>
      <c r="S216" s="2"/>
      <c r="T216" s="3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19"/>
    </row>
    <row r="217" spans="4:42" s="116" customFormat="1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4"/>
      <c r="Q217" s="2"/>
      <c r="R217" s="2"/>
      <c r="S217" s="2"/>
      <c r="T217" s="3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19"/>
    </row>
    <row r="218" spans="4:42" s="116" customFormat="1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4"/>
      <c r="Q218" s="2"/>
      <c r="R218" s="2"/>
      <c r="S218" s="2"/>
      <c r="T218" s="3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19"/>
    </row>
    <row r="219" spans="4:42" s="116" customFormat="1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4"/>
      <c r="Q219" s="2"/>
      <c r="R219" s="2"/>
      <c r="S219" s="2"/>
      <c r="T219" s="3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19"/>
    </row>
    <row r="220" spans="4:42" s="116" customFormat="1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4"/>
      <c r="Q220" s="2"/>
      <c r="R220" s="2"/>
      <c r="S220" s="2"/>
      <c r="T220" s="3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19"/>
    </row>
    <row r="221" spans="4:42" s="116" customFormat="1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4"/>
      <c r="Q221" s="2"/>
      <c r="R221" s="2"/>
      <c r="S221" s="2"/>
      <c r="T221" s="3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19"/>
    </row>
    <row r="222" spans="4:42" s="116" customFormat="1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4"/>
      <c r="Q222" s="2"/>
      <c r="R222" s="2"/>
      <c r="S222" s="2"/>
      <c r="T222" s="3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19"/>
    </row>
    <row r="223" spans="4:42" s="116" customFormat="1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4"/>
      <c r="Q223" s="2"/>
      <c r="R223" s="2"/>
      <c r="S223" s="2"/>
      <c r="T223" s="3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19"/>
    </row>
    <row r="224" spans="4:42" s="116" customFormat="1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4"/>
      <c r="Q224" s="2"/>
      <c r="R224" s="2"/>
      <c r="S224" s="2"/>
      <c r="T224" s="3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19"/>
    </row>
    <row r="225" spans="4:42" s="116" customFormat="1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4"/>
      <c r="Q225" s="2"/>
      <c r="R225" s="2"/>
      <c r="S225" s="2"/>
      <c r="T225" s="3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19"/>
    </row>
    <row r="226" spans="4:42" s="116" customFormat="1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4"/>
      <c r="Q226" s="2"/>
      <c r="R226" s="2"/>
      <c r="S226" s="2"/>
      <c r="T226" s="3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19"/>
    </row>
    <row r="227" spans="4:42" s="116" customFormat="1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4"/>
      <c r="Q227" s="2"/>
      <c r="R227" s="2"/>
      <c r="S227" s="2"/>
      <c r="T227" s="3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19"/>
    </row>
    <row r="228" spans="4:42" s="116" customFormat="1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4"/>
      <c r="Q228" s="2"/>
      <c r="R228" s="2"/>
      <c r="S228" s="2"/>
      <c r="T228" s="3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19"/>
    </row>
    <row r="229" spans="4:42" s="116" customFormat="1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4"/>
      <c r="Q229" s="2"/>
      <c r="R229" s="2"/>
      <c r="S229" s="2"/>
      <c r="T229" s="3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19"/>
    </row>
    <row r="230" spans="4:42" s="116" customFormat="1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4"/>
      <c r="Q230" s="2"/>
      <c r="R230" s="2"/>
      <c r="S230" s="2"/>
      <c r="T230" s="3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19"/>
    </row>
    <row r="231" spans="4:42" s="116" customFormat="1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4"/>
      <c r="Q231" s="2"/>
      <c r="R231" s="2"/>
      <c r="S231" s="2"/>
      <c r="T231" s="3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19"/>
    </row>
    <row r="232" spans="4:42" s="116" customFormat="1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4"/>
      <c r="Q232" s="2"/>
      <c r="R232" s="2"/>
      <c r="S232" s="2"/>
      <c r="T232" s="3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19"/>
    </row>
    <row r="233" spans="4:42" s="116" customFormat="1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4"/>
      <c r="Q233" s="2"/>
      <c r="R233" s="2"/>
      <c r="S233" s="2"/>
      <c r="T233" s="3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19"/>
    </row>
    <row r="234" spans="4:42" s="116" customFormat="1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4"/>
      <c r="Q234" s="2"/>
      <c r="R234" s="2"/>
      <c r="S234" s="2"/>
      <c r="T234" s="3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19"/>
    </row>
    <row r="235" spans="4:42" s="116" customFormat="1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4"/>
      <c r="Q235" s="2"/>
      <c r="R235" s="2"/>
      <c r="S235" s="2"/>
      <c r="T235" s="3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19"/>
    </row>
    <row r="236" spans="4:42" s="116" customFormat="1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4"/>
      <c r="Q236" s="2"/>
      <c r="R236" s="2"/>
      <c r="S236" s="2"/>
      <c r="T236" s="3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19"/>
    </row>
    <row r="237" spans="4:42" s="116" customFormat="1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4"/>
      <c r="Q237" s="2"/>
      <c r="R237" s="2"/>
      <c r="S237" s="2"/>
      <c r="T237" s="3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19"/>
    </row>
    <row r="238" spans="4:42" s="116" customFormat="1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4"/>
      <c r="Q238" s="2"/>
      <c r="R238" s="2"/>
      <c r="S238" s="2"/>
      <c r="T238" s="3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19"/>
    </row>
    <row r="239" spans="4:42" s="116" customFormat="1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4"/>
      <c r="Q239" s="2"/>
      <c r="R239" s="2"/>
      <c r="S239" s="2"/>
      <c r="T239" s="3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19"/>
    </row>
    <row r="240" spans="4:42" s="116" customFormat="1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4"/>
      <c r="Q240" s="2"/>
      <c r="R240" s="2"/>
      <c r="S240" s="2"/>
      <c r="T240" s="3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19"/>
    </row>
    <row r="241" spans="4:42" s="116" customFormat="1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4"/>
      <c r="Q241" s="2"/>
      <c r="R241" s="2"/>
      <c r="S241" s="2"/>
      <c r="T241" s="3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19"/>
    </row>
    <row r="242" spans="4:42" s="116" customFormat="1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4"/>
      <c r="Q242" s="2"/>
      <c r="R242" s="2"/>
      <c r="S242" s="2"/>
      <c r="T242" s="3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19"/>
    </row>
    <row r="243" spans="4:42" s="116" customFormat="1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4"/>
      <c r="Q243" s="2"/>
      <c r="R243" s="2"/>
      <c r="S243" s="2"/>
      <c r="T243" s="3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19"/>
    </row>
    <row r="244" spans="4:42" s="116" customFormat="1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4"/>
      <c r="Q244" s="2"/>
      <c r="R244" s="2"/>
      <c r="S244" s="2"/>
      <c r="T244" s="3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19"/>
    </row>
    <row r="245" spans="4:42" s="116" customFormat="1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4"/>
      <c r="Q245" s="2"/>
      <c r="R245" s="2"/>
      <c r="S245" s="2"/>
      <c r="T245" s="3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19"/>
    </row>
    <row r="246" spans="4:42" s="116" customFormat="1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4"/>
      <c r="Q246" s="2"/>
      <c r="R246" s="2"/>
      <c r="S246" s="2"/>
      <c r="T246" s="3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19"/>
    </row>
    <row r="247" spans="4:42" s="116" customFormat="1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4"/>
      <c r="Q247" s="2"/>
      <c r="R247" s="2"/>
      <c r="S247" s="2"/>
      <c r="T247" s="3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19"/>
    </row>
    <row r="248" spans="4:42" s="116" customFormat="1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4"/>
      <c r="Q248" s="2"/>
      <c r="R248" s="2"/>
      <c r="S248" s="2"/>
      <c r="T248" s="3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19"/>
    </row>
    <row r="249" spans="4:42" s="116" customFormat="1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4"/>
      <c r="Q249" s="2"/>
      <c r="R249" s="2"/>
      <c r="S249" s="2"/>
      <c r="T249" s="3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19"/>
    </row>
    <row r="250" spans="4:42" s="116" customFormat="1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4"/>
      <c r="Q250" s="2"/>
      <c r="R250" s="2"/>
      <c r="S250" s="2"/>
      <c r="T250" s="3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19"/>
    </row>
    <row r="251" spans="4:42" s="116" customFormat="1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4"/>
      <c r="Q251" s="2"/>
      <c r="R251" s="2"/>
      <c r="S251" s="2"/>
      <c r="T251" s="3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19"/>
    </row>
    <row r="252" spans="4:42" s="116" customFormat="1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4"/>
      <c r="Q252" s="2"/>
      <c r="R252" s="2"/>
      <c r="S252" s="2"/>
      <c r="T252" s="3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19"/>
    </row>
    <row r="253" spans="4:42" s="116" customFormat="1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4"/>
      <c r="Q253" s="2"/>
      <c r="R253" s="2"/>
      <c r="S253" s="2"/>
      <c r="T253" s="3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19"/>
    </row>
    <row r="254" spans="4:42" s="116" customFormat="1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4"/>
      <c r="Q254" s="2"/>
      <c r="R254" s="2"/>
      <c r="S254" s="2"/>
      <c r="T254" s="3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19"/>
    </row>
    <row r="255" spans="4:42" s="116" customFormat="1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4"/>
      <c r="Q255" s="2"/>
      <c r="R255" s="2"/>
      <c r="S255" s="2"/>
      <c r="T255" s="3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19"/>
    </row>
    <row r="256" spans="4:42" s="116" customFormat="1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4"/>
      <c r="Q256" s="2"/>
      <c r="R256" s="2"/>
      <c r="S256" s="2"/>
      <c r="T256" s="3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19"/>
    </row>
    <row r="257" spans="4:42" s="116" customFormat="1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4"/>
      <c r="Q257" s="2"/>
      <c r="R257" s="2"/>
      <c r="S257" s="2"/>
      <c r="T257" s="3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19"/>
    </row>
    <row r="258" spans="4:42" s="116" customFormat="1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4"/>
      <c r="Q258" s="2"/>
      <c r="R258" s="2"/>
      <c r="S258" s="2"/>
      <c r="T258" s="3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19"/>
    </row>
    <row r="259" spans="4:42" s="116" customFormat="1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4"/>
      <c r="Q259" s="2"/>
      <c r="R259" s="2"/>
      <c r="S259" s="2"/>
      <c r="T259" s="3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19"/>
    </row>
    <row r="260" spans="4:42" s="116" customFormat="1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4"/>
      <c r="Q260" s="2"/>
      <c r="R260" s="2"/>
      <c r="S260" s="2"/>
      <c r="T260" s="3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19"/>
    </row>
    <row r="261" spans="4:42" s="116" customFormat="1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4"/>
      <c r="Q261" s="2"/>
      <c r="R261" s="2"/>
      <c r="S261" s="2"/>
      <c r="T261" s="3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19"/>
    </row>
    <row r="262" spans="4:42" s="116" customFormat="1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4"/>
      <c r="Q262" s="2"/>
      <c r="R262" s="2"/>
      <c r="S262" s="2"/>
      <c r="T262" s="3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19"/>
    </row>
    <row r="263" spans="4:42" s="116" customFormat="1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4"/>
      <c r="Q263" s="2"/>
      <c r="R263" s="2"/>
      <c r="S263" s="2"/>
      <c r="T263" s="3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19"/>
    </row>
    <row r="264" spans="4:42" s="116" customFormat="1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4"/>
      <c r="Q264" s="2"/>
      <c r="R264" s="2"/>
      <c r="S264" s="2"/>
      <c r="T264" s="3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19"/>
    </row>
    <row r="265" spans="4:42" s="116" customFormat="1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4"/>
      <c r="Q265" s="2"/>
      <c r="R265" s="2"/>
      <c r="S265" s="2"/>
      <c r="T265" s="3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19"/>
    </row>
    <row r="266" spans="4:42" s="116" customFormat="1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4"/>
      <c r="Q266" s="2"/>
      <c r="R266" s="2"/>
      <c r="S266" s="2"/>
      <c r="T266" s="3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19"/>
    </row>
    <row r="267" spans="4:42" s="116" customFormat="1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4"/>
      <c r="Q267" s="2"/>
      <c r="R267" s="2"/>
      <c r="S267" s="2"/>
      <c r="T267" s="3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19"/>
    </row>
    <row r="268" spans="4:42" s="116" customFormat="1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4"/>
      <c r="Q268" s="2"/>
      <c r="R268" s="2"/>
      <c r="S268" s="2"/>
      <c r="T268" s="3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19"/>
    </row>
    <row r="269" spans="4:42" s="116" customFormat="1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4"/>
      <c r="Q269" s="2"/>
      <c r="R269" s="2"/>
      <c r="S269" s="2"/>
      <c r="T269" s="3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19"/>
    </row>
    <row r="270" spans="4:42" s="116" customFormat="1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4"/>
      <c r="Q270" s="2"/>
      <c r="R270" s="2"/>
      <c r="S270" s="2"/>
      <c r="T270" s="3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19"/>
    </row>
    <row r="271" spans="4:42" s="116" customFormat="1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4"/>
      <c r="Q271" s="2"/>
      <c r="R271" s="2"/>
      <c r="S271" s="2"/>
      <c r="T271" s="3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19"/>
    </row>
    <row r="272" spans="4:42" s="116" customFormat="1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4"/>
      <c r="Q272" s="2"/>
      <c r="R272" s="2"/>
      <c r="S272" s="2"/>
      <c r="T272" s="3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19"/>
    </row>
    <row r="273" spans="4:42" s="116" customFormat="1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4"/>
      <c r="Q273" s="2"/>
      <c r="R273" s="2"/>
      <c r="S273" s="2"/>
      <c r="T273" s="3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19"/>
    </row>
    <row r="274" spans="4:42" s="116" customFormat="1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4"/>
      <c r="Q274" s="2"/>
      <c r="R274" s="2"/>
      <c r="S274" s="2"/>
      <c r="T274" s="3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19"/>
    </row>
    <row r="275" spans="4:42" s="116" customFormat="1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4"/>
      <c r="Q275" s="2"/>
      <c r="R275" s="2"/>
      <c r="S275" s="2"/>
      <c r="T275" s="3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19"/>
    </row>
    <row r="276" spans="4:42" s="116" customFormat="1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4"/>
      <c r="Q276" s="2"/>
      <c r="R276" s="2"/>
      <c r="S276" s="2"/>
      <c r="T276" s="3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19"/>
    </row>
    <row r="277" spans="4:42" s="116" customFormat="1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4"/>
      <c r="Q277" s="2"/>
      <c r="R277" s="2"/>
      <c r="S277" s="2"/>
      <c r="T277" s="3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19"/>
    </row>
    <row r="278" spans="4:42" s="116" customFormat="1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2"/>
      <c r="R278" s="2"/>
      <c r="S278" s="2"/>
      <c r="T278" s="3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19"/>
    </row>
    <row r="279" spans="4:42" s="116" customFormat="1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2"/>
      <c r="R279" s="2"/>
      <c r="S279" s="2"/>
      <c r="T279" s="3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19"/>
    </row>
    <row r="280" spans="4:42" s="116" customFormat="1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2"/>
      <c r="R280" s="2"/>
      <c r="S280" s="2"/>
      <c r="T280" s="3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19"/>
    </row>
    <row r="281" spans="4:42" s="116" customFormat="1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2"/>
      <c r="R281" s="2"/>
      <c r="S281" s="2"/>
      <c r="T281" s="3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19"/>
    </row>
    <row r="282" spans="4:42" s="116" customFormat="1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2"/>
      <c r="R282" s="2"/>
      <c r="S282" s="2"/>
      <c r="T282" s="3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19"/>
    </row>
    <row r="283" spans="4:42" s="116" customFormat="1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2"/>
      <c r="R283" s="2"/>
      <c r="S283" s="2"/>
      <c r="T283" s="3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19"/>
    </row>
    <row r="284" spans="4:42" s="116" customFormat="1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2"/>
      <c r="R284" s="2"/>
      <c r="S284" s="2"/>
      <c r="T284" s="3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19"/>
    </row>
    <row r="285" spans="4:42" s="116" customFormat="1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2"/>
      <c r="R285" s="2"/>
      <c r="S285" s="2"/>
      <c r="T285" s="3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19"/>
    </row>
    <row r="286" spans="4:42" s="116" customFormat="1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2"/>
      <c r="R286" s="2"/>
      <c r="S286" s="2"/>
      <c r="T286" s="3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19"/>
    </row>
    <row r="287" spans="4:42" s="116" customFormat="1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2"/>
      <c r="R287" s="2"/>
      <c r="S287" s="2"/>
      <c r="T287" s="3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19"/>
    </row>
    <row r="288" spans="4:42" s="116" customFormat="1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2"/>
      <c r="R288" s="2"/>
      <c r="S288" s="2"/>
      <c r="T288" s="3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19"/>
    </row>
    <row r="289" spans="4:42" s="116" customFormat="1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2"/>
      <c r="R289" s="2"/>
      <c r="S289" s="2"/>
      <c r="T289" s="3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19"/>
    </row>
    <row r="290" spans="4:42" s="116" customFormat="1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2"/>
      <c r="R290" s="2"/>
      <c r="S290" s="2"/>
      <c r="T290" s="3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19"/>
    </row>
    <row r="291" spans="4:42" s="116" customFormat="1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2"/>
      <c r="R291" s="2"/>
      <c r="S291" s="2"/>
      <c r="T291" s="3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19"/>
    </row>
    <row r="292" spans="4:42" s="116" customFormat="1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2"/>
      <c r="R292" s="2"/>
      <c r="S292" s="2"/>
      <c r="T292" s="3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19"/>
    </row>
    <row r="293" spans="4:42" s="116" customFormat="1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2"/>
      <c r="R293" s="2"/>
      <c r="S293" s="2"/>
      <c r="T293" s="3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19"/>
    </row>
    <row r="294" spans="4:42" s="116" customFormat="1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2"/>
      <c r="R294" s="2"/>
      <c r="S294" s="2"/>
      <c r="T294" s="3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19"/>
    </row>
    <row r="295" spans="4:42" s="116" customFormat="1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2"/>
      <c r="R295" s="2"/>
      <c r="S295" s="2"/>
      <c r="T295" s="3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19"/>
    </row>
    <row r="296" spans="4:42" s="116" customFormat="1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2"/>
      <c r="R296" s="2"/>
      <c r="S296" s="2"/>
      <c r="T296" s="3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19"/>
    </row>
    <row r="297" spans="4:42" s="116" customFormat="1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2"/>
      <c r="R297" s="2"/>
      <c r="S297" s="2"/>
      <c r="T297" s="3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19"/>
    </row>
    <row r="298" spans="4:42" s="116" customFormat="1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2"/>
      <c r="R298" s="2"/>
      <c r="S298" s="2"/>
      <c r="T298" s="3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19"/>
    </row>
    <row r="299" spans="4:42" s="116" customFormat="1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2"/>
      <c r="R299" s="2"/>
      <c r="S299" s="2"/>
      <c r="T299" s="3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19"/>
    </row>
    <row r="300" spans="4:42" s="116" customFormat="1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2"/>
      <c r="R300" s="2"/>
      <c r="S300" s="2"/>
      <c r="T300" s="3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19"/>
    </row>
    <row r="301" spans="4:42" s="116" customFormat="1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2"/>
      <c r="R301" s="2"/>
      <c r="S301" s="2"/>
      <c r="T301" s="3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19"/>
    </row>
    <row r="302" spans="4:42" s="116" customFormat="1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2"/>
      <c r="R302" s="2"/>
      <c r="S302" s="2"/>
      <c r="T302" s="3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19"/>
    </row>
    <row r="303" spans="4:42" s="116" customFormat="1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2"/>
      <c r="R303" s="2"/>
      <c r="S303" s="2"/>
      <c r="T303" s="3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19"/>
    </row>
    <row r="304" spans="4:42" s="116" customFormat="1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2"/>
      <c r="R304" s="2"/>
      <c r="S304" s="2"/>
      <c r="T304" s="3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19"/>
    </row>
    <row r="305" spans="4:42" s="116" customFormat="1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2"/>
      <c r="R305" s="2"/>
      <c r="S305" s="2"/>
      <c r="T305" s="3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19"/>
    </row>
    <row r="306" spans="4:42" s="116" customFormat="1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2"/>
      <c r="R306" s="2"/>
      <c r="S306" s="2"/>
      <c r="T306" s="3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19"/>
    </row>
    <row r="307" spans="4:42" s="116" customFormat="1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2"/>
      <c r="R307" s="2"/>
      <c r="S307" s="2"/>
      <c r="T307" s="3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19"/>
    </row>
    <row r="308" spans="4:42" s="116" customFormat="1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2"/>
      <c r="R308" s="2"/>
      <c r="S308" s="2"/>
      <c r="T308" s="3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19"/>
    </row>
    <row r="309" spans="4:42" s="116" customFormat="1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2"/>
      <c r="R309" s="2"/>
      <c r="S309" s="2"/>
      <c r="T309" s="3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19"/>
    </row>
    <row r="310" spans="4:42" s="116" customFormat="1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2"/>
      <c r="R310" s="2"/>
      <c r="S310" s="2"/>
      <c r="T310" s="3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19"/>
    </row>
    <row r="311" spans="4:42" s="116" customFormat="1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2"/>
      <c r="R311" s="2"/>
      <c r="S311" s="2"/>
      <c r="T311" s="3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19"/>
    </row>
    <row r="312" spans="4:42" s="116" customFormat="1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2"/>
      <c r="R312" s="2"/>
      <c r="S312" s="2"/>
      <c r="T312" s="3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19"/>
    </row>
    <row r="313" spans="4:42" s="116" customFormat="1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2"/>
      <c r="R313" s="2"/>
      <c r="S313" s="2"/>
      <c r="T313" s="3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19"/>
    </row>
    <row r="314" spans="4:42" s="116" customFormat="1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2"/>
      <c r="R314" s="2"/>
      <c r="S314" s="2"/>
      <c r="T314" s="3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19"/>
    </row>
    <row r="315" spans="4:42" s="116" customFormat="1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2"/>
      <c r="R315" s="2"/>
      <c r="S315" s="2"/>
      <c r="T315" s="3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19"/>
    </row>
    <row r="316" spans="4:42" s="116" customFormat="1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2"/>
      <c r="R316" s="2"/>
      <c r="S316" s="2"/>
      <c r="T316" s="3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19"/>
    </row>
    <row r="317" spans="4:42" s="116" customFormat="1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2"/>
      <c r="R317" s="2"/>
      <c r="S317" s="2"/>
      <c r="T317" s="3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19"/>
    </row>
    <row r="318" spans="4:42" s="116" customFormat="1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2"/>
      <c r="R318" s="2"/>
      <c r="S318" s="2"/>
      <c r="T318" s="3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19"/>
    </row>
    <row r="319" spans="4:42" s="116" customFormat="1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2"/>
      <c r="R319" s="2"/>
      <c r="S319" s="2"/>
      <c r="T319" s="3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19"/>
    </row>
    <row r="320" spans="4:42" s="116" customFormat="1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2"/>
      <c r="R320" s="2"/>
      <c r="S320" s="2"/>
      <c r="T320" s="3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19"/>
    </row>
    <row r="321" spans="4:42" s="116" customFormat="1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2"/>
      <c r="R321" s="2"/>
      <c r="S321" s="2"/>
      <c r="T321" s="3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19"/>
    </row>
    <row r="322" spans="4:42" s="116" customFormat="1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2"/>
      <c r="R322" s="2"/>
      <c r="S322" s="2"/>
      <c r="T322" s="3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19"/>
    </row>
    <row r="323" spans="4:42" s="116" customFormat="1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2"/>
      <c r="R323" s="2"/>
      <c r="S323" s="2"/>
      <c r="T323" s="3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19"/>
    </row>
    <row r="324" spans="4:42" s="116" customFormat="1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2"/>
      <c r="R324" s="2"/>
      <c r="S324" s="2"/>
      <c r="T324" s="3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19"/>
    </row>
    <row r="325" spans="4:42" s="116" customFormat="1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2"/>
      <c r="R325" s="2"/>
      <c r="S325" s="2"/>
      <c r="T325" s="3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19"/>
    </row>
    <row r="326" spans="4:42" s="116" customFormat="1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2"/>
      <c r="R326" s="2"/>
      <c r="S326" s="2"/>
      <c r="T326" s="3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19"/>
    </row>
    <row r="327" spans="4:42" s="116" customFormat="1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2"/>
      <c r="R327" s="2"/>
      <c r="S327" s="2"/>
      <c r="T327" s="3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19"/>
    </row>
    <row r="328" spans="4:42" s="116" customFormat="1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2"/>
      <c r="R328" s="2"/>
      <c r="S328" s="2"/>
      <c r="T328" s="3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19"/>
    </row>
    <row r="329" spans="4:42" s="116" customFormat="1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2"/>
      <c r="R329" s="2"/>
      <c r="S329" s="2"/>
      <c r="T329" s="3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19"/>
    </row>
    <row r="330" spans="4:42" s="116" customFormat="1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2"/>
      <c r="R330" s="2"/>
      <c r="S330" s="2"/>
      <c r="T330" s="3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19"/>
    </row>
    <row r="331" spans="4:42" s="116" customFormat="1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2"/>
      <c r="R331" s="2"/>
      <c r="S331" s="2"/>
      <c r="T331" s="3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19"/>
    </row>
    <row r="332" spans="4:42" s="116" customFormat="1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2"/>
      <c r="R332" s="2"/>
      <c r="S332" s="2"/>
      <c r="T332" s="3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19"/>
    </row>
    <row r="333" spans="4:42" s="116" customFormat="1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2"/>
      <c r="R333" s="2"/>
      <c r="S333" s="2"/>
      <c r="T333" s="3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19"/>
    </row>
    <row r="334" spans="4:42" s="116" customFormat="1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2"/>
      <c r="R334" s="2"/>
      <c r="S334" s="2"/>
      <c r="T334" s="3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19"/>
    </row>
    <row r="335" spans="4:42" s="116" customFormat="1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2"/>
      <c r="R335" s="2"/>
      <c r="S335" s="2"/>
      <c r="T335" s="3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19"/>
    </row>
    <row r="336" spans="4:42" s="116" customFormat="1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2"/>
      <c r="R336" s="2"/>
      <c r="S336" s="2"/>
      <c r="T336" s="3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19"/>
    </row>
    <row r="337" spans="4:42" s="116" customFormat="1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2"/>
      <c r="R337" s="2"/>
      <c r="S337" s="2"/>
      <c r="T337" s="3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19"/>
    </row>
    <row r="338" spans="4:42" s="116" customFormat="1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2"/>
      <c r="R338" s="2"/>
      <c r="S338" s="2"/>
      <c r="T338" s="3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19"/>
    </row>
    <row r="339" spans="4:42" s="116" customFormat="1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2"/>
      <c r="R339" s="2"/>
      <c r="S339" s="2"/>
      <c r="T339" s="3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19"/>
    </row>
    <row r="340" spans="4:42" s="116" customFormat="1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2"/>
      <c r="R340" s="2"/>
      <c r="S340" s="2"/>
      <c r="T340" s="3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19"/>
    </row>
    <row r="341" spans="4:42" s="116" customFormat="1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2"/>
      <c r="R341" s="2"/>
      <c r="S341" s="2"/>
      <c r="T341" s="3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19"/>
    </row>
    <row r="342" spans="4:42" s="116" customFormat="1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2"/>
      <c r="R342" s="2"/>
      <c r="S342" s="2"/>
      <c r="T342" s="3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19"/>
    </row>
    <row r="343" spans="4:42" s="116" customFormat="1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2"/>
      <c r="R343" s="2"/>
      <c r="S343" s="2"/>
      <c r="T343" s="3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19"/>
    </row>
    <row r="344" spans="4:42" s="116" customFormat="1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2"/>
      <c r="R344" s="2"/>
      <c r="S344" s="2"/>
      <c r="T344" s="3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19"/>
    </row>
    <row r="345" spans="4:42" s="116" customFormat="1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2"/>
      <c r="R345" s="2"/>
      <c r="S345" s="2"/>
      <c r="T345" s="3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19"/>
    </row>
    <row r="346" spans="4:42" s="116" customFormat="1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2"/>
      <c r="R346" s="2"/>
      <c r="S346" s="2"/>
      <c r="T346" s="3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19"/>
    </row>
    <row r="347" spans="4:42" s="116" customFormat="1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2"/>
      <c r="R347" s="2"/>
      <c r="S347" s="2"/>
      <c r="T347" s="3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19"/>
    </row>
    <row r="348" spans="4:42" s="116" customFormat="1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2"/>
      <c r="R348" s="2"/>
      <c r="S348" s="2"/>
      <c r="T348" s="3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19"/>
    </row>
    <row r="349" spans="4:42" s="116" customFormat="1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2"/>
      <c r="R349" s="2"/>
      <c r="S349" s="2"/>
      <c r="T349" s="3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19"/>
    </row>
    <row r="350" spans="4:42" s="116" customFormat="1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2"/>
      <c r="R350" s="2"/>
      <c r="S350" s="2"/>
      <c r="T350" s="3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19"/>
    </row>
    <row r="351" spans="4:42" s="116" customFormat="1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2"/>
      <c r="R351" s="2"/>
      <c r="S351" s="2"/>
      <c r="T351" s="3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19"/>
    </row>
    <row r="352" spans="4:42" s="116" customFormat="1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2"/>
      <c r="R352" s="2"/>
      <c r="S352" s="2"/>
      <c r="T352" s="3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19"/>
    </row>
    <row r="353" spans="4:42" s="116" customFormat="1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2"/>
      <c r="R353" s="2"/>
      <c r="S353" s="2"/>
      <c r="T353" s="3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19"/>
    </row>
    <row r="354" spans="4:42" s="116" customFormat="1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2"/>
      <c r="R354" s="2"/>
      <c r="S354" s="2"/>
      <c r="T354" s="3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19"/>
    </row>
    <row r="355" spans="4:42" s="116" customFormat="1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2"/>
      <c r="R355" s="2"/>
      <c r="S355" s="2"/>
      <c r="T355" s="3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19"/>
    </row>
    <row r="356" spans="4:42" s="116" customFormat="1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2"/>
      <c r="R356" s="2"/>
      <c r="S356" s="2"/>
      <c r="T356" s="3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19"/>
    </row>
    <row r="357" spans="4:42" s="116" customFormat="1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2"/>
      <c r="R357" s="2"/>
      <c r="S357" s="2"/>
      <c r="T357" s="3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19"/>
    </row>
    <row r="358" spans="4:42" s="116" customFormat="1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2"/>
      <c r="R358" s="2"/>
      <c r="S358" s="2"/>
      <c r="T358" s="3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19"/>
    </row>
    <row r="359" spans="4:42" s="116" customFormat="1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2"/>
      <c r="R359" s="2"/>
      <c r="S359" s="2"/>
      <c r="T359" s="3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19"/>
    </row>
    <row r="360" spans="4:42" s="116" customFormat="1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2"/>
      <c r="R360" s="2"/>
      <c r="S360" s="2"/>
      <c r="T360" s="3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19"/>
    </row>
    <row r="361" spans="4:42" s="116" customFormat="1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2"/>
      <c r="R361" s="2"/>
      <c r="S361" s="2"/>
      <c r="T361" s="3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19"/>
    </row>
    <row r="362" spans="4:42" s="116" customFormat="1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2"/>
      <c r="R362" s="2"/>
      <c r="S362" s="2"/>
      <c r="T362" s="3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19"/>
    </row>
    <row r="363" spans="4:42" s="116" customFormat="1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2"/>
      <c r="R363" s="2"/>
      <c r="S363" s="2"/>
      <c r="T363" s="3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19"/>
    </row>
    <row r="364" spans="4:42" s="116" customFormat="1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2"/>
      <c r="R364" s="2"/>
      <c r="S364" s="2"/>
      <c r="T364" s="3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19"/>
    </row>
    <row r="365" spans="4:42" s="116" customFormat="1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2"/>
      <c r="R365" s="2"/>
      <c r="S365" s="2"/>
      <c r="T365" s="3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19"/>
    </row>
    <row r="366" spans="4:42" s="116" customFormat="1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2"/>
      <c r="R366" s="2"/>
      <c r="S366" s="2"/>
      <c r="T366" s="3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19"/>
    </row>
    <row r="367" spans="4:42" s="116" customFormat="1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2"/>
      <c r="R367" s="2"/>
      <c r="S367" s="2"/>
      <c r="T367" s="3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19"/>
    </row>
    <row r="368" spans="4:42" s="116" customFormat="1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2"/>
      <c r="R368" s="2"/>
      <c r="S368" s="2"/>
      <c r="T368" s="3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19"/>
    </row>
    <row r="369" spans="4:42" s="116" customFormat="1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2"/>
      <c r="R369" s="2"/>
      <c r="S369" s="2"/>
      <c r="T369" s="3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19"/>
    </row>
    <row r="370" spans="4:42" s="116" customFormat="1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2"/>
      <c r="R370" s="2"/>
      <c r="S370" s="2"/>
      <c r="T370" s="3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19"/>
    </row>
    <row r="371" spans="4:42" s="116" customFormat="1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2"/>
      <c r="R371" s="2"/>
      <c r="S371" s="2"/>
      <c r="T371" s="3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19"/>
    </row>
    <row r="372" spans="4:42" s="116" customFormat="1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2"/>
      <c r="R372" s="2"/>
      <c r="S372" s="2"/>
      <c r="T372" s="3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19"/>
    </row>
    <row r="373" spans="4:42" s="116" customFormat="1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2"/>
      <c r="R373" s="2"/>
      <c r="S373" s="2"/>
      <c r="T373" s="3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19"/>
    </row>
    <row r="374" spans="4:42" s="116" customFormat="1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2"/>
      <c r="R374" s="2"/>
      <c r="S374" s="2"/>
      <c r="T374" s="3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19"/>
    </row>
    <row r="375" spans="4:42" s="116" customFormat="1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2"/>
      <c r="R375" s="2"/>
      <c r="S375" s="2"/>
      <c r="T375" s="3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19"/>
    </row>
    <row r="376" spans="4:42" s="116" customFormat="1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2"/>
      <c r="R376" s="2"/>
      <c r="S376" s="2"/>
      <c r="T376" s="3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19"/>
    </row>
    <row r="377" spans="4:42" s="116" customFormat="1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2"/>
      <c r="R377" s="2"/>
      <c r="S377" s="2"/>
      <c r="T377" s="3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19"/>
    </row>
    <row r="378" spans="4:42" s="116" customFormat="1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2"/>
      <c r="R378" s="2"/>
      <c r="S378" s="2"/>
      <c r="T378" s="3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19"/>
    </row>
    <row r="379" spans="4:42" s="116" customFormat="1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2"/>
      <c r="R379" s="2"/>
      <c r="S379" s="2"/>
      <c r="T379" s="3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19"/>
    </row>
    <row r="380" spans="4:42" s="116" customFormat="1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2"/>
      <c r="R380" s="2"/>
      <c r="S380" s="2"/>
      <c r="T380" s="3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19"/>
    </row>
    <row r="381" spans="4:42" s="116" customFormat="1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2"/>
      <c r="R381" s="2"/>
      <c r="S381" s="2"/>
      <c r="T381" s="3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19"/>
    </row>
    <row r="382" spans="4:42" s="116" customFormat="1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2"/>
      <c r="R382" s="2"/>
      <c r="S382" s="2"/>
      <c r="T382" s="3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19"/>
    </row>
    <row r="383" spans="4:42" s="116" customFormat="1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2"/>
      <c r="R383" s="2"/>
      <c r="S383" s="2"/>
      <c r="T383" s="3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19"/>
    </row>
    <row r="384" spans="4:42" s="116" customFormat="1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2"/>
      <c r="R384" s="2"/>
      <c r="S384" s="2"/>
      <c r="T384" s="3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19"/>
    </row>
    <row r="385" spans="4:42" s="116" customFormat="1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2"/>
      <c r="R385" s="2"/>
      <c r="S385" s="2"/>
      <c r="T385" s="3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19"/>
    </row>
    <row r="386" spans="4:42" s="116" customFormat="1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2"/>
      <c r="R386" s="2"/>
      <c r="S386" s="2"/>
      <c r="T386" s="3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19"/>
    </row>
    <row r="387" spans="4:42" s="116" customFormat="1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2"/>
      <c r="R387" s="2"/>
      <c r="S387" s="2"/>
      <c r="T387" s="3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19"/>
    </row>
    <row r="388" spans="4:42" s="116" customFormat="1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2"/>
      <c r="R388" s="2"/>
      <c r="S388" s="2"/>
      <c r="T388" s="3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19"/>
    </row>
    <row r="389" spans="4:42" s="116" customFormat="1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2"/>
      <c r="R389" s="2"/>
      <c r="S389" s="2"/>
      <c r="T389" s="3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19"/>
    </row>
    <row r="390" spans="4:42" s="116" customFormat="1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2"/>
      <c r="R390" s="2"/>
      <c r="S390" s="2"/>
      <c r="T390" s="3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19"/>
    </row>
    <row r="391" spans="4:42" s="116" customFormat="1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2"/>
      <c r="R391" s="2"/>
      <c r="S391" s="2"/>
      <c r="T391" s="3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19"/>
    </row>
    <row r="392" spans="4:42" s="116" customFormat="1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2"/>
      <c r="R392" s="2"/>
      <c r="S392" s="2"/>
      <c r="T392" s="3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19"/>
    </row>
    <row r="393" spans="4:42" s="116" customFormat="1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2"/>
      <c r="R393" s="2"/>
      <c r="S393" s="2"/>
      <c r="T393" s="3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19"/>
    </row>
    <row r="394" spans="4:42" s="116" customFormat="1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2"/>
      <c r="R394" s="2"/>
      <c r="S394" s="2"/>
      <c r="T394" s="3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19"/>
    </row>
    <row r="395" spans="4:42" s="116" customFormat="1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2"/>
      <c r="R395" s="2"/>
      <c r="S395" s="2"/>
      <c r="T395" s="3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19"/>
    </row>
    <row r="396" spans="4:42" s="116" customFormat="1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2"/>
      <c r="R396" s="2"/>
      <c r="S396" s="2"/>
      <c r="T396" s="3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19"/>
    </row>
    <row r="397" spans="4:42" s="116" customFormat="1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2"/>
      <c r="R397" s="2"/>
      <c r="S397" s="2"/>
      <c r="T397" s="3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19"/>
    </row>
    <row r="398" spans="4:42" s="116" customFormat="1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2"/>
      <c r="R398" s="2"/>
      <c r="S398" s="2"/>
      <c r="T398" s="3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19"/>
    </row>
    <row r="399" spans="4:42" s="116" customFormat="1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2"/>
      <c r="R399" s="2"/>
      <c r="S399" s="2"/>
      <c r="T399" s="3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19"/>
    </row>
    <row r="400" spans="4:42" s="116" customFormat="1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2"/>
      <c r="R400" s="2"/>
      <c r="S400" s="2"/>
      <c r="T400" s="3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19"/>
    </row>
    <row r="401" spans="4:42" s="116" customFormat="1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2"/>
      <c r="R401" s="2"/>
      <c r="S401" s="2"/>
      <c r="T401" s="3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19"/>
    </row>
    <row r="402" spans="4:42" s="116" customFormat="1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2"/>
      <c r="R402" s="2"/>
      <c r="S402" s="2"/>
      <c r="T402" s="3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19"/>
    </row>
    <row r="403" spans="4:42" s="116" customFormat="1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2"/>
      <c r="R403" s="2"/>
      <c r="S403" s="2"/>
      <c r="T403" s="3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19"/>
    </row>
    <row r="404" spans="4:42" s="116" customFormat="1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2"/>
      <c r="R404" s="2"/>
      <c r="S404" s="2"/>
      <c r="T404" s="3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19"/>
    </row>
    <row r="405" spans="4:42" s="116" customFormat="1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2"/>
      <c r="R405" s="2"/>
      <c r="S405" s="2"/>
      <c r="T405" s="3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19"/>
    </row>
    <row r="406" spans="4:42" s="116" customFormat="1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2"/>
      <c r="R406" s="2"/>
      <c r="S406" s="2"/>
      <c r="T406" s="3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19"/>
    </row>
    <row r="407" spans="4:42" s="116" customFormat="1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2"/>
      <c r="R407" s="2"/>
      <c r="S407" s="2"/>
      <c r="T407" s="3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19"/>
    </row>
    <row r="408" spans="4:42" s="116" customFormat="1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2"/>
      <c r="R408" s="2"/>
      <c r="S408" s="2"/>
      <c r="T408" s="3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19"/>
    </row>
    <row r="409" spans="4:42" s="116" customFormat="1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2"/>
      <c r="R409" s="2"/>
      <c r="S409" s="2"/>
      <c r="T409" s="3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19"/>
    </row>
    <row r="410" spans="4:42" s="116" customFormat="1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2"/>
      <c r="R410" s="2"/>
      <c r="S410" s="2"/>
      <c r="T410" s="3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19"/>
    </row>
    <row r="411" spans="4:42" s="116" customFormat="1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2"/>
      <c r="R411" s="2"/>
      <c r="S411" s="2"/>
      <c r="T411" s="3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19"/>
    </row>
    <row r="412" spans="4:42" s="116" customFormat="1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2"/>
      <c r="R412" s="2"/>
      <c r="S412" s="2"/>
      <c r="T412" s="3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19"/>
    </row>
    <row r="413" spans="4:42" s="116" customFormat="1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2"/>
      <c r="R413" s="2"/>
      <c r="S413" s="2"/>
      <c r="T413" s="3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19"/>
    </row>
    <row r="414" spans="4:42" s="116" customFormat="1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2"/>
      <c r="R414" s="2"/>
      <c r="S414" s="2"/>
      <c r="T414" s="3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19"/>
    </row>
    <row r="415" spans="4:42" s="116" customFormat="1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2"/>
      <c r="R415" s="2"/>
      <c r="S415" s="2"/>
      <c r="T415" s="3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19"/>
    </row>
    <row r="416" spans="4:42" s="116" customFormat="1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2"/>
      <c r="R416" s="2"/>
      <c r="S416" s="2"/>
      <c r="T416" s="3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19"/>
    </row>
    <row r="417" spans="4:42" s="116" customFormat="1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2"/>
      <c r="R417" s="2"/>
      <c r="S417" s="2"/>
      <c r="T417" s="3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19"/>
    </row>
    <row r="418" spans="4:42" s="116" customFormat="1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2"/>
      <c r="R418" s="2"/>
      <c r="S418" s="2"/>
      <c r="T418" s="3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19"/>
    </row>
    <row r="419" spans="4:42" s="116" customFormat="1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2"/>
      <c r="R419" s="2"/>
      <c r="S419" s="2"/>
      <c r="T419" s="3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19"/>
    </row>
    <row r="420" spans="4:42" s="116" customFormat="1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2"/>
      <c r="R420" s="2"/>
      <c r="S420" s="2"/>
      <c r="T420" s="3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19"/>
    </row>
    <row r="421" spans="4:42" s="116" customFormat="1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2"/>
      <c r="R421" s="2"/>
      <c r="S421" s="2"/>
      <c r="T421" s="3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19"/>
    </row>
    <row r="422" spans="4:42" s="116" customFormat="1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2"/>
      <c r="R422" s="2"/>
      <c r="S422" s="2"/>
      <c r="T422" s="3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19"/>
    </row>
    <row r="423" spans="4:42" s="116" customFormat="1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2"/>
      <c r="R423" s="2"/>
      <c r="S423" s="2"/>
      <c r="T423" s="3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19"/>
    </row>
    <row r="424" spans="4:42" s="116" customFormat="1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2"/>
      <c r="R424" s="2"/>
      <c r="S424" s="2"/>
      <c r="T424" s="3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19"/>
    </row>
    <row r="425" spans="4:42" s="116" customFormat="1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2"/>
      <c r="R425" s="2"/>
      <c r="S425" s="2"/>
      <c r="T425" s="3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19"/>
    </row>
    <row r="426" spans="4:42" s="116" customFormat="1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2"/>
      <c r="R426" s="2"/>
      <c r="S426" s="2"/>
      <c r="T426" s="3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19"/>
    </row>
    <row r="427" spans="4:42" s="116" customFormat="1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2"/>
      <c r="R427" s="2"/>
      <c r="S427" s="2"/>
      <c r="T427" s="3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19"/>
    </row>
    <row r="428" spans="4:42" s="116" customFormat="1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2"/>
      <c r="R428" s="2"/>
      <c r="S428" s="2"/>
      <c r="T428" s="3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19"/>
    </row>
    <row r="429" spans="4:42" s="116" customFormat="1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2"/>
      <c r="R429" s="2"/>
      <c r="S429" s="2"/>
      <c r="T429" s="3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19"/>
    </row>
    <row r="430" spans="4:42" s="116" customFormat="1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2"/>
      <c r="R430" s="2"/>
      <c r="S430" s="2"/>
      <c r="T430" s="3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19"/>
    </row>
    <row r="431" spans="4:42" s="116" customFormat="1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2"/>
      <c r="R431" s="2"/>
      <c r="S431" s="2"/>
      <c r="T431" s="3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19"/>
    </row>
    <row r="432" spans="4:42" s="116" customFormat="1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2"/>
      <c r="R432" s="2"/>
      <c r="S432" s="2"/>
      <c r="T432" s="3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19"/>
    </row>
    <row r="433" spans="4:42" s="116" customFormat="1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2"/>
      <c r="R433" s="2"/>
      <c r="S433" s="2"/>
      <c r="T433" s="3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19"/>
    </row>
    <row r="434" spans="4:42" s="116" customFormat="1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2"/>
      <c r="R434" s="2"/>
      <c r="S434" s="2"/>
      <c r="T434" s="3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19"/>
    </row>
    <row r="435" spans="4:42" s="116" customFormat="1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2"/>
      <c r="R435" s="2"/>
      <c r="S435" s="2"/>
      <c r="T435" s="3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19"/>
    </row>
    <row r="436" spans="4:42" s="116" customFormat="1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2"/>
      <c r="R436" s="2"/>
      <c r="S436" s="2"/>
      <c r="T436" s="3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19"/>
    </row>
    <row r="437" spans="4:42" s="116" customFormat="1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2"/>
      <c r="R437" s="2"/>
      <c r="S437" s="2"/>
      <c r="T437" s="3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19"/>
    </row>
    <row r="438" spans="4:42" s="116" customFormat="1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2"/>
      <c r="R438" s="2"/>
      <c r="S438" s="2"/>
      <c r="T438" s="3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19"/>
    </row>
    <row r="439" spans="4:42" s="116" customFormat="1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2"/>
      <c r="R439" s="2"/>
      <c r="S439" s="2"/>
      <c r="T439" s="3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19"/>
    </row>
    <row r="440" spans="4:42" s="116" customFormat="1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2"/>
      <c r="R440" s="2"/>
      <c r="S440" s="2"/>
      <c r="T440" s="3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19"/>
    </row>
    <row r="441" spans="4:42" s="116" customFormat="1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2"/>
      <c r="R441" s="2"/>
      <c r="S441" s="2"/>
      <c r="T441" s="3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19"/>
    </row>
    <row r="442" spans="4:42" s="116" customFormat="1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2"/>
      <c r="R442" s="2"/>
      <c r="S442" s="2"/>
      <c r="T442" s="3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19"/>
    </row>
    <row r="443" spans="4:42" s="116" customFormat="1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2"/>
      <c r="R443" s="2"/>
      <c r="S443" s="2"/>
      <c r="T443" s="3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19"/>
    </row>
    <row r="444" spans="4:42" s="116" customFormat="1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2"/>
      <c r="R444" s="2"/>
      <c r="S444" s="2"/>
      <c r="T444" s="3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19"/>
    </row>
    <row r="445" spans="4:42" s="116" customFormat="1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2"/>
      <c r="R445" s="2"/>
      <c r="S445" s="2"/>
      <c r="T445" s="3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19"/>
    </row>
    <row r="446" spans="4:42" s="116" customFormat="1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2"/>
      <c r="R446" s="2"/>
      <c r="S446" s="2"/>
      <c r="T446" s="3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19"/>
    </row>
    <row r="447" spans="4:42" s="116" customFormat="1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2"/>
      <c r="R447" s="2"/>
      <c r="S447" s="2"/>
      <c r="T447" s="3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19"/>
    </row>
    <row r="448" spans="4:42" s="116" customFormat="1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2"/>
      <c r="R448" s="2"/>
      <c r="S448" s="2"/>
      <c r="T448" s="3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19"/>
    </row>
    <row r="449" spans="4:42" s="116" customFormat="1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2"/>
      <c r="R449" s="2"/>
      <c r="S449" s="2"/>
      <c r="T449" s="3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19"/>
    </row>
    <row r="450" spans="4:42" s="116" customFormat="1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2"/>
      <c r="R450" s="2"/>
      <c r="S450" s="2"/>
      <c r="T450" s="3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19"/>
    </row>
    <row r="451" spans="4:42" s="116" customFormat="1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2"/>
      <c r="R451" s="2"/>
      <c r="S451" s="2"/>
      <c r="T451" s="3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19"/>
    </row>
    <row r="452" spans="4:42" s="116" customFormat="1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2"/>
      <c r="R452" s="2"/>
      <c r="S452" s="2"/>
      <c r="T452" s="3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19"/>
    </row>
    <row r="453" spans="4:42" s="116" customFormat="1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2"/>
      <c r="R453" s="2"/>
      <c r="S453" s="2"/>
      <c r="T453" s="3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19"/>
    </row>
    <row r="454" spans="4:42" s="116" customFormat="1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2"/>
      <c r="R454" s="2"/>
      <c r="S454" s="2"/>
      <c r="T454" s="3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19"/>
    </row>
    <row r="455" spans="4:42" s="116" customFormat="1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2"/>
      <c r="R455" s="2"/>
      <c r="S455" s="2"/>
      <c r="T455" s="3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19"/>
    </row>
    <row r="456" spans="4:42" s="116" customFormat="1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2"/>
      <c r="R456" s="2"/>
      <c r="S456" s="2"/>
      <c r="T456" s="3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19"/>
    </row>
    <row r="457" spans="4:42" s="116" customFormat="1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2"/>
      <c r="R457" s="2"/>
      <c r="S457" s="2"/>
      <c r="T457" s="3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19"/>
    </row>
    <row r="458" spans="4:42" s="116" customFormat="1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2"/>
      <c r="R458" s="2"/>
      <c r="S458" s="2"/>
      <c r="T458" s="3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19"/>
    </row>
    <row r="459" spans="4:42" s="116" customFormat="1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2"/>
      <c r="R459" s="2"/>
      <c r="S459" s="2"/>
      <c r="T459" s="3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19"/>
    </row>
    <row r="460" spans="4:42" s="116" customFormat="1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2"/>
      <c r="R460" s="2"/>
      <c r="S460" s="2"/>
      <c r="T460" s="3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19"/>
    </row>
    <row r="461" spans="4:42" s="116" customFormat="1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2"/>
      <c r="R461" s="2"/>
      <c r="S461" s="2"/>
      <c r="T461" s="3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19"/>
    </row>
    <row r="462" spans="4:42" s="116" customFormat="1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2"/>
      <c r="R462" s="2"/>
      <c r="S462" s="2"/>
      <c r="T462" s="3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19"/>
    </row>
    <row r="463" spans="4:42" s="116" customFormat="1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2"/>
      <c r="R463" s="2"/>
      <c r="S463" s="2"/>
      <c r="T463" s="3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19"/>
    </row>
    <row r="464" spans="4:42" s="116" customFormat="1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2"/>
      <c r="R464" s="2"/>
      <c r="S464" s="2"/>
      <c r="T464" s="3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19"/>
    </row>
    <row r="465" spans="4:42" s="116" customFormat="1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2"/>
      <c r="R465" s="2"/>
      <c r="S465" s="2"/>
      <c r="T465" s="3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19"/>
    </row>
    <row r="466" spans="4:42" s="116" customFormat="1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2"/>
      <c r="R466" s="2"/>
      <c r="S466" s="2"/>
      <c r="T466" s="3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19"/>
    </row>
    <row r="467" spans="4:42" s="116" customFormat="1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2"/>
      <c r="R467" s="2"/>
      <c r="S467" s="2"/>
      <c r="T467" s="3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19"/>
    </row>
    <row r="468" spans="4:42" s="116" customFormat="1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2"/>
      <c r="R468" s="2"/>
      <c r="S468" s="2"/>
      <c r="T468" s="3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19"/>
    </row>
    <row r="469" spans="4:42" s="116" customFormat="1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2"/>
      <c r="R469" s="2"/>
      <c r="S469" s="2"/>
      <c r="T469" s="3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19"/>
    </row>
    <row r="470" spans="4:42" s="116" customFormat="1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2"/>
      <c r="R470" s="2"/>
      <c r="S470" s="2"/>
      <c r="T470" s="3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19"/>
    </row>
    <row r="471" spans="4:42" s="116" customFormat="1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2"/>
      <c r="R471" s="2"/>
      <c r="S471" s="2"/>
      <c r="T471" s="3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19"/>
    </row>
    <row r="472" spans="4:42" s="116" customFormat="1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2"/>
      <c r="R472" s="2"/>
      <c r="S472" s="2"/>
      <c r="T472" s="3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19"/>
    </row>
    <row r="473" spans="4:42" s="116" customFormat="1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2"/>
      <c r="R473" s="2"/>
      <c r="S473" s="2"/>
      <c r="T473" s="3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19"/>
    </row>
    <row r="474" spans="4:42" s="116" customFormat="1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2"/>
      <c r="R474" s="2"/>
      <c r="S474" s="2"/>
      <c r="T474" s="3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19"/>
    </row>
    <row r="475" spans="4:42" s="116" customFormat="1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2"/>
      <c r="R475" s="2"/>
      <c r="S475" s="2"/>
      <c r="T475" s="3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19"/>
    </row>
    <row r="476" spans="4:42" s="116" customFormat="1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2"/>
      <c r="R476" s="2"/>
      <c r="S476" s="2"/>
      <c r="T476" s="3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19"/>
    </row>
    <row r="477" spans="4:42" s="116" customFormat="1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2"/>
      <c r="R477" s="2"/>
      <c r="S477" s="2"/>
      <c r="T477" s="3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19"/>
    </row>
    <row r="478" spans="4:42" s="116" customFormat="1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2"/>
      <c r="R478" s="2"/>
      <c r="S478" s="2"/>
      <c r="T478" s="3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19"/>
    </row>
    <row r="479" spans="4:42" s="116" customFormat="1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2"/>
      <c r="R479" s="2"/>
      <c r="S479" s="2"/>
      <c r="T479" s="3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19"/>
    </row>
    <row r="480" spans="4:42" s="116" customFormat="1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2"/>
      <c r="R480" s="2"/>
      <c r="S480" s="2"/>
      <c r="T480" s="3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19"/>
    </row>
    <row r="481" spans="4:42" s="116" customFormat="1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2"/>
      <c r="R481" s="2"/>
      <c r="S481" s="2"/>
      <c r="T481" s="3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19"/>
    </row>
    <row r="482" spans="4:42" s="116" customFormat="1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2"/>
      <c r="R482" s="2"/>
      <c r="S482" s="2"/>
      <c r="T482" s="3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19"/>
    </row>
    <row r="483" spans="4:42" s="116" customFormat="1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2"/>
      <c r="R483" s="2"/>
      <c r="S483" s="2"/>
      <c r="T483" s="3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19"/>
    </row>
    <row r="484" spans="4:42" s="116" customFormat="1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2"/>
      <c r="R484" s="2"/>
      <c r="S484" s="2"/>
      <c r="T484" s="3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19"/>
    </row>
    <row r="485" spans="4:42" s="116" customFormat="1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2"/>
      <c r="R485" s="2"/>
      <c r="S485" s="2"/>
      <c r="T485" s="3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19"/>
    </row>
    <row r="486" spans="4:42" s="116" customFormat="1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2"/>
      <c r="R486" s="2"/>
      <c r="S486" s="2"/>
      <c r="T486" s="3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19"/>
    </row>
    <row r="487" spans="4:42" s="116" customFormat="1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2"/>
      <c r="R487" s="2"/>
      <c r="S487" s="2"/>
      <c r="T487" s="3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19"/>
    </row>
    <row r="488" spans="4:42" s="116" customFormat="1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2"/>
      <c r="R488" s="2"/>
      <c r="S488" s="2"/>
      <c r="T488" s="3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19"/>
    </row>
    <row r="489" spans="4:42" s="116" customFormat="1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2"/>
      <c r="R489" s="2"/>
      <c r="S489" s="2"/>
      <c r="T489" s="3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19"/>
    </row>
    <row r="490" spans="4:42" s="116" customFormat="1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2"/>
      <c r="R490" s="2"/>
      <c r="S490" s="2"/>
      <c r="T490" s="3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19"/>
    </row>
    <row r="491" spans="4:42" s="116" customFormat="1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2"/>
      <c r="R491" s="2"/>
      <c r="S491" s="2"/>
      <c r="T491" s="3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19"/>
    </row>
    <row r="492" spans="4:42" s="116" customFormat="1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2"/>
      <c r="R492" s="2"/>
      <c r="S492" s="2"/>
      <c r="T492" s="3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19"/>
    </row>
    <row r="493" spans="4:42" s="116" customFormat="1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2"/>
      <c r="R493" s="2"/>
      <c r="S493" s="2"/>
      <c r="T493" s="3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19"/>
    </row>
    <row r="494" spans="4:42" s="116" customFormat="1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2"/>
      <c r="R494" s="2"/>
      <c r="S494" s="2"/>
      <c r="T494" s="3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19"/>
    </row>
    <row r="495" spans="4:42" s="116" customFormat="1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2"/>
      <c r="R495" s="2"/>
      <c r="S495" s="2"/>
      <c r="T495" s="3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19"/>
    </row>
    <row r="496" spans="4:42" s="116" customFormat="1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2"/>
      <c r="R496" s="2"/>
      <c r="S496" s="2"/>
      <c r="T496" s="3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19"/>
    </row>
    <row r="497" spans="4:42" s="116" customFormat="1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2"/>
      <c r="R497" s="2"/>
      <c r="S497" s="2"/>
      <c r="T497" s="3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19"/>
    </row>
    <row r="498" spans="4:42" s="116" customFormat="1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2"/>
      <c r="R498" s="2"/>
      <c r="S498" s="2"/>
      <c r="T498" s="3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19"/>
    </row>
    <row r="499" spans="4:42" s="116" customFormat="1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2"/>
      <c r="R499" s="2"/>
      <c r="S499" s="2"/>
      <c r="T499" s="3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19"/>
    </row>
    <row r="500" spans="4:42" s="116" customFormat="1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2"/>
      <c r="R500" s="2"/>
      <c r="S500" s="2"/>
      <c r="T500" s="3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19"/>
    </row>
    <row r="501" spans="4:42" s="116" customFormat="1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2"/>
      <c r="R501" s="2"/>
      <c r="S501" s="2"/>
      <c r="T501" s="3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19"/>
    </row>
    <row r="502" spans="4:42" s="116" customFormat="1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2"/>
      <c r="R502" s="2"/>
      <c r="S502" s="2"/>
      <c r="T502" s="3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19"/>
    </row>
    <row r="503" spans="4:42" s="116" customFormat="1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2"/>
      <c r="R503" s="2"/>
      <c r="S503" s="2"/>
      <c r="T503" s="3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19"/>
    </row>
    <row r="504" spans="4:42" s="116" customFormat="1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2"/>
      <c r="R504" s="2"/>
      <c r="S504" s="2"/>
      <c r="T504" s="3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19"/>
    </row>
    <row r="505" spans="4:42" s="116" customFormat="1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2"/>
      <c r="R505" s="2"/>
      <c r="S505" s="2"/>
      <c r="T505" s="3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19"/>
    </row>
    <row r="506" spans="4:42" s="116" customFormat="1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2"/>
      <c r="R506" s="2"/>
      <c r="S506" s="2"/>
      <c r="T506" s="3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19"/>
    </row>
    <row r="507" spans="4:42" s="116" customFormat="1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2"/>
      <c r="R507" s="2"/>
      <c r="S507" s="2"/>
      <c r="T507" s="3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19"/>
    </row>
    <row r="508" spans="4:42" s="116" customFormat="1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2"/>
      <c r="R508" s="2"/>
      <c r="S508" s="2"/>
      <c r="T508" s="3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19"/>
    </row>
    <row r="509" spans="4:42" s="116" customFormat="1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2"/>
      <c r="R509" s="2"/>
      <c r="S509" s="2"/>
      <c r="T509" s="3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19"/>
    </row>
    <row r="510" spans="4:42" s="116" customFormat="1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2"/>
      <c r="R510" s="2"/>
      <c r="S510" s="2"/>
      <c r="T510" s="3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19"/>
    </row>
    <row r="511" spans="4:42" s="116" customFormat="1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2"/>
      <c r="R511" s="2"/>
      <c r="S511" s="2"/>
      <c r="T511" s="3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19"/>
    </row>
    <row r="512" spans="4:42" s="116" customFormat="1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2"/>
      <c r="R512" s="2"/>
      <c r="S512" s="2"/>
      <c r="T512" s="3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19"/>
    </row>
    <row r="513" spans="4:42" s="116" customFormat="1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2"/>
      <c r="R513" s="2"/>
      <c r="S513" s="2"/>
      <c r="T513" s="3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19"/>
    </row>
    <row r="514" spans="4:42" s="116" customFormat="1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2"/>
      <c r="R514" s="2"/>
      <c r="S514" s="2"/>
      <c r="T514" s="3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19"/>
    </row>
    <row r="515" spans="4:42" s="116" customFormat="1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2"/>
      <c r="R515" s="2"/>
      <c r="S515" s="2"/>
      <c r="T515" s="3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19"/>
    </row>
    <row r="516" spans="4:42" s="116" customFormat="1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2"/>
      <c r="R516" s="2"/>
      <c r="S516" s="2"/>
      <c r="T516" s="3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19"/>
    </row>
    <row r="517" spans="4:42" s="116" customFormat="1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2"/>
      <c r="R517" s="2"/>
      <c r="S517" s="2"/>
      <c r="T517" s="3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19"/>
    </row>
    <row r="518" spans="4:42" s="116" customFormat="1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2"/>
      <c r="R518" s="2"/>
      <c r="S518" s="2"/>
      <c r="T518" s="3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19"/>
    </row>
    <row r="519" spans="4:42" s="116" customFormat="1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2"/>
      <c r="R519" s="2"/>
      <c r="S519" s="2"/>
      <c r="T519" s="3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19"/>
    </row>
    <row r="520" spans="4:42" s="116" customFormat="1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2"/>
      <c r="R520" s="2"/>
      <c r="S520" s="2"/>
      <c r="T520" s="3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19"/>
    </row>
    <row r="521" spans="4:42" s="116" customFormat="1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2"/>
      <c r="R521" s="2"/>
      <c r="S521" s="2"/>
      <c r="T521" s="3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19"/>
    </row>
    <row r="522" spans="4:42" s="116" customFormat="1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2"/>
      <c r="R522" s="2"/>
      <c r="S522" s="2"/>
      <c r="T522" s="3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19"/>
    </row>
    <row r="523" spans="4:42" s="116" customFormat="1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2"/>
      <c r="R523" s="2"/>
      <c r="S523" s="2"/>
      <c r="T523" s="3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19"/>
    </row>
    <row r="524" spans="4:42" s="116" customFormat="1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2"/>
      <c r="R524" s="2"/>
      <c r="S524" s="2"/>
      <c r="T524" s="3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19"/>
    </row>
    <row r="525" spans="4:42" s="116" customFormat="1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2"/>
      <c r="R525" s="2"/>
      <c r="S525" s="2"/>
      <c r="T525" s="3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19"/>
    </row>
    <row r="526" spans="4:42" s="116" customFormat="1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2"/>
      <c r="R526" s="2"/>
      <c r="S526" s="2"/>
      <c r="T526" s="3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19"/>
    </row>
    <row r="527" spans="4:42" s="116" customFormat="1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2"/>
      <c r="R527" s="2"/>
      <c r="S527" s="2"/>
      <c r="T527" s="3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19"/>
    </row>
    <row r="528" spans="4:42" s="116" customFormat="1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2"/>
      <c r="R528" s="2"/>
      <c r="S528" s="2"/>
      <c r="T528" s="3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19"/>
    </row>
    <row r="529" spans="4:42" s="116" customFormat="1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2"/>
      <c r="R529" s="2"/>
      <c r="S529" s="2"/>
      <c r="T529" s="3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19"/>
    </row>
    <row r="530" spans="4:42" s="116" customFormat="1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2"/>
      <c r="R530" s="2"/>
      <c r="S530" s="2"/>
      <c r="T530" s="3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19"/>
    </row>
    <row r="531" spans="4:42" s="116" customFormat="1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2"/>
      <c r="R531" s="2"/>
      <c r="S531" s="2"/>
      <c r="T531" s="3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19"/>
    </row>
    <row r="532" spans="4:42" s="116" customFormat="1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2"/>
      <c r="R532" s="2"/>
      <c r="S532" s="2"/>
      <c r="T532" s="3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19"/>
    </row>
    <row r="533" spans="4:42" s="116" customFormat="1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2"/>
      <c r="R533" s="2"/>
      <c r="S533" s="2"/>
      <c r="T533" s="3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19"/>
    </row>
    <row r="534" spans="4:42" s="116" customFormat="1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2"/>
      <c r="R534" s="2"/>
      <c r="S534" s="2"/>
      <c r="T534" s="3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19"/>
    </row>
    <row r="535" spans="4:42" s="116" customFormat="1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2"/>
      <c r="R535" s="2"/>
      <c r="S535" s="2"/>
      <c r="T535" s="3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19"/>
    </row>
    <row r="536" spans="4:42" s="116" customFormat="1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2"/>
      <c r="R536" s="2"/>
      <c r="S536" s="2"/>
      <c r="T536" s="3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19"/>
    </row>
    <row r="537" spans="4:42" s="116" customFormat="1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2"/>
      <c r="R537" s="2"/>
      <c r="S537" s="2"/>
      <c r="T537" s="3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19"/>
    </row>
    <row r="538" spans="4:42" s="116" customFormat="1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2"/>
      <c r="R538" s="2"/>
      <c r="S538" s="2"/>
      <c r="T538" s="3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19"/>
    </row>
    <row r="539" spans="4:42" s="116" customFormat="1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2"/>
      <c r="R539" s="2"/>
      <c r="S539" s="2"/>
      <c r="T539" s="3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19"/>
    </row>
    <row r="540" spans="4:42" s="116" customFormat="1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2"/>
      <c r="R540" s="2"/>
      <c r="S540" s="2"/>
      <c r="T540" s="3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19"/>
    </row>
    <row r="541" spans="4:42" s="116" customFormat="1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2"/>
      <c r="R541" s="2"/>
      <c r="S541" s="2"/>
      <c r="T541" s="3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19"/>
    </row>
    <row r="542" spans="4:42" s="116" customFormat="1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2"/>
      <c r="R542" s="2"/>
      <c r="S542" s="2"/>
      <c r="T542" s="3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19"/>
    </row>
    <row r="543" spans="4:42" s="116" customFormat="1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2"/>
      <c r="R543" s="2"/>
      <c r="S543" s="2"/>
      <c r="T543" s="3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19"/>
    </row>
    <row r="544" spans="4:42" s="116" customFormat="1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2"/>
      <c r="R544" s="2"/>
      <c r="S544" s="2"/>
      <c r="T544" s="3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19"/>
    </row>
    <row r="545" spans="4:42" s="116" customFormat="1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2"/>
      <c r="R545" s="2"/>
      <c r="S545" s="2"/>
      <c r="T545" s="3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19"/>
    </row>
    <row r="546" spans="4:42" s="116" customFormat="1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2"/>
      <c r="R546" s="2"/>
      <c r="S546" s="2"/>
      <c r="T546" s="3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19"/>
    </row>
    <row r="547" spans="4:42" s="116" customFormat="1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2"/>
      <c r="R547" s="2"/>
      <c r="S547" s="2"/>
      <c r="T547" s="3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19"/>
    </row>
    <row r="548" spans="4:42" s="116" customFormat="1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2"/>
      <c r="R548" s="2"/>
      <c r="S548" s="2"/>
      <c r="T548" s="3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19"/>
    </row>
    <row r="549" spans="4:42" s="116" customFormat="1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2"/>
      <c r="R549" s="2"/>
      <c r="S549" s="2"/>
      <c r="T549" s="3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19"/>
    </row>
    <row r="550" spans="4:42" s="116" customFormat="1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2"/>
      <c r="R550" s="2"/>
      <c r="S550" s="2"/>
      <c r="T550" s="3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19"/>
    </row>
    <row r="551" spans="4:42" s="116" customFormat="1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2"/>
      <c r="R551" s="2"/>
      <c r="S551" s="2"/>
      <c r="T551" s="3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19"/>
    </row>
    <row r="552" spans="4:42" s="116" customFormat="1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2"/>
      <c r="R552" s="2"/>
      <c r="S552" s="2"/>
      <c r="T552" s="3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19"/>
    </row>
    <row r="553" spans="4:42" s="116" customFormat="1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2"/>
      <c r="R553" s="2"/>
      <c r="S553" s="2"/>
      <c r="T553" s="3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19"/>
    </row>
    <row r="554" spans="4:42" s="116" customFormat="1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2"/>
      <c r="R554" s="2"/>
      <c r="S554" s="2"/>
      <c r="T554" s="3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19"/>
    </row>
    <row r="555" spans="4:42" s="116" customFormat="1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2"/>
      <c r="R555" s="2"/>
      <c r="S555" s="2"/>
      <c r="T555" s="3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19"/>
    </row>
    <row r="556" spans="4:42" s="116" customFormat="1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2"/>
      <c r="R556" s="2"/>
      <c r="S556" s="2"/>
      <c r="T556" s="3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19"/>
    </row>
    <row r="557" spans="4:42" s="116" customFormat="1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2"/>
      <c r="R557" s="2"/>
      <c r="S557" s="2"/>
      <c r="T557" s="3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19"/>
    </row>
    <row r="558" spans="4:42" s="116" customFormat="1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2"/>
      <c r="R558" s="2"/>
      <c r="S558" s="2"/>
      <c r="T558" s="3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19"/>
    </row>
    <row r="559" spans="4:42" s="116" customFormat="1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2"/>
      <c r="R559" s="2"/>
      <c r="S559" s="2"/>
      <c r="T559" s="3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19"/>
    </row>
    <row r="560" spans="4:42" s="116" customFormat="1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2"/>
      <c r="R560" s="2"/>
      <c r="S560" s="2"/>
      <c r="T560" s="3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19"/>
    </row>
    <row r="561" spans="4:42" s="116" customFormat="1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2"/>
      <c r="R561" s="2"/>
      <c r="S561" s="2"/>
      <c r="T561" s="3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19"/>
    </row>
    <row r="562" spans="4:42" s="116" customFormat="1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2"/>
      <c r="R562" s="2"/>
      <c r="S562" s="2"/>
      <c r="T562" s="3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19"/>
    </row>
    <row r="563" spans="4:42" s="116" customFormat="1"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2"/>
      <c r="R563" s="2"/>
      <c r="S563" s="2"/>
      <c r="T563" s="3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19"/>
    </row>
    <row r="564" spans="4:42" s="116" customFormat="1"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2"/>
      <c r="R564" s="2"/>
      <c r="S564" s="2"/>
      <c r="T564" s="3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19"/>
    </row>
    <row r="565" spans="4:42" s="116" customFormat="1"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2"/>
      <c r="R565" s="2"/>
      <c r="S565" s="2"/>
      <c r="T565" s="3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19"/>
    </row>
    <row r="566" spans="4:42" s="116" customFormat="1"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2"/>
      <c r="R566" s="2"/>
      <c r="S566" s="2"/>
      <c r="T566" s="3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19"/>
    </row>
    <row r="567" spans="4:42" s="116" customFormat="1"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2"/>
      <c r="R567" s="2"/>
      <c r="S567" s="2"/>
      <c r="T567" s="3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19"/>
    </row>
    <row r="568" spans="4:42" s="116" customFormat="1"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2"/>
      <c r="R568" s="2"/>
      <c r="S568" s="2"/>
      <c r="T568" s="3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19"/>
    </row>
    <row r="569" spans="4:42" s="116" customFormat="1"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2"/>
      <c r="R569" s="2"/>
      <c r="S569" s="2"/>
      <c r="T569" s="3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19"/>
    </row>
    <row r="570" spans="4:42" s="116" customFormat="1"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2"/>
      <c r="R570" s="2"/>
      <c r="S570" s="2"/>
      <c r="T570" s="3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19"/>
    </row>
    <row r="571" spans="4:42" s="116" customFormat="1"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2"/>
      <c r="R571" s="2"/>
      <c r="S571" s="2"/>
      <c r="T571" s="3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19"/>
    </row>
    <row r="572" spans="4:42" s="116" customFormat="1"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2"/>
      <c r="R572" s="2"/>
      <c r="S572" s="2"/>
      <c r="T572" s="3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19"/>
    </row>
    <row r="573" spans="4:42" s="116" customFormat="1"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2"/>
      <c r="R573" s="2"/>
      <c r="S573" s="2"/>
      <c r="T573" s="3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19"/>
    </row>
    <row r="574" spans="4:42" s="116" customFormat="1"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2"/>
      <c r="R574" s="2"/>
      <c r="S574" s="2"/>
      <c r="T574" s="3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19"/>
    </row>
    <row r="575" spans="4:42" s="116" customFormat="1"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2"/>
      <c r="R575" s="2"/>
      <c r="S575" s="2"/>
      <c r="T575" s="3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19"/>
    </row>
    <row r="576" spans="4:42" s="116" customFormat="1"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2"/>
      <c r="R576" s="2"/>
      <c r="S576" s="2"/>
      <c r="T576" s="3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19"/>
    </row>
    <row r="577" spans="4:42" s="116" customFormat="1"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4"/>
      <c r="Q577" s="2"/>
      <c r="R577" s="2"/>
      <c r="S577" s="2"/>
      <c r="T577" s="3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19"/>
    </row>
    <row r="578" spans="4:42" s="116" customFormat="1"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4"/>
      <c r="Q578" s="2"/>
      <c r="R578" s="2"/>
      <c r="S578" s="2"/>
      <c r="T578" s="3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19"/>
    </row>
    <row r="579" spans="4:42" s="116" customFormat="1"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4"/>
      <c r="Q579" s="2"/>
      <c r="R579" s="2"/>
      <c r="S579" s="2"/>
      <c r="T579" s="3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19"/>
    </row>
    <row r="580" spans="4:42" s="116" customFormat="1"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4"/>
      <c r="Q580" s="2"/>
      <c r="R580" s="2"/>
      <c r="S580" s="2"/>
      <c r="T580" s="3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19"/>
    </row>
    <row r="581" spans="4:42" s="116" customFormat="1"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4"/>
      <c r="Q581" s="2"/>
      <c r="R581" s="2"/>
      <c r="S581" s="2"/>
      <c r="T581" s="3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19"/>
    </row>
    <row r="582" spans="4:42" s="116" customFormat="1"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4"/>
      <c r="Q582" s="2"/>
      <c r="R582" s="2"/>
      <c r="S582" s="2"/>
      <c r="T582" s="3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19"/>
    </row>
    <row r="583" spans="4:42" s="116" customFormat="1"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4"/>
      <c r="Q583" s="2"/>
      <c r="R583" s="2"/>
      <c r="S583" s="2"/>
      <c r="T583" s="3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19"/>
    </row>
    <row r="584" spans="4:42" s="116" customFormat="1"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4"/>
      <c r="Q584" s="2"/>
      <c r="R584" s="2"/>
      <c r="S584" s="2"/>
      <c r="T584" s="3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19"/>
    </row>
    <row r="585" spans="4:42" s="116" customFormat="1"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4"/>
      <c r="Q585" s="2"/>
      <c r="R585" s="2"/>
      <c r="S585" s="2"/>
      <c r="T585" s="3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19"/>
    </row>
    <row r="586" spans="4:42" s="116" customFormat="1"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4"/>
      <c r="Q586" s="2"/>
      <c r="R586" s="2"/>
      <c r="S586" s="2"/>
      <c r="T586" s="3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19"/>
    </row>
    <row r="587" spans="4:42" s="116" customFormat="1"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4"/>
      <c r="Q587" s="2"/>
      <c r="R587" s="2"/>
      <c r="S587" s="2"/>
      <c r="T587" s="3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19"/>
    </row>
    <row r="588" spans="4:42" s="116" customFormat="1"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4"/>
      <c r="Q588" s="2"/>
      <c r="R588" s="2"/>
      <c r="S588" s="2"/>
      <c r="T588" s="3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19"/>
    </row>
    <row r="589" spans="4:42" s="116" customFormat="1"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4"/>
      <c r="Q589" s="2"/>
      <c r="R589" s="2"/>
      <c r="S589" s="2"/>
      <c r="T589" s="3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19"/>
    </row>
    <row r="590" spans="4:42" s="116" customFormat="1"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4"/>
      <c r="Q590" s="2"/>
      <c r="R590" s="2"/>
      <c r="S590" s="2"/>
      <c r="T590" s="3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19"/>
    </row>
    <row r="591" spans="4:42" s="116" customFormat="1"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4"/>
      <c r="Q591" s="2"/>
      <c r="R591" s="2"/>
      <c r="S591" s="2"/>
      <c r="T591" s="3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19"/>
    </row>
    <row r="592" spans="4:42" s="116" customFormat="1"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4"/>
      <c r="Q592" s="2"/>
      <c r="R592" s="2"/>
      <c r="S592" s="2"/>
      <c r="T592" s="3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19"/>
    </row>
    <row r="593" spans="4:42" s="116" customFormat="1"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4"/>
      <c r="Q593" s="2"/>
      <c r="R593" s="2"/>
      <c r="S593" s="2"/>
      <c r="T593" s="3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19"/>
    </row>
    <row r="594" spans="4:42" s="116" customFormat="1"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4"/>
      <c r="Q594" s="2"/>
      <c r="R594" s="2"/>
      <c r="S594" s="2"/>
      <c r="T594" s="3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19"/>
    </row>
    <row r="595" spans="4:42" s="116" customFormat="1"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4"/>
      <c r="Q595" s="2"/>
      <c r="R595" s="2"/>
      <c r="S595" s="2"/>
      <c r="T595" s="3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19"/>
    </row>
    <row r="596" spans="4:42" s="116" customFormat="1"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4"/>
      <c r="Q596" s="2"/>
      <c r="R596" s="2"/>
      <c r="S596" s="2"/>
      <c r="T596" s="3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19"/>
    </row>
    <row r="597" spans="4:42" s="116" customFormat="1"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4"/>
      <c r="Q597" s="2"/>
      <c r="R597" s="2"/>
      <c r="S597" s="2"/>
      <c r="T597" s="3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19"/>
    </row>
    <row r="598" spans="4:42" s="116" customFormat="1"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4"/>
      <c r="Q598" s="2"/>
      <c r="R598" s="2"/>
      <c r="S598" s="2"/>
      <c r="T598" s="3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19"/>
    </row>
    <row r="599" spans="4:42" s="116" customFormat="1"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4"/>
      <c r="Q599" s="2"/>
      <c r="R599" s="2"/>
      <c r="S599" s="2"/>
      <c r="T599" s="3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19"/>
    </row>
    <row r="600" spans="4:42" s="116" customFormat="1"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4"/>
      <c r="Q600" s="2"/>
      <c r="R600" s="2"/>
      <c r="S600" s="2"/>
      <c r="T600" s="3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19"/>
    </row>
    <row r="601" spans="4:42" s="116" customFormat="1"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4"/>
      <c r="Q601" s="2"/>
      <c r="R601" s="2"/>
      <c r="S601" s="2"/>
      <c r="T601" s="3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19"/>
    </row>
    <row r="602" spans="4:42" s="116" customFormat="1"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4"/>
      <c r="Q602" s="2"/>
      <c r="R602" s="2"/>
      <c r="S602" s="2"/>
      <c r="T602" s="3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19"/>
    </row>
    <row r="603" spans="4:42" s="116" customFormat="1"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4"/>
      <c r="Q603" s="2"/>
      <c r="R603" s="2"/>
      <c r="S603" s="2"/>
      <c r="T603" s="3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19"/>
    </row>
    <row r="604" spans="4:42" s="116" customFormat="1"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4"/>
      <c r="Q604" s="2"/>
      <c r="R604" s="2"/>
      <c r="S604" s="2"/>
      <c r="T604" s="3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19"/>
    </row>
    <row r="605" spans="4:42" s="116" customFormat="1"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4"/>
      <c r="Q605" s="2"/>
      <c r="R605" s="2"/>
      <c r="S605" s="2"/>
      <c r="T605" s="3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19"/>
    </row>
    <row r="606" spans="4:42" s="116" customFormat="1"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4"/>
      <c r="Q606" s="2"/>
      <c r="R606" s="2"/>
      <c r="S606" s="2"/>
      <c r="T606" s="3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19"/>
    </row>
    <row r="607" spans="4:42" s="116" customFormat="1"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4"/>
      <c r="Q607" s="2"/>
      <c r="R607" s="2"/>
      <c r="S607" s="2"/>
      <c r="T607" s="3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19"/>
    </row>
    <row r="608" spans="4:42" s="116" customFormat="1"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4"/>
      <c r="Q608" s="2"/>
      <c r="R608" s="2"/>
      <c r="S608" s="2"/>
      <c r="T608" s="3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19"/>
    </row>
    <row r="609" spans="4:42" s="116" customFormat="1"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4"/>
      <c r="Q609" s="2"/>
      <c r="R609" s="2"/>
      <c r="S609" s="2"/>
      <c r="T609" s="3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19"/>
    </row>
    <row r="610" spans="4:42" s="116" customFormat="1"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4"/>
      <c r="Q610" s="2"/>
      <c r="R610" s="2"/>
      <c r="S610" s="2"/>
      <c r="T610" s="3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19"/>
    </row>
    <row r="611" spans="4:42" s="116" customFormat="1"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4"/>
      <c r="Q611" s="2"/>
      <c r="R611" s="2"/>
      <c r="S611" s="2"/>
      <c r="T611" s="3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19"/>
    </row>
    <row r="612" spans="4:42" s="116" customFormat="1"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4"/>
      <c r="Q612" s="2"/>
      <c r="R612" s="2"/>
      <c r="S612" s="2"/>
      <c r="T612" s="3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19"/>
    </row>
    <row r="613" spans="4:42" s="116" customFormat="1"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4"/>
      <c r="Q613" s="2"/>
      <c r="R613" s="2"/>
      <c r="S613" s="2"/>
      <c r="T613" s="3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19"/>
    </row>
    <row r="614" spans="4:42" s="116" customFormat="1"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4"/>
      <c r="Q614" s="2"/>
      <c r="R614" s="2"/>
      <c r="S614" s="2"/>
      <c r="T614" s="3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19"/>
    </row>
    <row r="615" spans="4:42" s="116" customFormat="1"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4"/>
      <c r="Q615" s="2"/>
      <c r="R615" s="2"/>
      <c r="S615" s="2"/>
      <c r="T615" s="3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19"/>
    </row>
    <row r="616" spans="4:42" s="116" customFormat="1"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4"/>
      <c r="Q616" s="2"/>
      <c r="R616" s="2"/>
      <c r="S616" s="2"/>
      <c r="T616" s="3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19"/>
    </row>
    <row r="617" spans="4:42" s="116" customFormat="1"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4"/>
      <c r="Q617" s="2"/>
      <c r="R617" s="2"/>
      <c r="S617" s="2"/>
      <c r="T617" s="3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19"/>
    </row>
    <row r="618" spans="4:42" s="116" customFormat="1"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4"/>
      <c r="Q618" s="2"/>
      <c r="R618" s="2"/>
      <c r="S618" s="2"/>
      <c r="T618" s="3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19"/>
    </row>
    <row r="619" spans="4:42" s="116" customFormat="1"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4"/>
      <c r="Q619" s="2"/>
      <c r="R619" s="2"/>
      <c r="S619" s="2"/>
      <c r="T619" s="3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19"/>
    </row>
    <row r="620" spans="4:42" s="116" customFormat="1"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4"/>
      <c r="Q620" s="2"/>
      <c r="R620" s="2"/>
      <c r="S620" s="2"/>
      <c r="T620" s="3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19"/>
    </row>
    <row r="621" spans="4:42" s="116" customFormat="1"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4"/>
      <c r="Q621" s="2"/>
      <c r="R621" s="2"/>
      <c r="S621" s="2"/>
      <c r="T621" s="3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19"/>
    </row>
    <row r="622" spans="4:42" s="116" customFormat="1"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4"/>
      <c r="Q622" s="2"/>
      <c r="R622" s="2"/>
      <c r="S622" s="2"/>
      <c r="T622" s="3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19"/>
    </row>
    <row r="623" spans="4:42" s="116" customFormat="1"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4"/>
      <c r="Q623" s="2"/>
      <c r="R623" s="2"/>
      <c r="S623" s="2"/>
      <c r="T623" s="3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19"/>
    </row>
    <row r="624" spans="4:42" s="116" customFormat="1"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4"/>
      <c r="Q624" s="2"/>
      <c r="R624" s="2"/>
      <c r="S624" s="2"/>
      <c r="T624" s="3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19"/>
    </row>
    <row r="625" spans="4:42" s="116" customFormat="1"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4"/>
      <c r="Q625" s="2"/>
      <c r="R625" s="2"/>
      <c r="S625" s="2"/>
      <c r="T625" s="3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19"/>
    </row>
    <row r="626" spans="4:42" s="116" customFormat="1"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4"/>
      <c r="Q626" s="2"/>
      <c r="R626" s="2"/>
      <c r="S626" s="2"/>
      <c r="T626" s="3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19"/>
    </row>
    <row r="627" spans="4:42" s="116" customFormat="1"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4"/>
      <c r="Q627" s="2"/>
      <c r="R627" s="2"/>
      <c r="S627" s="2"/>
      <c r="T627" s="3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19"/>
    </row>
    <row r="628" spans="4:42" s="116" customFormat="1"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4"/>
      <c r="Q628" s="2"/>
      <c r="R628" s="2"/>
      <c r="S628" s="2"/>
      <c r="T628" s="3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19"/>
    </row>
    <row r="629" spans="4:42" s="116" customFormat="1"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4"/>
      <c r="Q629" s="2"/>
      <c r="R629" s="2"/>
      <c r="S629" s="2"/>
      <c r="T629" s="3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19"/>
    </row>
    <row r="630" spans="4:42" s="116" customFormat="1"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4"/>
      <c r="Q630" s="2"/>
      <c r="R630" s="2"/>
      <c r="S630" s="2"/>
      <c r="T630" s="3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19"/>
    </row>
    <row r="631" spans="4:42" s="116" customFormat="1"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4"/>
      <c r="Q631" s="2"/>
      <c r="R631" s="2"/>
      <c r="S631" s="2"/>
      <c r="T631" s="3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19"/>
    </row>
    <row r="632" spans="4:42" s="116" customFormat="1"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4"/>
      <c r="Q632" s="2"/>
      <c r="R632" s="2"/>
      <c r="S632" s="2"/>
      <c r="T632" s="3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19"/>
    </row>
    <row r="633" spans="4:42" s="116" customFormat="1"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4"/>
      <c r="Q633" s="2"/>
      <c r="R633" s="2"/>
      <c r="S633" s="2"/>
      <c r="T633" s="3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19"/>
    </row>
    <row r="634" spans="4:42" s="116" customFormat="1"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4"/>
      <c r="Q634" s="2"/>
      <c r="R634" s="2"/>
      <c r="S634" s="2"/>
      <c r="T634" s="3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19"/>
    </row>
    <row r="635" spans="4:42" s="116" customFormat="1"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4"/>
      <c r="Q635" s="2"/>
      <c r="R635" s="2"/>
      <c r="S635" s="2"/>
      <c r="T635" s="3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19"/>
    </row>
    <row r="636" spans="4:42" s="116" customFormat="1"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4"/>
      <c r="Q636" s="2"/>
      <c r="R636" s="2"/>
      <c r="S636" s="2"/>
      <c r="T636" s="3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19"/>
    </row>
    <row r="637" spans="4:42" s="116" customFormat="1"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4"/>
      <c r="Q637" s="2"/>
      <c r="R637" s="2"/>
      <c r="S637" s="2"/>
      <c r="T637" s="3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19"/>
    </row>
    <row r="638" spans="4:42" s="116" customFormat="1"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4"/>
      <c r="Q638" s="2"/>
      <c r="R638" s="2"/>
      <c r="S638" s="2"/>
      <c r="T638" s="3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19"/>
    </row>
    <row r="639" spans="4:42" s="116" customFormat="1"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4"/>
      <c r="Q639" s="2"/>
      <c r="R639" s="2"/>
      <c r="S639" s="2"/>
      <c r="T639" s="3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19"/>
    </row>
    <row r="640" spans="4:42" s="116" customFormat="1"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4"/>
      <c r="Q640" s="2"/>
      <c r="R640" s="2"/>
      <c r="S640" s="2"/>
      <c r="T640" s="3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19"/>
    </row>
    <row r="641" spans="4:42" s="116" customFormat="1"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4"/>
      <c r="Q641" s="2"/>
      <c r="R641" s="2"/>
      <c r="S641" s="2"/>
      <c r="T641" s="3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19"/>
    </row>
    <row r="642" spans="4:42" s="116" customFormat="1"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4"/>
      <c r="Q642" s="2"/>
      <c r="R642" s="2"/>
      <c r="S642" s="2"/>
      <c r="T642" s="3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19"/>
    </row>
    <row r="643" spans="4:42" s="116" customFormat="1"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4"/>
      <c r="Q643" s="2"/>
      <c r="R643" s="2"/>
      <c r="S643" s="2"/>
      <c r="T643" s="3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19"/>
    </row>
    <row r="644" spans="4:42" s="116" customFormat="1"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4"/>
      <c r="Q644" s="2"/>
      <c r="R644" s="2"/>
      <c r="S644" s="2"/>
      <c r="T644" s="3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19"/>
    </row>
    <row r="645" spans="4:42" s="116" customFormat="1"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4"/>
      <c r="Q645" s="2"/>
      <c r="R645" s="2"/>
      <c r="S645" s="2"/>
      <c r="T645" s="3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19"/>
    </row>
    <row r="646" spans="4:42" s="116" customFormat="1"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4"/>
      <c r="Q646" s="2"/>
      <c r="R646" s="2"/>
      <c r="S646" s="2"/>
      <c r="T646" s="3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19"/>
    </row>
    <row r="647" spans="4:42" s="116" customFormat="1"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4"/>
      <c r="Q647" s="2"/>
      <c r="R647" s="2"/>
      <c r="S647" s="2"/>
      <c r="T647" s="3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19"/>
    </row>
    <row r="648" spans="4:42" s="116" customFormat="1"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4"/>
      <c r="Q648" s="2"/>
      <c r="R648" s="2"/>
      <c r="S648" s="2"/>
      <c r="T648" s="3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19"/>
    </row>
    <row r="649" spans="4:42" s="116" customFormat="1"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4"/>
      <c r="Q649" s="2"/>
      <c r="R649" s="2"/>
      <c r="S649" s="2"/>
      <c r="T649" s="3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19"/>
    </row>
    <row r="650" spans="4:42" s="116" customFormat="1"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4"/>
      <c r="Q650" s="2"/>
      <c r="R650" s="2"/>
      <c r="S650" s="2"/>
      <c r="T650" s="3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19"/>
    </row>
    <row r="651" spans="4:42" s="116" customFormat="1"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4"/>
      <c r="Q651" s="2"/>
      <c r="R651" s="2"/>
      <c r="S651" s="2"/>
      <c r="T651" s="3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19"/>
    </row>
    <row r="652" spans="4:42" s="116" customFormat="1"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4"/>
      <c r="Q652" s="2"/>
      <c r="R652" s="2"/>
      <c r="S652" s="2"/>
      <c r="T652" s="3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19"/>
    </row>
    <row r="653" spans="4:42" s="116" customFormat="1"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4"/>
      <c r="Q653" s="2"/>
      <c r="R653" s="2"/>
      <c r="S653" s="2"/>
      <c r="T653" s="3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19"/>
    </row>
    <row r="654" spans="4:42" s="116" customFormat="1"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4"/>
      <c r="Q654" s="2"/>
      <c r="R654" s="2"/>
      <c r="S654" s="2"/>
      <c r="T654" s="3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19"/>
    </row>
    <row r="655" spans="4:42" s="116" customFormat="1"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4"/>
      <c r="Q655" s="2"/>
      <c r="R655" s="2"/>
      <c r="S655" s="2"/>
      <c r="T655" s="3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19"/>
    </row>
    <row r="656" spans="4:42" s="116" customFormat="1"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4"/>
      <c r="Q656" s="2"/>
      <c r="R656" s="2"/>
      <c r="S656" s="2"/>
      <c r="T656" s="3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19"/>
    </row>
    <row r="657" spans="4:42" s="116" customFormat="1"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4"/>
      <c r="Q657" s="2"/>
      <c r="R657" s="2"/>
      <c r="S657" s="2"/>
      <c r="T657" s="3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19"/>
    </row>
    <row r="658" spans="4:42" s="116" customFormat="1"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4"/>
      <c r="Q658" s="2"/>
      <c r="R658" s="2"/>
      <c r="S658" s="2"/>
      <c r="T658" s="3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19"/>
    </row>
    <row r="659" spans="4:42" s="116" customFormat="1"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4"/>
      <c r="Q659" s="2"/>
      <c r="R659" s="2"/>
      <c r="S659" s="2"/>
      <c r="T659" s="3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19"/>
    </row>
    <row r="660" spans="4:42" s="116" customFormat="1"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4"/>
      <c r="Q660" s="2"/>
      <c r="R660" s="2"/>
      <c r="S660" s="2"/>
      <c r="T660" s="3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19"/>
    </row>
    <row r="661" spans="4:42" s="116" customFormat="1"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4"/>
      <c r="Q661" s="2"/>
      <c r="R661" s="2"/>
      <c r="S661" s="2"/>
      <c r="T661" s="3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19"/>
    </row>
    <row r="662" spans="4:42" s="116" customFormat="1"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4"/>
      <c r="Q662" s="2"/>
      <c r="R662" s="2"/>
      <c r="S662" s="2"/>
      <c r="T662" s="3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19"/>
    </row>
    <row r="663" spans="4:42" s="116" customFormat="1"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4"/>
      <c r="Q663" s="2"/>
      <c r="R663" s="2"/>
      <c r="S663" s="2"/>
      <c r="T663" s="3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19"/>
    </row>
    <row r="664" spans="4:42" s="116" customFormat="1"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4"/>
      <c r="Q664" s="2"/>
      <c r="R664" s="2"/>
      <c r="S664" s="2"/>
      <c r="T664" s="3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19"/>
    </row>
    <row r="665" spans="4:42" s="116" customFormat="1"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4"/>
      <c r="Q665" s="2"/>
      <c r="R665" s="2"/>
      <c r="S665" s="2"/>
      <c r="T665" s="3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19"/>
    </row>
    <row r="666" spans="4:42" s="116" customFormat="1"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4"/>
      <c r="Q666" s="2"/>
      <c r="R666" s="2"/>
      <c r="S666" s="2"/>
      <c r="T666" s="3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19"/>
    </row>
    <row r="667" spans="4:42" s="116" customFormat="1"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4"/>
      <c r="Q667" s="2"/>
      <c r="R667" s="2"/>
      <c r="S667" s="2"/>
      <c r="T667" s="3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19"/>
    </row>
    <row r="668" spans="4:42" s="116" customFormat="1"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4"/>
      <c r="Q668" s="2"/>
      <c r="R668" s="2"/>
      <c r="S668" s="2"/>
      <c r="T668" s="3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19"/>
    </row>
    <row r="669" spans="4:42" s="116" customFormat="1"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4"/>
      <c r="Q669" s="2"/>
      <c r="R669" s="2"/>
      <c r="S669" s="2"/>
      <c r="T669" s="3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19"/>
    </row>
    <row r="670" spans="4:42" s="116" customFormat="1"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4"/>
      <c r="Q670" s="2"/>
      <c r="R670" s="2"/>
      <c r="S670" s="2"/>
      <c r="T670" s="3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19"/>
    </row>
    <row r="671" spans="4:42" s="116" customFormat="1"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4"/>
      <c r="Q671" s="2"/>
      <c r="R671" s="2"/>
      <c r="S671" s="2"/>
      <c r="T671" s="3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19"/>
    </row>
    <row r="672" spans="4:42" s="116" customFormat="1"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4"/>
      <c r="Q672" s="2"/>
      <c r="R672" s="2"/>
      <c r="S672" s="2"/>
      <c r="T672" s="3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19"/>
    </row>
    <row r="673" spans="4:42" s="116" customFormat="1"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4"/>
      <c r="Q673" s="2"/>
      <c r="R673" s="2"/>
      <c r="S673" s="2"/>
      <c r="T673" s="3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19"/>
    </row>
    <row r="674" spans="4:42" s="116" customFormat="1"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4"/>
      <c r="Q674" s="2"/>
      <c r="R674" s="2"/>
      <c r="S674" s="2"/>
      <c r="T674" s="3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19"/>
    </row>
    <row r="675" spans="4:42" s="116" customFormat="1"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4"/>
      <c r="Q675" s="2"/>
      <c r="R675" s="2"/>
      <c r="S675" s="2"/>
      <c r="T675" s="3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19"/>
    </row>
    <row r="676" spans="4:42" s="116" customFormat="1"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4"/>
      <c r="Q676" s="2"/>
      <c r="R676" s="2"/>
      <c r="S676" s="2"/>
      <c r="T676" s="3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19"/>
    </row>
    <row r="677" spans="4:42" s="116" customFormat="1"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4"/>
      <c r="Q677" s="2"/>
      <c r="R677" s="2"/>
      <c r="S677" s="2"/>
      <c r="T677" s="3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19"/>
    </row>
    <row r="678" spans="4:42" s="116" customFormat="1"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4"/>
      <c r="Q678" s="2"/>
      <c r="R678" s="2"/>
      <c r="S678" s="2"/>
      <c r="T678" s="3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19"/>
    </row>
    <row r="679" spans="4:42" s="116" customFormat="1"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4"/>
      <c r="Q679" s="2"/>
      <c r="R679" s="2"/>
      <c r="S679" s="2"/>
      <c r="T679" s="3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19"/>
    </row>
    <row r="680" spans="4:42" s="116" customFormat="1"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4"/>
      <c r="Q680" s="2"/>
      <c r="R680" s="2"/>
      <c r="S680" s="2"/>
      <c r="T680" s="3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19"/>
    </row>
    <row r="681" spans="4:42" s="116" customFormat="1"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4"/>
      <c r="Q681" s="2"/>
      <c r="R681" s="2"/>
      <c r="S681" s="2"/>
      <c r="T681" s="3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19"/>
    </row>
    <row r="682" spans="4:42" s="116" customFormat="1"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4"/>
      <c r="Q682" s="2"/>
      <c r="R682" s="2"/>
      <c r="S682" s="2"/>
      <c r="T682" s="3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19"/>
    </row>
    <row r="683" spans="4:42" s="116" customFormat="1"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4"/>
      <c r="Q683" s="2"/>
      <c r="R683" s="2"/>
      <c r="S683" s="2"/>
      <c r="T683" s="3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19"/>
    </row>
    <row r="684" spans="4:42" s="116" customFormat="1"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4"/>
      <c r="Q684" s="2"/>
      <c r="R684" s="2"/>
      <c r="S684" s="2"/>
      <c r="T684" s="3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19"/>
    </row>
    <row r="685" spans="4:42" s="116" customFormat="1"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4"/>
      <c r="Q685" s="2"/>
      <c r="R685" s="2"/>
      <c r="S685" s="2"/>
      <c r="T685" s="3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19"/>
    </row>
    <row r="686" spans="4:42" s="116" customFormat="1"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4"/>
      <c r="Q686" s="2"/>
      <c r="R686" s="2"/>
      <c r="S686" s="2"/>
      <c r="T686" s="3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19"/>
    </row>
    <row r="687" spans="4:42" s="116" customFormat="1"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4"/>
      <c r="Q687" s="2"/>
      <c r="R687" s="2"/>
      <c r="S687" s="2"/>
      <c r="T687" s="3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19"/>
    </row>
    <row r="688" spans="4:42" s="116" customFormat="1"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4"/>
      <c r="Q688" s="2"/>
      <c r="R688" s="2"/>
      <c r="S688" s="2"/>
      <c r="T688" s="3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19"/>
    </row>
    <row r="689" spans="4:42" s="116" customFormat="1"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4"/>
      <c r="Q689" s="2"/>
      <c r="R689" s="2"/>
      <c r="S689" s="2"/>
      <c r="T689" s="3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19"/>
    </row>
    <row r="690" spans="4:42" s="116" customFormat="1"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4"/>
      <c r="Q690" s="2"/>
      <c r="R690" s="2"/>
      <c r="S690" s="2"/>
      <c r="T690" s="3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19"/>
    </row>
    <row r="691" spans="4:42" s="116" customFormat="1"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4"/>
      <c r="Q691" s="2"/>
      <c r="R691" s="2"/>
      <c r="S691" s="2"/>
      <c r="T691" s="3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19"/>
    </row>
    <row r="692" spans="4:42" s="116" customFormat="1"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4"/>
      <c r="Q692" s="2"/>
      <c r="R692" s="2"/>
      <c r="S692" s="2"/>
      <c r="T692" s="3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19"/>
    </row>
    <row r="693" spans="4:42" s="116" customFormat="1"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4"/>
      <c r="Q693" s="2"/>
      <c r="R693" s="2"/>
      <c r="S693" s="2"/>
      <c r="T693" s="3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19"/>
    </row>
    <row r="694" spans="4:42" s="116" customFormat="1"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4"/>
      <c r="Q694" s="2"/>
      <c r="R694" s="2"/>
      <c r="S694" s="2"/>
      <c r="T694" s="3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19"/>
    </row>
    <row r="695" spans="4:42" s="116" customFormat="1"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4"/>
      <c r="Q695" s="2"/>
      <c r="R695" s="2"/>
      <c r="S695" s="2"/>
      <c r="T695" s="3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19"/>
    </row>
    <row r="696" spans="4:42" s="116" customFormat="1"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4"/>
      <c r="Q696" s="2"/>
      <c r="R696" s="2"/>
      <c r="S696" s="2"/>
      <c r="T696" s="3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19"/>
    </row>
    <row r="697" spans="4:42" s="116" customFormat="1"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4"/>
      <c r="Q697" s="2"/>
      <c r="R697" s="2"/>
      <c r="S697" s="2"/>
      <c r="T697" s="3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19"/>
    </row>
    <row r="698" spans="4:42" s="116" customFormat="1"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4"/>
      <c r="Q698" s="2"/>
      <c r="R698" s="2"/>
      <c r="S698" s="2"/>
      <c r="T698" s="3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19"/>
    </row>
    <row r="699" spans="4:42" s="116" customFormat="1"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4"/>
      <c r="Q699" s="2"/>
      <c r="R699" s="2"/>
      <c r="S699" s="2"/>
      <c r="T699" s="3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19"/>
    </row>
    <row r="700" spans="4:42" s="116" customFormat="1"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4"/>
      <c r="Q700" s="2"/>
      <c r="R700" s="2"/>
      <c r="S700" s="2"/>
      <c r="T700" s="3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19"/>
    </row>
    <row r="701" spans="4:42" s="116" customFormat="1"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4"/>
      <c r="Q701" s="2"/>
      <c r="R701" s="2"/>
      <c r="S701" s="2"/>
      <c r="T701" s="3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19"/>
    </row>
    <row r="702" spans="4:42" s="116" customFormat="1"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4"/>
      <c r="Q702" s="2"/>
      <c r="R702" s="2"/>
      <c r="S702" s="2"/>
      <c r="T702" s="3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19"/>
    </row>
    <row r="703" spans="4:42" s="116" customFormat="1"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4"/>
      <c r="Q703" s="2"/>
      <c r="R703" s="2"/>
      <c r="S703" s="2"/>
      <c r="T703" s="3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19"/>
    </row>
    <row r="704" spans="4:42" s="116" customFormat="1"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4"/>
      <c r="Q704" s="2"/>
      <c r="R704" s="2"/>
      <c r="S704" s="2"/>
      <c r="T704" s="3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19"/>
    </row>
    <row r="705" spans="4:42" s="116" customFormat="1"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4"/>
      <c r="Q705" s="2"/>
      <c r="R705" s="2"/>
      <c r="S705" s="2"/>
      <c r="T705" s="3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19"/>
    </row>
    <row r="706" spans="4:42" s="116" customFormat="1"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4"/>
      <c r="Q706" s="2"/>
      <c r="R706" s="2"/>
      <c r="S706" s="2"/>
      <c r="T706" s="3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19"/>
    </row>
    <row r="707" spans="4:42" s="116" customFormat="1"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4"/>
      <c r="Q707" s="2"/>
      <c r="R707" s="2"/>
      <c r="S707" s="2"/>
      <c r="T707" s="3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19"/>
    </row>
    <row r="708" spans="4:42" s="116" customFormat="1"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4"/>
      <c r="Q708" s="2"/>
      <c r="R708" s="2"/>
      <c r="S708" s="2"/>
      <c r="T708" s="3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19"/>
    </row>
    <row r="709" spans="4:42" s="116" customFormat="1"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4"/>
      <c r="Q709" s="2"/>
      <c r="R709" s="2"/>
      <c r="S709" s="2"/>
      <c r="T709" s="3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19"/>
    </row>
    <row r="710" spans="4:42" s="116" customFormat="1"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4"/>
      <c r="Q710" s="2"/>
      <c r="R710" s="2"/>
      <c r="S710" s="2"/>
      <c r="T710" s="3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19"/>
    </row>
    <row r="711" spans="4:42" s="116" customFormat="1"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4"/>
      <c r="Q711" s="2"/>
      <c r="R711" s="2"/>
      <c r="S711" s="2"/>
      <c r="T711" s="3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19"/>
    </row>
    <row r="712" spans="4:42" s="116" customFormat="1"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4"/>
      <c r="Q712" s="2"/>
      <c r="R712" s="2"/>
      <c r="S712" s="2"/>
      <c r="T712" s="3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19"/>
    </row>
    <row r="713" spans="4:42" s="116" customFormat="1"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4"/>
      <c r="Q713" s="2"/>
      <c r="R713" s="2"/>
      <c r="S713" s="2"/>
      <c r="T713" s="3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19"/>
    </row>
    <row r="714" spans="4:42" s="116" customFormat="1"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4"/>
      <c r="Q714" s="2"/>
      <c r="R714" s="2"/>
      <c r="S714" s="2"/>
      <c r="T714" s="3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19"/>
    </row>
    <row r="715" spans="4:42" s="116" customFormat="1"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4"/>
      <c r="Q715" s="2"/>
      <c r="R715" s="2"/>
      <c r="S715" s="2"/>
      <c r="T715" s="3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19"/>
    </row>
    <row r="716" spans="4:42" s="116" customFormat="1"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4"/>
      <c r="Q716" s="2"/>
      <c r="R716" s="2"/>
      <c r="S716" s="2"/>
      <c r="T716" s="3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19"/>
    </row>
    <row r="717" spans="4:42" s="116" customFormat="1"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4"/>
      <c r="Q717" s="2"/>
      <c r="R717" s="2"/>
      <c r="S717" s="2"/>
      <c r="T717" s="3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19"/>
    </row>
    <row r="718" spans="4:42" s="116" customFormat="1"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4"/>
      <c r="Q718" s="2"/>
      <c r="R718" s="2"/>
      <c r="S718" s="2"/>
      <c r="T718" s="3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19"/>
    </row>
    <row r="719" spans="4:42" s="116" customFormat="1"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4"/>
      <c r="Q719" s="2"/>
      <c r="R719" s="2"/>
      <c r="S719" s="2"/>
      <c r="T719" s="3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19"/>
    </row>
    <row r="720" spans="4:42" s="116" customFormat="1"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4"/>
      <c r="Q720" s="2"/>
      <c r="R720" s="2"/>
      <c r="S720" s="2"/>
      <c r="T720" s="3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19"/>
    </row>
    <row r="721" spans="4:42" s="116" customFormat="1"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4"/>
      <c r="Q721" s="2"/>
      <c r="R721" s="2"/>
      <c r="S721" s="2"/>
      <c r="T721" s="3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19"/>
    </row>
    <row r="722" spans="4:42" s="116" customFormat="1"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4"/>
      <c r="Q722" s="2"/>
      <c r="R722" s="2"/>
      <c r="S722" s="2"/>
      <c r="T722" s="3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19"/>
    </row>
    <row r="723" spans="4:42" s="116" customFormat="1"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4"/>
      <c r="Q723" s="2"/>
      <c r="R723" s="2"/>
      <c r="S723" s="2"/>
      <c r="T723" s="3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19"/>
    </row>
    <row r="724" spans="4:42" s="116" customFormat="1"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4"/>
      <c r="Q724" s="2"/>
      <c r="R724" s="2"/>
      <c r="S724" s="2"/>
      <c r="T724" s="3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19"/>
    </row>
    <row r="725" spans="4:42" s="116" customFormat="1"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4"/>
      <c r="Q725" s="2"/>
      <c r="R725" s="2"/>
      <c r="S725" s="2"/>
      <c r="T725" s="3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19"/>
    </row>
    <row r="726" spans="4:42" s="116" customFormat="1"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4"/>
      <c r="Q726" s="2"/>
      <c r="R726" s="2"/>
      <c r="S726" s="2"/>
      <c r="T726" s="3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19"/>
    </row>
    <row r="727" spans="4:42" s="116" customFormat="1"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4"/>
      <c r="Q727" s="2"/>
      <c r="R727" s="2"/>
      <c r="S727" s="2"/>
      <c r="T727" s="3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19"/>
    </row>
    <row r="728" spans="4:42" s="116" customFormat="1"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4"/>
      <c r="Q728" s="2"/>
      <c r="R728" s="2"/>
      <c r="S728" s="2"/>
      <c r="T728" s="3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19"/>
    </row>
    <row r="729" spans="4:42" s="116" customFormat="1"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4"/>
      <c r="Q729" s="2"/>
      <c r="R729" s="2"/>
      <c r="S729" s="2"/>
      <c r="T729" s="3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19"/>
    </row>
    <row r="730" spans="4:42" s="116" customFormat="1"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4"/>
      <c r="Q730" s="2"/>
      <c r="R730" s="2"/>
      <c r="S730" s="2"/>
      <c r="T730" s="3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19"/>
    </row>
    <row r="731" spans="4:42" s="116" customFormat="1"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4"/>
      <c r="Q731" s="2"/>
      <c r="R731" s="2"/>
      <c r="S731" s="2"/>
      <c r="T731" s="3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19"/>
    </row>
    <row r="732" spans="4:42" s="116" customFormat="1"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4"/>
      <c r="Q732" s="2"/>
      <c r="R732" s="2"/>
      <c r="S732" s="2"/>
      <c r="T732" s="3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19"/>
    </row>
    <row r="733" spans="4:42" s="116" customFormat="1"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4"/>
      <c r="Q733" s="2"/>
      <c r="R733" s="2"/>
      <c r="S733" s="2"/>
      <c r="T733" s="3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19"/>
    </row>
    <row r="734" spans="4:42" s="116" customFormat="1"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4"/>
      <c r="Q734" s="2"/>
      <c r="R734" s="2"/>
      <c r="S734" s="2"/>
      <c r="T734" s="3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19"/>
    </row>
    <row r="735" spans="4:42" s="116" customFormat="1"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4"/>
      <c r="Q735" s="2"/>
      <c r="R735" s="2"/>
      <c r="S735" s="2"/>
      <c r="T735" s="3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19"/>
    </row>
    <row r="736" spans="4:42" s="116" customFormat="1"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4"/>
      <c r="Q736" s="2"/>
      <c r="R736" s="2"/>
      <c r="S736" s="2"/>
      <c r="T736" s="3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19"/>
    </row>
    <row r="737" spans="4:42" s="116" customFormat="1"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4"/>
      <c r="Q737" s="2"/>
      <c r="R737" s="2"/>
      <c r="S737" s="2"/>
      <c r="T737" s="3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19"/>
    </row>
    <row r="738" spans="4:42" s="116" customFormat="1"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4"/>
      <c r="Q738" s="2"/>
      <c r="R738" s="2"/>
      <c r="S738" s="2"/>
      <c r="T738" s="3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19"/>
    </row>
    <row r="739" spans="4:42" s="116" customFormat="1"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4"/>
      <c r="Q739" s="2"/>
      <c r="R739" s="2"/>
      <c r="S739" s="2"/>
      <c r="T739" s="3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19"/>
    </row>
    <row r="740" spans="4:42" s="116" customFormat="1"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4"/>
      <c r="Q740" s="2"/>
      <c r="R740" s="2"/>
      <c r="S740" s="2"/>
      <c r="T740" s="3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19"/>
    </row>
    <row r="741" spans="4:42" s="116" customFormat="1"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4"/>
      <c r="Q741" s="2"/>
      <c r="R741" s="2"/>
      <c r="S741" s="2"/>
      <c r="T741" s="3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19"/>
    </row>
    <row r="742" spans="4:42" s="116" customFormat="1"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4"/>
      <c r="Q742" s="2"/>
      <c r="R742" s="2"/>
      <c r="S742" s="2"/>
      <c r="T742" s="3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19"/>
    </row>
    <row r="743" spans="4:42" s="116" customFormat="1"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4"/>
      <c r="Q743" s="2"/>
      <c r="R743" s="2"/>
      <c r="S743" s="2"/>
      <c r="T743" s="3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19"/>
    </row>
    <row r="744" spans="4:42" s="116" customFormat="1"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4"/>
      <c r="Q744" s="2"/>
      <c r="R744" s="2"/>
      <c r="S744" s="2"/>
      <c r="T744" s="3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19"/>
    </row>
    <row r="745" spans="4:42" s="116" customFormat="1"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4"/>
      <c r="Q745" s="2"/>
      <c r="R745" s="2"/>
      <c r="S745" s="2"/>
      <c r="T745" s="3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19"/>
    </row>
    <row r="746" spans="4:42" s="116" customFormat="1"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4"/>
      <c r="Q746" s="2"/>
      <c r="R746" s="2"/>
      <c r="S746" s="2"/>
      <c r="T746" s="3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19"/>
    </row>
    <row r="747" spans="4:42" s="116" customFormat="1"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4"/>
      <c r="Q747" s="2"/>
      <c r="R747" s="2"/>
      <c r="S747" s="2"/>
      <c r="T747" s="3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19"/>
    </row>
    <row r="748" spans="4:42" s="116" customFormat="1"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4"/>
      <c r="Q748" s="2"/>
      <c r="R748" s="2"/>
      <c r="S748" s="2"/>
      <c r="T748" s="3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19"/>
    </row>
    <row r="749" spans="4:42" s="116" customFormat="1"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4"/>
      <c r="Q749" s="2"/>
      <c r="R749" s="2"/>
      <c r="S749" s="2"/>
      <c r="T749" s="3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19"/>
    </row>
    <row r="750" spans="4:42" s="116" customFormat="1"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4"/>
      <c r="Q750" s="2"/>
      <c r="R750" s="2"/>
      <c r="S750" s="2"/>
      <c r="T750" s="3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19"/>
    </row>
    <row r="751" spans="4:42" s="116" customFormat="1"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4"/>
      <c r="Q751" s="2"/>
      <c r="R751" s="2"/>
      <c r="S751" s="2"/>
      <c r="T751" s="3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19"/>
    </row>
    <row r="752" spans="4:42" s="116" customFormat="1"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4"/>
      <c r="Q752" s="2"/>
      <c r="R752" s="2"/>
      <c r="S752" s="2"/>
      <c r="T752" s="3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19"/>
    </row>
    <row r="753" spans="4:42" s="116" customFormat="1"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4"/>
      <c r="Q753" s="2"/>
      <c r="R753" s="2"/>
      <c r="S753" s="2"/>
      <c r="T753" s="3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19"/>
    </row>
    <row r="754" spans="4:42" s="116" customFormat="1"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4"/>
      <c r="Q754" s="2"/>
      <c r="R754" s="2"/>
      <c r="S754" s="2"/>
      <c r="T754" s="3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19"/>
    </row>
    <row r="755" spans="4:42" s="116" customFormat="1"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4"/>
      <c r="Q755" s="2"/>
      <c r="R755" s="2"/>
      <c r="S755" s="2"/>
      <c r="T755" s="3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19"/>
    </row>
    <row r="756" spans="4:42" s="116" customFormat="1"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4"/>
      <c r="Q756" s="2"/>
      <c r="R756" s="2"/>
      <c r="S756" s="2"/>
      <c r="T756" s="3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19"/>
    </row>
    <row r="757" spans="4:42" s="116" customFormat="1"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4"/>
      <c r="Q757" s="2"/>
      <c r="R757" s="2"/>
      <c r="S757" s="2"/>
      <c r="T757" s="3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19"/>
    </row>
    <row r="758" spans="4:42" s="116" customFormat="1"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4"/>
      <c r="Q758" s="2"/>
      <c r="R758" s="2"/>
      <c r="S758" s="2"/>
      <c r="T758" s="3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19"/>
    </row>
    <row r="759" spans="4:42" s="116" customFormat="1"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4"/>
      <c r="Q759" s="2"/>
      <c r="R759" s="2"/>
      <c r="S759" s="2"/>
      <c r="T759" s="3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19"/>
    </row>
    <row r="760" spans="4:42" s="116" customFormat="1"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4"/>
      <c r="Q760" s="2"/>
      <c r="R760" s="2"/>
      <c r="S760" s="2"/>
      <c r="T760" s="3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19"/>
    </row>
    <row r="761" spans="4:42" s="116" customFormat="1"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4"/>
      <c r="Q761" s="2"/>
      <c r="R761" s="2"/>
      <c r="S761" s="2"/>
      <c r="T761" s="3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19"/>
    </row>
    <row r="762" spans="4:42" s="116" customFormat="1"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4"/>
      <c r="Q762" s="2"/>
      <c r="R762" s="2"/>
      <c r="S762" s="2"/>
      <c r="T762" s="3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19"/>
    </row>
    <row r="763" spans="4:42" s="116" customFormat="1"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4"/>
      <c r="Q763" s="2"/>
      <c r="R763" s="2"/>
      <c r="S763" s="2"/>
      <c r="T763" s="3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19"/>
    </row>
    <row r="764" spans="4:42" s="116" customFormat="1"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4"/>
      <c r="Q764" s="2"/>
      <c r="R764" s="2"/>
      <c r="S764" s="2"/>
      <c r="T764" s="3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19"/>
    </row>
    <row r="765" spans="4:42" s="116" customFormat="1"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4"/>
      <c r="Q765" s="2"/>
      <c r="R765" s="2"/>
      <c r="S765" s="2"/>
      <c r="T765" s="3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19"/>
    </row>
    <row r="766" spans="4:42" s="116" customFormat="1"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4"/>
      <c r="Q766" s="2"/>
      <c r="R766" s="2"/>
      <c r="S766" s="2"/>
      <c r="T766" s="3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19"/>
    </row>
    <row r="767" spans="4:42" s="116" customFormat="1"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4"/>
      <c r="Q767" s="2"/>
      <c r="R767" s="2"/>
      <c r="S767" s="2"/>
      <c r="T767" s="3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19"/>
    </row>
    <row r="768" spans="4:42" s="116" customFormat="1"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4"/>
      <c r="Q768" s="2"/>
      <c r="R768" s="2"/>
      <c r="S768" s="2"/>
      <c r="T768" s="3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19"/>
    </row>
    <row r="769" spans="4:42" s="116" customFormat="1"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4"/>
      <c r="Q769" s="2"/>
      <c r="R769" s="2"/>
      <c r="S769" s="2"/>
      <c r="T769" s="3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19"/>
    </row>
    <row r="770" spans="4:42" s="116" customFormat="1"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4"/>
      <c r="Q770" s="2"/>
      <c r="R770" s="2"/>
      <c r="S770" s="2"/>
      <c r="T770" s="3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19"/>
    </row>
    <row r="771" spans="4:42" s="116" customFormat="1"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4"/>
      <c r="Q771" s="2"/>
      <c r="R771" s="2"/>
      <c r="S771" s="2"/>
      <c r="T771" s="3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19"/>
    </row>
    <row r="772" spans="4:42" s="116" customFormat="1"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4"/>
      <c r="Q772" s="2"/>
      <c r="R772" s="2"/>
      <c r="S772" s="2"/>
      <c r="T772" s="3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19"/>
    </row>
    <row r="773" spans="4:42" s="116" customFormat="1"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4"/>
      <c r="Q773" s="2"/>
      <c r="R773" s="2"/>
      <c r="S773" s="2"/>
      <c r="T773" s="3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19"/>
    </row>
    <row r="774" spans="4:42" s="116" customFormat="1"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4"/>
      <c r="Q774" s="2"/>
      <c r="R774" s="2"/>
      <c r="S774" s="2"/>
      <c r="T774" s="3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19"/>
    </row>
    <row r="775" spans="4:42" s="116" customFormat="1"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4"/>
      <c r="Q775" s="2"/>
      <c r="R775" s="2"/>
      <c r="S775" s="2"/>
      <c r="T775" s="3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19"/>
    </row>
    <row r="776" spans="4:42" s="116" customFormat="1"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4"/>
      <c r="Q776" s="2"/>
      <c r="R776" s="2"/>
      <c r="S776" s="2"/>
      <c r="T776" s="3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19"/>
    </row>
    <row r="777" spans="4:42" s="116" customFormat="1"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4"/>
      <c r="Q777" s="2"/>
      <c r="R777" s="2"/>
      <c r="S777" s="2"/>
      <c r="T777" s="3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19"/>
    </row>
    <row r="778" spans="4:42" s="116" customFormat="1"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4"/>
      <c r="Q778" s="2"/>
      <c r="R778" s="2"/>
      <c r="S778" s="2"/>
      <c r="T778" s="3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19"/>
    </row>
    <row r="779" spans="4:42" s="116" customFormat="1"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4"/>
      <c r="Q779" s="2"/>
      <c r="R779" s="2"/>
      <c r="S779" s="2"/>
      <c r="T779" s="3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19"/>
    </row>
    <row r="780" spans="4:42" s="116" customFormat="1"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4"/>
      <c r="Q780" s="2"/>
      <c r="R780" s="2"/>
      <c r="S780" s="2"/>
      <c r="T780" s="3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19"/>
    </row>
    <row r="781" spans="4:42" s="116" customFormat="1"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4"/>
      <c r="Q781" s="2"/>
      <c r="R781" s="2"/>
      <c r="S781" s="2"/>
      <c r="T781" s="3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19"/>
    </row>
    <row r="782" spans="4:42" s="116" customFormat="1"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4"/>
      <c r="Q782" s="2"/>
      <c r="R782" s="2"/>
      <c r="S782" s="2"/>
      <c r="T782" s="3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19"/>
    </row>
    <row r="783" spans="4:42" s="116" customFormat="1"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4"/>
      <c r="Q783" s="2"/>
      <c r="R783" s="2"/>
      <c r="S783" s="2"/>
      <c r="T783" s="3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19"/>
    </row>
    <row r="784" spans="4:42" s="116" customFormat="1"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4"/>
      <c r="Q784" s="2"/>
      <c r="R784" s="2"/>
      <c r="S784" s="2"/>
      <c r="T784" s="3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19"/>
    </row>
    <row r="785" spans="4:42" s="116" customFormat="1"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4"/>
      <c r="Q785" s="2"/>
      <c r="R785" s="2"/>
      <c r="S785" s="2"/>
      <c r="T785" s="3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19"/>
    </row>
    <row r="786" spans="4:42" s="116" customFormat="1"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4"/>
      <c r="Q786" s="2"/>
      <c r="R786" s="2"/>
      <c r="S786" s="2"/>
      <c r="T786" s="3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19"/>
    </row>
    <row r="787" spans="4:42" s="116" customFormat="1"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4"/>
      <c r="Q787" s="2"/>
      <c r="R787" s="2"/>
      <c r="S787" s="2"/>
      <c r="T787" s="3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19"/>
    </row>
    <row r="788" spans="4:42" s="116" customFormat="1"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4"/>
      <c r="Q788" s="2"/>
      <c r="R788" s="2"/>
      <c r="S788" s="2"/>
      <c r="T788" s="3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19"/>
    </row>
    <row r="789" spans="4:42" s="116" customFormat="1"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4"/>
      <c r="Q789" s="2"/>
      <c r="R789" s="2"/>
      <c r="S789" s="2"/>
      <c r="T789" s="3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19"/>
    </row>
    <row r="790" spans="4:42" s="116" customFormat="1"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4"/>
      <c r="Q790" s="2"/>
      <c r="R790" s="2"/>
      <c r="S790" s="2"/>
      <c r="T790" s="3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19"/>
    </row>
    <row r="791" spans="4:42" s="116" customFormat="1"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4"/>
      <c r="Q791" s="2"/>
      <c r="R791" s="2"/>
      <c r="S791" s="2"/>
      <c r="T791" s="3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19"/>
    </row>
    <row r="792" spans="4:42" s="116" customFormat="1"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4"/>
      <c r="Q792" s="2"/>
      <c r="R792" s="2"/>
      <c r="S792" s="2"/>
      <c r="T792" s="3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19"/>
    </row>
    <row r="793" spans="4:42" s="116" customFormat="1"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4"/>
      <c r="Q793" s="2"/>
      <c r="R793" s="2"/>
      <c r="S793" s="2"/>
      <c r="T793" s="3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19"/>
    </row>
    <row r="794" spans="4:42" s="116" customFormat="1"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4"/>
      <c r="Q794" s="2"/>
      <c r="R794" s="2"/>
      <c r="S794" s="2"/>
      <c r="T794" s="3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19"/>
    </row>
    <row r="795" spans="4:42" s="116" customFormat="1"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4"/>
      <c r="Q795" s="2"/>
      <c r="R795" s="2"/>
      <c r="S795" s="2"/>
      <c r="T795" s="3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19"/>
    </row>
    <row r="796" spans="4:42" s="116" customFormat="1"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4"/>
      <c r="Q796" s="2"/>
      <c r="R796" s="2"/>
      <c r="S796" s="2"/>
      <c r="T796" s="3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19"/>
    </row>
    <row r="797" spans="4:42" s="116" customFormat="1"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4"/>
      <c r="Q797" s="2"/>
      <c r="R797" s="2"/>
      <c r="S797" s="2"/>
      <c r="T797" s="3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19"/>
    </row>
    <row r="798" spans="4:42" s="116" customFormat="1"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4"/>
      <c r="Q798" s="2"/>
      <c r="R798" s="2"/>
      <c r="S798" s="2"/>
      <c r="T798" s="3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19"/>
    </row>
    <row r="799" spans="4:42" s="116" customFormat="1"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4"/>
      <c r="Q799" s="2"/>
      <c r="R799" s="2"/>
      <c r="S799" s="2"/>
      <c r="T799" s="3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19"/>
    </row>
    <row r="800" spans="4:42" s="116" customFormat="1"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4"/>
      <c r="Q800" s="2"/>
      <c r="R800" s="2"/>
      <c r="S800" s="2"/>
      <c r="T800" s="3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19"/>
    </row>
    <row r="801" spans="4:42" s="116" customFormat="1"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4"/>
      <c r="Q801" s="2"/>
      <c r="R801" s="2"/>
      <c r="S801" s="2"/>
      <c r="T801" s="3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19"/>
    </row>
    <row r="802" spans="4:42" s="116" customFormat="1"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4"/>
      <c r="Q802" s="2"/>
      <c r="R802" s="2"/>
      <c r="S802" s="2"/>
      <c r="T802" s="3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19"/>
    </row>
    <row r="803" spans="4:42" s="116" customFormat="1"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4"/>
      <c r="Q803" s="2"/>
      <c r="R803" s="2"/>
      <c r="S803" s="2"/>
      <c r="T803" s="3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19"/>
    </row>
    <row r="804" spans="4:42" s="116" customFormat="1"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4"/>
      <c r="Q804" s="2"/>
      <c r="R804" s="2"/>
      <c r="S804" s="2"/>
      <c r="T804" s="3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19"/>
    </row>
    <row r="805" spans="4:42" s="116" customFormat="1"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4"/>
      <c r="Q805" s="2"/>
      <c r="R805" s="2"/>
      <c r="S805" s="2"/>
      <c r="T805" s="3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19"/>
    </row>
    <row r="806" spans="4:42" s="116" customFormat="1"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4"/>
      <c r="Q806" s="2"/>
      <c r="R806" s="2"/>
      <c r="S806" s="2"/>
      <c r="T806" s="3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19"/>
    </row>
    <row r="807" spans="4:42" s="116" customFormat="1"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4"/>
      <c r="Q807" s="2"/>
      <c r="R807" s="2"/>
      <c r="S807" s="2"/>
      <c r="T807" s="3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19"/>
    </row>
    <row r="808" spans="4:42" s="116" customFormat="1"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4"/>
      <c r="Q808" s="2"/>
      <c r="R808" s="2"/>
      <c r="S808" s="2"/>
      <c r="T808" s="3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19"/>
    </row>
    <row r="809" spans="4:42" s="116" customFormat="1"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4"/>
      <c r="Q809" s="2"/>
      <c r="R809" s="2"/>
      <c r="S809" s="2"/>
      <c r="T809" s="3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19"/>
    </row>
    <row r="810" spans="4:42" s="116" customFormat="1"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4"/>
      <c r="Q810" s="2"/>
      <c r="R810" s="2"/>
      <c r="S810" s="2"/>
      <c r="T810" s="3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19"/>
    </row>
    <row r="811" spans="4:42" s="116" customFormat="1"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4"/>
      <c r="Q811" s="2"/>
      <c r="R811" s="2"/>
      <c r="S811" s="2"/>
      <c r="T811" s="3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19"/>
    </row>
    <row r="812" spans="4:42" s="116" customFormat="1"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4"/>
      <c r="Q812" s="2"/>
      <c r="R812" s="2"/>
      <c r="S812" s="2"/>
      <c r="T812" s="3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19"/>
    </row>
    <row r="813" spans="4:42" s="116" customFormat="1"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4"/>
      <c r="Q813" s="2"/>
      <c r="R813" s="2"/>
      <c r="S813" s="2"/>
      <c r="T813" s="3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19"/>
    </row>
    <row r="814" spans="4:42" s="116" customFormat="1"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4"/>
      <c r="Q814" s="2"/>
      <c r="R814" s="2"/>
      <c r="S814" s="2"/>
      <c r="T814" s="3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19"/>
    </row>
    <row r="815" spans="4:42" s="116" customFormat="1"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4"/>
      <c r="Q815" s="2"/>
      <c r="R815" s="2"/>
      <c r="S815" s="2"/>
      <c r="T815" s="3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19"/>
    </row>
    <row r="816" spans="4:42" s="116" customFormat="1"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4"/>
      <c r="Q816" s="2"/>
      <c r="R816" s="2"/>
      <c r="S816" s="2"/>
      <c r="T816" s="3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19"/>
    </row>
    <row r="817" spans="4:42" s="116" customFormat="1"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4"/>
      <c r="Q817" s="2"/>
      <c r="R817" s="2"/>
      <c r="S817" s="2"/>
      <c r="T817" s="3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19"/>
    </row>
    <row r="818" spans="4:42" s="116" customFormat="1"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4"/>
      <c r="Q818" s="2"/>
      <c r="R818" s="2"/>
      <c r="S818" s="2"/>
      <c r="T818" s="3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19"/>
    </row>
    <row r="819" spans="4:42" s="116" customFormat="1"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4"/>
      <c r="Q819" s="2"/>
      <c r="R819" s="2"/>
      <c r="S819" s="2"/>
      <c r="T819" s="3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19"/>
    </row>
    <row r="820" spans="4:42" s="116" customFormat="1"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4"/>
      <c r="Q820" s="2"/>
      <c r="R820" s="2"/>
      <c r="S820" s="2"/>
      <c r="T820" s="3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19"/>
    </row>
    <row r="821" spans="4:42" s="116" customFormat="1"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4"/>
      <c r="Q821" s="2"/>
      <c r="R821" s="2"/>
      <c r="S821" s="2"/>
      <c r="T821" s="3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19"/>
    </row>
    <row r="822" spans="4:42" s="116" customFormat="1"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4"/>
      <c r="Q822" s="2"/>
      <c r="R822" s="2"/>
      <c r="S822" s="2"/>
      <c r="T822" s="3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19"/>
    </row>
    <row r="823" spans="4:42" s="116" customFormat="1"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4"/>
      <c r="Q823" s="2"/>
      <c r="R823" s="2"/>
      <c r="S823" s="2"/>
      <c r="T823" s="3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19"/>
    </row>
    <row r="824" spans="4:42" s="116" customFormat="1"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4"/>
      <c r="Q824" s="2"/>
      <c r="R824" s="2"/>
      <c r="S824" s="2"/>
      <c r="T824" s="3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19"/>
    </row>
    <row r="825" spans="4:42" s="116" customFormat="1"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4"/>
      <c r="Q825" s="2"/>
      <c r="R825" s="2"/>
      <c r="S825" s="2"/>
      <c r="T825" s="3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19"/>
    </row>
    <row r="826" spans="4:42" s="116" customFormat="1"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4"/>
      <c r="Q826" s="2"/>
      <c r="R826" s="2"/>
      <c r="S826" s="2"/>
      <c r="T826" s="3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19"/>
    </row>
    <row r="827" spans="4:42" s="116" customFormat="1"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4"/>
      <c r="Q827" s="2"/>
      <c r="R827" s="2"/>
      <c r="S827" s="2"/>
      <c r="T827" s="3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19"/>
    </row>
    <row r="828" spans="4:42" s="116" customFormat="1"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4"/>
      <c r="Q828" s="2"/>
      <c r="R828" s="2"/>
      <c r="S828" s="2"/>
      <c r="T828" s="3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19"/>
    </row>
    <row r="829" spans="4:42" s="116" customFormat="1"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4"/>
      <c r="Q829" s="2"/>
      <c r="R829" s="2"/>
      <c r="S829" s="2"/>
      <c r="T829" s="3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19"/>
    </row>
    <row r="830" spans="4:42" s="116" customFormat="1"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4"/>
      <c r="Q830" s="2"/>
      <c r="R830" s="2"/>
      <c r="S830" s="2"/>
      <c r="T830" s="3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19"/>
    </row>
    <row r="831" spans="4:42" s="116" customFormat="1"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4"/>
      <c r="Q831" s="2"/>
      <c r="R831" s="2"/>
      <c r="S831" s="2"/>
      <c r="T831" s="3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19"/>
    </row>
    <row r="832" spans="4:42" s="116" customFormat="1"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4"/>
      <c r="Q832" s="2"/>
      <c r="R832" s="2"/>
      <c r="S832" s="2"/>
      <c r="T832" s="3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19"/>
    </row>
    <row r="833" spans="4:42" s="116" customFormat="1"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4"/>
      <c r="Q833" s="2"/>
      <c r="R833" s="2"/>
      <c r="S833" s="2"/>
      <c r="T833" s="3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19"/>
    </row>
    <row r="834" spans="4:42" s="116" customFormat="1"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4"/>
      <c r="Q834" s="2"/>
      <c r="R834" s="2"/>
      <c r="S834" s="2"/>
      <c r="T834" s="3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19"/>
    </row>
    <row r="835" spans="4:42" s="116" customFormat="1"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4"/>
      <c r="Q835" s="2"/>
      <c r="R835" s="2"/>
      <c r="S835" s="2"/>
      <c r="T835" s="3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19"/>
    </row>
    <row r="836" spans="4:42" s="116" customFormat="1"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4"/>
      <c r="Q836" s="2"/>
      <c r="R836" s="2"/>
      <c r="S836" s="2"/>
      <c r="T836" s="3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19"/>
    </row>
    <row r="837" spans="4:42" s="116" customFormat="1"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4"/>
      <c r="Q837" s="2"/>
      <c r="R837" s="2"/>
      <c r="S837" s="2"/>
      <c r="T837" s="3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19"/>
    </row>
    <row r="838" spans="4:42" s="116" customFormat="1"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4"/>
      <c r="Q838" s="2"/>
      <c r="R838" s="2"/>
      <c r="S838" s="2"/>
      <c r="T838" s="3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19"/>
    </row>
    <row r="839" spans="4:42" s="116" customFormat="1"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4"/>
      <c r="Q839" s="2"/>
      <c r="R839" s="2"/>
      <c r="S839" s="2"/>
      <c r="T839" s="3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19"/>
    </row>
    <row r="840" spans="4:42" s="116" customFormat="1"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4"/>
      <c r="Q840" s="2"/>
      <c r="R840" s="2"/>
      <c r="S840" s="2"/>
      <c r="T840" s="3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19"/>
    </row>
    <row r="841" spans="4:42" s="116" customFormat="1"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4"/>
      <c r="Q841" s="2"/>
      <c r="R841" s="2"/>
      <c r="S841" s="2"/>
      <c r="T841" s="3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19"/>
    </row>
    <row r="842" spans="4:42" s="116" customFormat="1"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4"/>
      <c r="Q842" s="2"/>
      <c r="R842" s="2"/>
      <c r="S842" s="2"/>
      <c r="T842" s="3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19"/>
    </row>
    <row r="843" spans="4:42" s="116" customFormat="1"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4"/>
      <c r="Q843" s="2"/>
      <c r="R843" s="2"/>
      <c r="S843" s="2"/>
      <c r="T843" s="3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19"/>
    </row>
    <row r="844" spans="4:42" s="116" customFormat="1"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4"/>
      <c r="Q844" s="2"/>
      <c r="R844" s="2"/>
      <c r="S844" s="2"/>
      <c r="T844" s="3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19"/>
    </row>
    <row r="845" spans="4:42" s="116" customFormat="1"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4"/>
      <c r="Q845" s="2"/>
      <c r="R845" s="2"/>
      <c r="S845" s="2"/>
      <c r="T845" s="3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19"/>
    </row>
    <row r="846" spans="4:42" s="116" customFormat="1"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4"/>
      <c r="Q846" s="2"/>
      <c r="R846" s="2"/>
      <c r="S846" s="2"/>
      <c r="T846" s="3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19"/>
    </row>
    <row r="847" spans="4:42" s="116" customFormat="1"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4"/>
      <c r="Q847" s="2"/>
      <c r="R847" s="2"/>
      <c r="S847" s="2"/>
      <c r="T847" s="3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19"/>
    </row>
    <row r="848" spans="4:42" s="116" customFormat="1"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4"/>
      <c r="Q848" s="2"/>
      <c r="R848" s="2"/>
      <c r="S848" s="2"/>
      <c r="T848" s="3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19"/>
    </row>
    <row r="849" spans="4:42" s="116" customFormat="1"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4"/>
      <c r="Q849" s="2"/>
      <c r="R849" s="2"/>
      <c r="S849" s="2"/>
      <c r="T849" s="3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19"/>
    </row>
    <row r="850" spans="4:42" s="116" customFormat="1"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4"/>
      <c r="Q850" s="2"/>
      <c r="R850" s="2"/>
      <c r="S850" s="2"/>
      <c r="T850" s="3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19"/>
    </row>
    <row r="851" spans="4:42" s="116" customFormat="1"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4"/>
      <c r="Q851" s="2"/>
      <c r="R851" s="2"/>
      <c r="S851" s="2"/>
      <c r="T851" s="3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19"/>
    </row>
    <row r="852" spans="4:42" s="116" customFormat="1"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4"/>
      <c r="Q852" s="2"/>
      <c r="R852" s="2"/>
      <c r="S852" s="2"/>
      <c r="T852" s="3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19"/>
    </row>
    <row r="853" spans="4:42" s="116" customFormat="1"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4"/>
      <c r="Q853" s="2"/>
      <c r="R853" s="2"/>
      <c r="S853" s="2"/>
      <c r="T853" s="3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19"/>
    </row>
    <row r="854" spans="4:42" s="116" customFormat="1"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4"/>
      <c r="Q854" s="2"/>
      <c r="R854" s="2"/>
      <c r="S854" s="2"/>
      <c r="T854" s="3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19"/>
    </row>
    <row r="855" spans="4:42" s="116" customFormat="1"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4"/>
      <c r="Q855" s="2"/>
      <c r="R855" s="2"/>
      <c r="S855" s="2"/>
      <c r="T855" s="3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19"/>
    </row>
    <row r="856" spans="4:42" s="116" customFormat="1"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4"/>
      <c r="Q856" s="2"/>
      <c r="R856" s="2"/>
      <c r="S856" s="2"/>
      <c r="T856" s="3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19"/>
    </row>
    <row r="857" spans="4:42" s="116" customFormat="1"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4"/>
      <c r="Q857" s="2"/>
      <c r="R857" s="2"/>
      <c r="S857" s="2"/>
      <c r="T857" s="3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19"/>
    </row>
    <row r="858" spans="4:42" s="116" customFormat="1"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4"/>
      <c r="Q858" s="2"/>
      <c r="R858" s="2"/>
      <c r="S858" s="2"/>
      <c r="T858" s="3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19"/>
    </row>
    <row r="859" spans="4:42" s="116" customFormat="1"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4"/>
      <c r="Q859" s="2"/>
      <c r="R859" s="2"/>
      <c r="S859" s="2"/>
      <c r="T859" s="3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19"/>
    </row>
    <row r="860" spans="4:42" s="116" customFormat="1"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4"/>
      <c r="Q860" s="2"/>
      <c r="R860" s="2"/>
      <c r="S860" s="2"/>
      <c r="T860" s="3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19"/>
    </row>
    <row r="861" spans="4:42" s="116" customFormat="1"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4"/>
      <c r="Q861" s="2"/>
      <c r="R861" s="2"/>
      <c r="S861" s="2"/>
      <c r="T861" s="3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19"/>
    </row>
    <row r="862" spans="4:42" s="116" customFormat="1"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4"/>
      <c r="Q862" s="2"/>
      <c r="R862" s="2"/>
      <c r="S862" s="2"/>
      <c r="T862" s="3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19"/>
    </row>
    <row r="863" spans="4:42" s="116" customFormat="1"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4"/>
      <c r="Q863" s="2"/>
      <c r="R863" s="2"/>
      <c r="S863" s="2"/>
      <c r="T863" s="3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19"/>
    </row>
    <row r="864" spans="4:42" s="116" customFormat="1"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4"/>
      <c r="Q864" s="2"/>
      <c r="R864" s="2"/>
      <c r="S864" s="2"/>
      <c r="T864" s="3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19"/>
    </row>
    <row r="865" spans="4:42" s="116" customFormat="1"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4"/>
      <c r="Q865" s="2"/>
      <c r="R865" s="2"/>
      <c r="S865" s="2"/>
      <c r="T865" s="3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19"/>
    </row>
    <row r="866" spans="4:42" s="116" customFormat="1"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4"/>
      <c r="Q866" s="2"/>
      <c r="R866" s="2"/>
      <c r="S866" s="2"/>
      <c r="T866" s="3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19"/>
    </row>
    <row r="867" spans="4:42" s="116" customFormat="1"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4"/>
      <c r="Q867" s="2"/>
      <c r="R867" s="2"/>
      <c r="S867" s="2"/>
      <c r="T867" s="3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19"/>
    </row>
    <row r="868" spans="4:42" s="116" customFormat="1"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4"/>
      <c r="Q868" s="2"/>
      <c r="R868" s="2"/>
      <c r="S868" s="2"/>
      <c r="T868" s="3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19"/>
    </row>
    <row r="869" spans="4:42" s="116" customFormat="1"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4"/>
      <c r="Q869" s="2"/>
      <c r="R869" s="2"/>
      <c r="S869" s="2"/>
      <c r="T869" s="3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19"/>
    </row>
    <row r="870" spans="4:42" s="116" customFormat="1"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4"/>
      <c r="Q870" s="2"/>
      <c r="R870" s="2"/>
      <c r="S870" s="2"/>
      <c r="T870" s="3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19"/>
    </row>
    <row r="871" spans="4:42" s="116" customFormat="1"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4"/>
      <c r="Q871" s="2"/>
      <c r="R871" s="2"/>
      <c r="S871" s="2"/>
      <c r="T871" s="3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19"/>
    </row>
    <row r="872" spans="4:42" s="116" customFormat="1"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4"/>
      <c r="Q872" s="2"/>
      <c r="R872" s="2"/>
      <c r="S872" s="2"/>
      <c r="T872" s="3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19"/>
    </row>
    <row r="873" spans="4:42" s="116" customFormat="1"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4"/>
      <c r="Q873" s="2"/>
      <c r="R873" s="2"/>
      <c r="S873" s="2"/>
      <c r="T873" s="3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19"/>
    </row>
    <row r="874" spans="4:42" s="116" customFormat="1"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4"/>
      <c r="Q874" s="2"/>
      <c r="R874" s="2"/>
      <c r="S874" s="2"/>
      <c r="T874" s="3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19"/>
    </row>
    <row r="875" spans="4:42" s="116" customFormat="1"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4"/>
      <c r="Q875" s="2"/>
      <c r="R875" s="2"/>
      <c r="S875" s="2"/>
      <c r="T875" s="3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19"/>
    </row>
    <row r="876" spans="4:42" s="116" customFormat="1"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4"/>
      <c r="Q876" s="2"/>
      <c r="R876" s="2"/>
      <c r="S876" s="2"/>
      <c r="T876" s="3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19"/>
    </row>
    <row r="877" spans="4:42" s="116" customFormat="1"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4"/>
      <c r="Q877" s="2"/>
      <c r="R877" s="2"/>
      <c r="S877" s="2"/>
      <c r="T877" s="3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19"/>
    </row>
    <row r="878" spans="4:42" s="116" customFormat="1"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4"/>
      <c r="Q878" s="2"/>
      <c r="R878" s="2"/>
      <c r="S878" s="2"/>
      <c r="T878" s="3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19"/>
    </row>
    <row r="879" spans="4:42" s="116" customFormat="1"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4"/>
      <c r="Q879" s="2"/>
      <c r="R879" s="2"/>
      <c r="S879" s="2"/>
      <c r="T879" s="3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19"/>
    </row>
    <row r="880" spans="4:42" s="116" customFormat="1"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4"/>
      <c r="Q880" s="2"/>
      <c r="R880" s="2"/>
      <c r="S880" s="2"/>
      <c r="T880" s="3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19"/>
    </row>
    <row r="881" spans="4:42" s="116" customFormat="1"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4"/>
      <c r="Q881" s="2"/>
      <c r="R881" s="2"/>
      <c r="S881" s="2"/>
      <c r="T881" s="3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19"/>
    </row>
    <row r="882" spans="4:42" s="116" customFormat="1"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4"/>
      <c r="Q882" s="2"/>
      <c r="R882" s="2"/>
      <c r="S882" s="2"/>
      <c r="T882" s="3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19"/>
    </row>
    <row r="883" spans="4:42" s="116" customFormat="1"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4"/>
      <c r="Q883" s="2"/>
      <c r="R883" s="2"/>
      <c r="S883" s="2"/>
      <c r="T883" s="3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19"/>
    </row>
    <row r="884" spans="4:42" s="116" customFormat="1"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4"/>
      <c r="Q884" s="2"/>
      <c r="R884" s="2"/>
      <c r="S884" s="2"/>
      <c r="T884" s="3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19"/>
    </row>
    <row r="885" spans="4:42" s="116" customFormat="1"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4"/>
      <c r="Q885" s="2"/>
      <c r="R885" s="2"/>
      <c r="S885" s="2"/>
      <c r="T885" s="3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19"/>
    </row>
    <row r="886" spans="4:42" s="116" customFormat="1"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4"/>
      <c r="Q886" s="2"/>
      <c r="R886" s="2"/>
      <c r="S886" s="2"/>
      <c r="T886" s="3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19"/>
    </row>
    <row r="887" spans="4:42" s="116" customFormat="1"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4"/>
      <c r="Q887" s="2"/>
      <c r="R887" s="2"/>
      <c r="S887" s="2"/>
      <c r="T887" s="3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19"/>
    </row>
    <row r="888" spans="4:42" s="116" customFormat="1"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4"/>
      <c r="Q888" s="2"/>
      <c r="R888" s="2"/>
      <c r="S888" s="2"/>
      <c r="T888" s="3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19"/>
    </row>
    <row r="889" spans="4:42" s="116" customFormat="1"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4"/>
      <c r="Q889" s="2"/>
      <c r="R889" s="2"/>
      <c r="S889" s="2"/>
      <c r="T889" s="3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19"/>
    </row>
    <row r="890" spans="4:42" s="116" customFormat="1"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4"/>
      <c r="Q890" s="2"/>
      <c r="R890" s="2"/>
      <c r="S890" s="2"/>
      <c r="T890" s="3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19"/>
    </row>
    <row r="891" spans="4:42" s="116" customFormat="1"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4"/>
      <c r="Q891" s="2"/>
      <c r="R891" s="2"/>
      <c r="S891" s="2"/>
      <c r="T891" s="3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19"/>
    </row>
    <row r="892" spans="4:42" s="116" customFormat="1"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4"/>
      <c r="Q892" s="2"/>
      <c r="R892" s="2"/>
      <c r="S892" s="2"/>
      <c r="T892" s="3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19"/>
    </row>
    <row r="893" spans="4:42" s="116" customFormat="1"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4"/>
      <c r="Q893" s="2"/>
      <c r="R893" s="2"/>
      <c r="S893" s="2"/>
      <c r="T893" s="3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19"/>
    </row>
    <row r="894" spans="4:42" s="116" customFormat="1"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4"/>
      <c r="Q894" s="2"/>
      <c r="R894" s="2"/>
      <c r="S894" s="2"/>
      <c r="T894" s="3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19"/>
    </row>
    <row r="895" spans="4:42" s="116" customFormat="1"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4"/>
      <c r="Q895" s="2"/>
      <c r="R895" s="2"/>
      <c r="S895" s="2"/>
      <c r="T895" s="3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19"/>
    </row>
    <row r="896" spans="4:42" s="116" customFormat="1"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4"/>
      <c r="Q896" s="2"/>
      <c r="R896" s="2"/>
      <c r="S896" s="2"/>
      <c r="T896" s="3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19"/>
    </row>
    <row r="897" spans="4:42" s="116" customFormat="1"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4"/>
      <c r="Q897" s="2"/>
      <c r="R897" s="2"/>
      <c r="S897" s="2"/>
      <c r="T897" s="3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19"/>
    </row>
    <row r="898" spans="4:42" s="116" customFormat="1"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4"/>
      <c r="Q898" s="2"/>
      <c r="R898" s="2"/>
      <c r="S898" s="2"/>
      <c r="T898" s="3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19"/>
    </row>
    <row r="899" spans="4:42" s="116" customFormat="1"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4"/>
      <c r="Q899" s="2"/>
      <c r="R899" s="2"/>
      <c r="S899" s="2"/>
      <c r="T899" s="3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19"/>
    </row>
    <row r="900" spans="4:42" s="116" customFormat="1"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4"/>
      <c r="Q900" s="2"/>
      <c r="R900" s="2"/>
      <c r="S900" s="2"/>
      <c r="T900" s="3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19"/>
    </row>
    <row r="901" spans="4:42" s="116" customFormat="1"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4"/>
      <c r="Q901" s="2"/>
      <c r="R901" s="2"/>
      <c r="S901" s="2"/>
      <c r="T901" s="3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19"/>
    </row>
    <row r="902" spans="4:42" s="116" customFormat="1"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4"/>
      <c r="Q902" s="2"/>
      <c r="R902" s="2"/>
      <c r="S902" s="2"/>
      <c r="T902" s="3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19"/>
    </row>
    <row r="903" spans="4:42" s="116" customFormat="1"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4"/>
      <c r="Q903" s="2"/>
      <c r="R903" s="2"/>
      <c r="S903" s="2"/>
      <c r="T903" s="3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19"/>
    </row>
    <row r="904" spans="4:42" s="116" customFormat="1"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4"/>
      <c r="Q904" s="2"/>
      <c r="R904" s="2"/>
      <c r="S904" s="2"/>
      <c r="T904" s="3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19"/>
    </row>
    <row r="905" spans="4:42" s="116" customFormat="1"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4"/>
      <c r="Q905" s="2"/>
      <c r="R905" s="2"/>
      <c r="S905" s="2"/>
      <c r="T905" s="3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19"/>
    </row>
    <row r="906" spans="4:42" s="116" customFormat="1"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4"/>
      <c r="Q906" s="2"/>
      <c r="R906" s="2"/>
      <c r="S906" s="2"/>
      <c r="T906" s="3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19"/>
    </row>
    <row r="907" spans="4:42" s="116" customFormat="1"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4"/>
      <c r="Q907" s="2"/>
      <c r="R907" s="2"/>
      <c r="S907" s="2"/>
      <c r="T907" s="3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19"/>
    </row>
    <row r="908" spans="4:42" s="116" customFormat="1"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4"/>
      <c r="Q908" s="2"/>
      <c r="R908" s="2"/>
      <c r="S908" s="2"/>
      <c r="T908" s="3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19"/>
    </row>
    <row r="909" spans="4:42" s="116" customFormat="1"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4"/>
      <c r="Q909" s="2"/>
      <c r="R909" s="2"/>
      <c r="S909" s="2"/>
      <c r="T909" s="3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19"/>
    </row>
    <row r="910" spans="4:42" s="116" customFormat="1"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4"/>
      <c r="Q910" s="2"/>
      <c r="R910" s="2"/>
      <c r="S910" s="2"/>
      <c r="T910" s="3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19"/>
    </row>
    <row r="911" spans="4:42" s="116" customFormat="1"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4"/>
      <c r="Q911" s="2"/>
      <c r="R911" s="2"/>
      <c r="S911" s="2"/>
      <c r="T911" s="3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19"/>
    </row>
    <row r="912" spans="4:42" s="116" customFormat="1"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4"/>
      <c r="Q912" s="2"/>
      <c r="R912" s="2"/>
      <c r="S912" s="2"/>
      <c r="T912" s="3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19"/>
    </row>
    <row r="913" spans="4:42" s="116" customFormat="1"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4"/>
      <c r="Q913" s="2"/>
      <c r="R913" s="2"/>
      <c r="S913" s="2"/>
      <c r="T913" s="3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19"/>
    </row>
    <row r="914" spans="4:42" s="116" customFormat="1"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4"/>
      <c r="Q914" s="2"/>
      <c r="R914" s="2"/>
      <c r="S914" s="2"/>
      <c r="T914" s="3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19"/>
    </row>
    <row r="915" spans="4:42" s="116" customFormat="1"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4"/>
      <c r="Q915" s="2"/>
      <c r="R915" s="2"/>
      <c r="S915" s="2"/>
      <c r="T915" s="3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19"/>
    </row>
    <row r="916" spans="4:42" s="116" customFormat="1"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4"/>
      <c r="Q916" s="2"/>
      <c r="R916" s="2"/>
      <c r="S916" s="2"/>
      <c r="T916" s="3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19"/>
    </row>
    <row r="917" spans="4:42" s="116" customFormat="1"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4"/>
      <c r="Q917" s="2"/>
      <c r="R917" s="2"/>
      <c r="S917" s="2"/>
      <c r="T917" s="3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19"/>
    </row>
    <row r="918" spans="4:42" s="116" customFormat="1"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4"/>
      <c r="Q918" s="2"/>
      <c r="R918" s="2"/>
      <c r="S918" s="2"/>
      <c r="T918" s="3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19"/>
    </row>
    <row r="919" spans="4:42" s="116" customFormat="1"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4"/>
      <c r="Q919" s="2"/>
      <c r="R919" s="2"/>
      <c r="S919" s="2"/>
      <c r="T919" s="3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19"/>
    </row>
    <row r="920" spans="4:42" s="116" customFormat="1"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4"/>
      <c r="Q920" s="2"/>
      <c r="R920" s="2"/>
      <c r="S920" s="2"/>
      <c r="T920" s="3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19"/>
    </row>
    <row r="921" spans="4:42" s="116" customFormat="1"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4"/>
      <c r="Q921" s="2"/>
      <c r="R921" s="2"/>
      <c r="S921" s="2"/>
      <c r="T921" s="3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19"/>
    </row>
    <row r="922" spans="4:42" s="116" customFormat="1"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4"/>
      <c r="Q922" s="2"/>
      <c r="R922" s="2"/>
      <c r="S922" s="2"/>
      <c r="T922" s="3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19"/>
    </row>
    <row r="923" spans="4:42" s="116" customFormat="1"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4"/>
      <c r="Q923" s="2"/>
      <c r="R923" s="2"/>
      <c r="S923" s="2"/>
      <c r="T923" s="3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19"/>
    </row>
    <row r="924" spans="4:42" s="116" customFormat="1"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4"/>
      <c r="Q924" s="2"/>
      <c r="R924" s="2"/>
      <c r="S924" s="2"/>
      <c r="T924" s="3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19"/>
    </row>
    <row r="925" spans="4:42" s="116" customFormat="1"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4"/>
      <c r="Q925" s="2"/>
      <c r="R925" s="2"/>
      <c r="S925" s="2"/>
      <c r="T925" s="3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19"/>
    </row>
    <row r="926" spans="4:42" s="116" customFormat="1"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4"/>
      <c r="Q926" s="2"/>
      <c r="R926" s="2"/>
      <c r="S926" s="2"/>
      <c r="T926" s="3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19"/>
    </row>
    <row r="927" spans="4:42" s="116" customFormat="1"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4"/>
      <c r="Q927" s="2"/>
      <c r="R927" s="2"/>
      <c r="S927" s="2"/>
      <c r="T927" s="3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19"/>
    </row>
    <row r="928" spans="4:42" s="116" customFormat="1"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4"/>
      <c r="Q928" s="2"/>
      <c r="R928" s="2"/>
      <c r="S928" s="2"/>
      <c r="T928" s="3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19"/>
    </row>
    <row r="929" spans="4:42" s="116" customFormat="1"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4"/>
      <c r="Q929" s="2"/>
      <c r="R929" s="2"/>
      <c r="S929" s="2"/>
      <c r="T929" s="3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19"/>
    </row>
    <row r="930" spans="4:42" s="116" customFormat="1"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4"/>
      <c r="Q930" s="2"/>
      <c r="R930" s="2"/>
      <c r="S930" s="2"/>
      <c r="T930" s="3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19"/>
    </row>
    <row r="931" spans="4:42" s="116" customFormat="1"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4"/>
      <c r="Q931" s="2"/>
      <c r="R931" s="2"/>
      <c r="S931" s="2"/>
      <c r="T931" s="3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19"/>
    </row>
    <row r="932" spans="4:42" s="116" customFormat="1"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4"/>
      <c r="Q932" s="2"/>
      <c r="R932" s="2"/>
      <c r="S932" s="2"/>
      <c r="T932" s="3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19"/>
    </row>
    <row r="933" spans="4:42" s="116" customFormat="1"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4"/>
      <c r="Q933" s="2"/>
      <c r="R933" s="2"/>
      <c r="S933" s="2"/>
      <c r="T933" s="3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19"/>
    </row>
    <row r="934" spans="4:42" s="116" customFormat="1"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4"/>
      <c r="Q934" s="2"/>
      <c r="R934" s="2"/>
      <c r="S934" s="2"/>
      <c r="T934" s="3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19"/>
    </row>
    <row r="935" spans="4:42" s="116" customFormat="1"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4"/>
      <c r="Q935" s="2"/>
      <c r="R935" s="2"/>
      <c r="S935" s="2"/>
      <c r="T935" s="3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19"/>
    </row>
    <row r="936" spans="4:42" s="116" customFormat="1"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4"/>
      <c r="Q936" s="2"/>
      <c r="R936" s="2"/>
      <c r="S936" s="2"/>
      <c r="T936" s="3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19"/>
    </row>
    <row r="937" spans="4:42" s="116" customFormat="1"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4"/>
      <c r="Q937" s="2"/>
      <c r="R937" s="2"/>
      <c r="S937" s="2"/>
      <c r="T937" s="3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19"/>
    </row>
    <row r="938" spans="4:42" s="116" customFormat="1"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4"/>
      <c r="Q938" s="2"/>
      <c r="R938" s="2"/>
      <c r="S938" s="2"/>
      <c r="T938" s="3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19"/>
    </row>
    <row r="939" spans="4:42" s="116" customFormat="1"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4"/>
      <c r="Q939" s="2"/>
      <c r="R939" s="2"/>
      <c r="S939" s="2"/>
      <c r="T939" s="3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19"/>
    </row>
    <row r="940" spans="4:42" s="116" customFormat="1"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4"/>
      <c r="Q940" s="2"/>
      <c r="R940" s="2"/>
      <c r="S940" s="2"/>
      <c r="T940" s="3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19"/>
    </row>
    <row r="941" spans="4:42" s="116" customFormat="1"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4"/>
      <c r="Q941" s="2"/>
      <c r="R941" s="2"/>
      <c r="S941" s="2"/>
      <c r="T941" s="3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19"/>
    </row>
    <row r="942" spans="4:42" s="116" customFormat="1"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4"/>
      <c r="Q942" s="2"/>
      <c r="R942" s="2"/>
      <c r="S942" s="2"/>
      <c r="T942" s="3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19"/>
    </row>
    <row r="943" spans="4:42" s="116" customFormat="1"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4"/>
      <c r="Q943" s="2"/>
      <c r="R943" s="2"/>
      <c r="S943" s="2"/>
      <c r="T943" s="3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19"/>
    </row>
    <row r="944" spans="4:42" s="116" customFormat="1"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4"/>
      <c r="Q944" s="2"/>
      <c r="R944" s="2"/>
      <c r="S944" s="2"/>
      <c r="T944" s="3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19"/>
    </row>
    <row r="945" spans="4:42" s="116" customFormat="1"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4"/>
      <c r="Q945" s="2"/>
      <c r="R945" s="2"/>
      <c r="S945" s="2"/>
      <c r="T945" s="3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19"/>
    </row>
    <row r="946" spans="4:42" s="116" customFormat="1"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4"/>
      <c r="Q946" s="2"/>
      <c r="R946" s="2"/>
      <c r="S946" s="2"/>
      <c r="T946" s="3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19"/>
    </row>
    <row r="947" spans="4:42" s="116" customFormat="1"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4"/>
      <c r="Q947" s="2"/>
      <c r="R947" s="2"/>
      <c r="S947" s="2"/>
      <c r="T947" s="3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19"/>
    </row>
    <row r="948" spans="4:42" s="116" customFormat="1"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4"/>
      <c r="Q948" s="2"/>
      <c r="R948" s="2"/>
      <c r="S948" s="2"/>
      <c r="T948" s="3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19"/>
    </row>
    <row r="949" spans="4:42" s="116" customFormat="1"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4"/>
      <c r="Q949" s="2"/>
      <c r="R949" s="2"/>
      <c r="S949" s="2"/>
      <c r="T949" s="3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19"/>
    </row>
    <row r="950" spans="4:42" s="116" customFormat="1"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4"/>
      <c r="Q950" s="2"/>
      <c r="R950" s="2"/>
      <c r="S950" s="2"/>
      <c r="T950" s="3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19"/>
    </row>
    <row r="951" spans="4:42" s="116" customFormat="1"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4"/>
      <c r="Q951" s="2"/>
      <c r="R951" s="2"/>
      <c r="S951" s="2"/>
      <c r="T951" s="3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19"/>
    </row>
    <row r="952" spans="4:42" s="116" customFormat="1"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4"/>
      <c r="Q952" s="2"/>
      <c r="R952" s="2"/>
      <c r="S952" s="2"/>
      <c r="T952" s="3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19"/>
    </row>
    <row r="953" spans="4:42" s="116" customFormat="1"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4"/>
      <c r="Q953" s="2"/>
      <c r="R953" s="2"/>
      <c r="S953" s="2"/>
      <c r="T953" s="3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19"/>
    </row>
    <row r="954" spans="4:42" s="116" customFormat="1"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4"/>
      <c r="Q954" s="2"/>
      <c r="R954" s="2"/>
      <c r="S954" s="2"/>
      <c r="T954" s="3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19"/>
    </row>
    <row r="955" spans="4:42" s="116" customFormat="1"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4"/>
      <c r="Q955" s="2"/>
      <c r="R955" s="2"/>
      <c r="S955" s="2"/>
      <c r="T955" s="3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19"/>
    </row>
    <row r="956" spans="4:42" s="116" customFormat="1"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4"/>
      <c r="Q956" s="2"/>
      <c r="R956" s="2"/>
      <c r="S956" s="2"/>
      <c r="T956" s="3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19"/>
    </row>
    <row r="957" spans="4:42" s="116" customFormat="1"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4"/>
      <c r="Q957" s="2"/>
      <c r="R957" s="2"/>
      <c r="S957" s="2"/>
      <c r="T957" s="3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19"/>
    </row>
    <row r="958" spans="4:42" s="116" customFormat="1"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4"/>
      <c r="Q958" s="2"/>
      <c r="R958" s="2"/>
      <c r="S958" s="2"/>
      <c r="T958" s="3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19"/>
    </row>
    <row r="959" spans="4:42" s="116" customFormat="1"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4"/>
      <c r="Q959" s="2"/>
      <c r="R959" s="2"/>
      <c r="S959" s="2"/>
      <c r="T959" s="3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19"/>
    </row>
    <row r="960" spans="4:42" s="116" customFormat="1"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4"/>
      <c r="Q960" s="2"/>
      <c r="R960" s="2"/>
      <c r="S960" s="2"/>
      <c r="T960" s="3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19"/>
    </row>
    <row r="961" spans="4:42" s="116" customFormat="1"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4"/>
      <c r="Q961" s="2"/>
      <c r="R961" s="2"/>
      <c r="S961" s="2"/>
      <c r="T961" s="3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19"/>
    </row>
    <row r="962" spans="4:42" s="116" customFormat="1"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4"/>
      <c r="Q962" s="2"/>
      <c r="R962" s="2"/>
      <c r="S962" s="2"/>
      <c r="T962" s="3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19"/>
    </row>
    <row r="963" spans="4:42" s="116" customFormat="1"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4"/>
      <c r="Q963" s="2"/>
      <c r="R963" s="2"/>
      <c r="S963" s="2"/>
      <c r="T963" s="3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19"/>
    </row>
    <row r="964" spans="4:42" s="116" customFormat="1"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4"/>
      <c r="Q964" s="2"/>
      <c r="R964" s="2"/>
      <c r="S964" s="2"/>
      <c r="T964" s="3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19"/>
    </row>
    <row r="965" spans="4:42" s="116" customFormat="1"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4"/>
      <c r="Q965" s="2"/>
      <c r="R965" s="2"/>
      <c r="S965" s="2"/>
      <c r="T965" s="3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19"/>
    </row>
    <row r="966" spans="4:42" s="116" customFormat="1"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4"/>
      <c r="Q966" s="2"/>
      <c r="R966" s="2"/>
      <c r="S966" s="2"/>
      <c r="T966" s="3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19"/>
    </row>
    <row r="967" spans="4:42" s="116" customFormat="1"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4"/>
      <c r="Q967" s="2"/>
      <c r="R967" s="2"/>
      <c r="S967" s="2"/>
      <c r="T967" s="3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19"/>
    </row>
    <row r="968" spans="4:42" s="116" customFormat="1"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4"/>
      <c r="Q968" s="2"/>
      <c r="R968" s="2"/>
      <c r="S968" s="2"/>
      <c r="T968" s="3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19"/>
    </row>
    <row r="969" spans="4:42" s="116" customFormat="1"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4"/>
      <c r="Q969" s="2"/>
      <c r="R969" s="2"/>
      <c r="S969" s="2"/>
      <c r="T969" s="3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19"/>
    </row>
    <row r="970" spans="4:42" s="116" customFormat="1"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4"/>
      <c r="Q970" s="2"/>
      <c r="R970" s="2"/>
      <c r="S970" s="2"/>
      <c r="T970" s="3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19"/>
    </row>
    <row r="971" spans="4:42" s="116" customFormat="1"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4"/>
      <c r="Q971" s="2"/>
      <c r="R971" s="2"/>
      <c r="S971" s="2"/>
      <c r="T971" s="3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19"/>
    </row>
    <row r="972" spans="4:42" s="116" customFormat="1"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4"/>
      <c r="Q972" s="2"/>
      <c r="R972" s="2"/>
      <c r="S972" s="2"/>
      <c r="T972" s="3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19"/>
    </row>
    <row r="973" spans="4:42" s="116" customFormat="1"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4"/>
      <c r="Q973" s="2"/>
      <c r="R973" s="2"/>
      <c r="S973" s="2"/>
      <c r="T973" s="3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19"/>
    </row>
    <row r="974" spans="4:42" s="116" customFormat="1"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4"/>
      <c r="Q974" s="2"/>
      <c r="R974" s="2"/>
      <c r="S974" s="2"/>
      <c r="T974" s="3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19"/>
    </row>
    <row r="975" spans="4:42" s="116" customFormat="1"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4"/>
      <c r="Q975" s="2"/>
      <c r="R975" s="2"/>
      <c r="S975" s="2"/>
      <c r="T975" s="3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19"/>
    </row>
    <row r="976" spans="4:42" s="116" customFormat="1"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4"/>
      <c r="Q976" s="2"/>
      <c r="R976" s="2"/>
      <c r="S976" s="2"/>
      <c r="T976" s="3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19"/>
    </row>
    <row r="977" spans="4:42" s="116" customFormat="1"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4"/>
      <c r="Q977" s="2"/>
      <c r="R977" s="2"/>
      <c r="S977" s="2"/>
      <c r="T977" s="3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19"/>
    </row>
    <row r="978" spans="4:42" s="116" customFormat="1"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4"/>
      <c r="Q978" s="2"/>
      <c r="R978" s="2"/>
      <c r="S978" s="2"/>
      <c r="T978" s="3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19"/>
    </row>
    <row r="979" spans="4:42" s="116" customFormat="1"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4"/>
      <c r="Q979" s="2"/>
      <c r="R979" s="2"/>
      <c r="S979" s="2"/>
      <c r="T979" s="3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19"/>
    </row>
    <row r="980" spans="4:42" s="116" customFormat="1"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4"/>
      <c r="Q980" s="2"/>
      <c r="R980" s="2"/>
      <c r="S980" s="2"/>
      <c r="T980" s="3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19"/>
    </row>
    <row r="981" spans="4:42" s="116" customFormat="1"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4"/>
      <c r="Q981" s="2"/>
      <c r="R981" s="2"/>
      <c r="S981" s="2"/>
      <c r="T981" s="3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19"/>
    </row>
    <row r="982" spans="4:42" s="116" customFormat="1"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4"/>
      <c r="Q982" s="2"/>
      <c r="R982" s="2"/>
      <c r="S982" s="2"/>
      <c r="T982" s="3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19"/>
    </row>
    <row r="983" spans="4:42" s="116" customFormat="1"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4"/>
      <c r="Q983" s="2"/>
      <c r="R983" s="2"/>
      <c r="S983" s="2"/>
      <c r="T983" s="3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19"/>
    </row>
    <row r="984" spans="4:42" s="116" customFormat="1"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4"/>
      <c r="Q984" s="2"/>
      <c r="R984" s="2"/>
      <c r="S984" s="2"/>
      <c r="T984" s="3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19"/>
    </row>
    <row r="985" spans="4:42" s="116" customFormat="1"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4"/>
      <c r="Q985" s="2"/>
      <c r="R985" s="2"/>
      <c r="S985" s="2"/>
      <c r="T985" s="3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19"/>
    </row>
    <row r="986" spans="4:42" s="116" customFormat="1"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4"/>
      <c r="Q986" s="2"/>
      <c r="R986" s="2"/>
      <c r="S986" s="2"/>
      <c r="T986" s="3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19"/>
    </row>
    <row r="987" spans="4:42" s="116" customFormat="1"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4"/>
      <c r="Q987" s="2"/>
      <c r="R987" s="2"/>
      <c r="S987" s="2"/>
      <c r="T987" s="3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19"/>
    </row>
    <row r="988" spans="4:42" s="116" customFormat="1"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4"/>
      <c r="Q988" s="2"/>
      <c r="R988" s="2"/>
      <c r="S988" s="2"/>
      <c r="T988" s="3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19"/>
    </row>
    <row r="989" spans="4:42" s="116" customFormat="1"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4"/>
      <c r="Q989" s="2"/>
      <c r="R989" s="2"/>
      <c r="S989" s="2"/>
      <c r="T989" s="3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19"/>
    </row>
    <row r="990" spans="4:42" s="116" customFormat="1"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4"/>
      <c r="Q990" s="2"/>
      <c r="R990" s="2"/>
      <c r="S990" s="2"/>
      <c r="T990" s="3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19"/>
    </row>
    <row r="991" spans="4:42" s="116" customFormat="1"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4"/>
      <c r="Q991" s="2"/>
      <c r="R991" s="2"/>
      <c r="S991" s="2"/>
      <c r="T991" s="3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19"/>
    </row>
    <row r="992" spans="4:42" s="116" customFormat="1"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4"/>
      <c r="Q992" s="2"/>
      <c r="R992" s="2"/>
      <c r="S992" s="2"/>
      <c r="T992" s="3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19"/>
    </row>
    <row r="993" spans="4:42" s="116" customFormat="1"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4"/>
      <c r="Q993" s="2"/>
      <c r="R993" s="2"/>
      <c r="S993" s="2"/>
      <c r="T993" s="3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19"/>
    </row>
    <row r="994" spans="4:42" s="116" customFormat="1"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4"/>
      <c r="Q994" s="2"/>
      <c r="R994" s="2"/>
      <c r="S994" s="2"/>
      <c r="T994" s="3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19"/>
    </row>
    <row r="995" spans="4:42" s="116" customFormat="1"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4"/>
      <c r="Q995" s="2"/>
      <c r="R995" s="2"/>
      <c r="S995" s="2"/>
      <c r="T995" s="3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19"/>
    </row>
    <row r="996" spans="4:42" s="116" customFormat="1"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4"/>
      <c r="Q996" s="2"/>
      <c r="R996" s="2"/>
      <c r="S996" s="2"/>
      <c r="T996" s="3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19"/>
    </row>
    <row r="997" spans="4:42" s="116" customFormat="1"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4"/>
      <c r="Q997" s="2"/>
      <c r="R997" s="2"/>
      <c r="S997" s="2"/>
      <c r="T997" s="3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19"/>
    </row>
    <row r="998" spans="4:42" s="116" customFormat="1"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4"/>
      <c r="Q998" s="2"/>
      <c r="R998" s="2"/>
      <c r="S998" s="2"/>
      <c r="T998" s="3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19"/>
    </row>
    <row r="999" spans="4:42" s="116" customFormat="1"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4"/>
      <c r="Q999" s="2"/>
      <c r="R999" s="2"/>
      <c r="S999" s="2"/>
      <c r="T999" s="3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19"/>
    </row>
    <row r="1000" spans="4:42" s="116" customFormat="1"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4"/>
      <c r="Q1000" s="2"/>
      <c r="R1000" s="2"/>
      <c r="S1000" s="2"/>
      <c r="T1000" s="3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19"/>
    </row>
    <row r="1001" spans="4:42" s="116" customFormat="1"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4"/>
      <c r="Q1001" s="2"/>
      <c r="R1001" s="2"/>
      <c r="S1001" s="2"/>
      <c r="T1001" s="3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19"/>
    </row>
    <row r="1002" spans="4:42" s="116" customFormat="1"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4"/>
      <c r="Q1002" s="2"/>
      <c r="R1002" s="2"/>
      <c r="S1002" s="2"/>
      <c r="T1002" s="3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19"/>
    </row>
    <row r="1003" spans="4:42" s="116" customFormat="1"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4"/>
      <c r="Q1003" s="2"/>
      <c r="R1003" s="2"/>
      <c r="S1003" s="2"/>
      <c r="T1003" s="3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19"/>
    </row>
    <row r="1004" spans="4:42" s="116" customFormat="1"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4"/>
      <c r="Q1004" s="2"/>
      <c r="R1004" s="2"/>
      <c r="S1004" s="2"/>
      <c r="T1004" s="3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19"/>
    </row>
    <row r="1005" spans="4:42" s="116" customFormat="1"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4"/>
      <c r="Q1005" s="2"/>
      <c r="R1005" s="2"/>
      <c r="S1005" s="2"/>
      <c r="T1005" s="3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19"/>
    </row>
    <row r="1006" spans="4:42" s="116" customFormat="1"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4"/>
      <c r="Q1006" s="2"/>
      <c r="R1006" s="2"/>
      <c r="S1006" s="2"/>
      <c r="T1006" s="3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19"/>
    </row>
    <row r="1007" spans="4:42" s="116" customFormat="1"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4"/>
      <c r="Q1007" s="2"/>
      <c r="R1007" s="2"/>
      <c r="S1007" s="2"/>
      <c r="T1007" s="3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19"/>
    </row>
    <row r="1008" spans="4:42" s="116" customFormat="1"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4"/>
      <c r="Q1008" s="2"/>
      <c r="R1008" s="2"/>
      <c r="S1008" s="2"/>
      <c r="T1008" s="3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19"/>
    </row>
    <row r="1009" spans="4:42" s="116" customFormat="1"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4"/>
      <c r="Q1009" s="2"/>
      <c r="R1009" s="2"/>
      <c r="S1009" s="2"/>
      <c r="T1009" s="3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19"/>
    </row>
    <row r="1010" spans="4:42" s="116" customFormat="1"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4"/>
      <c r="Q1010" s="2"/>
      <c r="R1010" s="2"/>
      <c r="S1010" s="2"/>
      <c r="T1010" s="3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19"/>
    </row>
    <row r="1011" spans="4:42" s="116" customFormat="1"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4"/>
      <c r="Q1011" s="2"/>
      <c r="R1011" s="2"/>
      <c r="S1011" s="2"/>
      <c r="T1011" s="3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19"/>
    </row>
    <row r="1012" spans="4:42" s="116" customFormat="1"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4"/>
      <c r="Q1012" s="2"/>
      <c r="R1012" s="2"/>
      <c r="S1012" s="2"/>
      <c r="T1012" s="3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19"/>
    </row>
    <row r="1013" spans="4:42" s="116" customFormat="1"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4"/>
      <c r="Q1013" s="2"/>
      <c r="R1013" s="2"/>
      <c r="S1013" s="2"/>
      <c r="T1013" s="3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19"/>
    </row>
    <row r="1014" spans="4:42" s="116" customFormat="1"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4"/>
      <c r="Q1014" s="2"/>
      <c r="R1014" s="2"/>
      <c r="S1014" s="2"/>
      <c r="T1014" s="3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19"/>
    </row>
    <row r="1015" spans="4:42" s="116" customFormat="1"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4"/>
      <c r="Q1015" s="2"/>
      <c r="R1015" s="2"/>
      <c r="S1015" s="2"/>
      <c r="T1015" s="3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19"/>
    </row>
    <row r="1016" spans="4:42" s="116" customFormat="1"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4"/>
      <c r="Q1016" s="2"/>
      <c r="R1016" s="2"/>
      <c r="S1016" s="2"/>
      <c r="T1016" s="3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19"/>
    </row>
    <row r="1017" spans="4:42" s="116" customFormat="1"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4"/>
      <c r="Q1017" s="2"/>
      <c r="R1017" s="2"/>
      <c r="S1017" s="2"/>
      <c r="T1017" s="3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19"/>
    </row>
    <row r="1018" spans="4:42" s="116" customFormat="1"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4"/>
      <c r="Q1018" s="2"/>
      <c r="R1018" s="2"/>
      <c r="S1018" s="2"/>
      <c r="T1018" s="3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19"/>
    </row>
    <row r="1019" spans="4:42" s="116" customFormat="1"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4"/>
      <c r="Q1019" s="2"/>
      <c r="R1019" s="2"/>
      <c r="S1019" s="2"/>
      <c r="T1019" s="3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19"/>
    </row>
    <row r="1020" spans="4:42" s="116" customFormat="1"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4"/>
      <c r="Q1020" s="2"/>
      <c r="R1020" s="2"/>
      <c r="S1020" s="2"/>
      <c r="T1020" s="3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19"/>
    </row>
    <row r="1021" spans="4:42" s="116" customFormat="1"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4"/>
      <c r="Q1021" s="2"/>
      <c r="R1021" s="2"/>
      <c r="S1021" s="2"/>
      <c r="T1021" s="3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19"/>
    </row>
    <row r="1022" spans="4:42" s="116" customFormat="1"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4"/>
      <c r="Q1022" s="2"/>
      <c r="R1022" s="2"/>
      <c r="S1022" s="2"/>
      <c r="T1022" s="3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19"/>
    </row>
    <row r="1023" spans="4:42" s="116" customFormat="1"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4"/>
      <c r="Q1023" s="2"/>
      <c r="R1023" s="2"/>
      <c r="S1023" s="2"/>
      <c r="T1023" s="3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19"/>
    </row>
    <row r="1024" spans="4:42" s="116" customFormat="1"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4"/>
      <c r="Q1024" s="2"/>
      <c r="R1024" s="2"/>
      <c r="S1024" s="2"/>
      <c r="T1024" s="3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19"/>
    </row>
    <row r="1025" spans="4:42" s="116" customFormat="1"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4"/>
      <c r="Q1025" s="2"/>
      <c r="R1025" s="2"/>
      <c r="S1025" s="2"/>
      <c r="T1025" s="3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19"/>
    </row>
    <row r="1026" spans="4:42" s="116" customFormat="1"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4"/>
      <c r="Q1026" s="2"/>
      <c r="R1026" s="2"/>
      <c r="S1026" s="2"/>
      <c r="T1026" s="3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19"/>
    </row>
    <row r="1027" spans="4:42" s="116" customFormat="1"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4"/>
      <c r="Q1027" s="2"/>
      <c r="R1027" s="2"/>
      <c r="S1027" s="2"/>
      <c r="T1027" s="3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19"/>
    </row>
    <row r="1028" spans="4:42" s="116" customFormat="1"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4"/>
      <c r="Q1028" s="2"/>
      <c r="R1028" s="2"/>
      <c r="S1028" s="2"/>
      <c r="T1028" s="3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19"/>
    </row>
    <row r="1029" spans="4:42" s="116" customFormat="1"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4"/>
      <c r="Q1029" s="2"/>
      <c r="R1029" s="2"/>
      <c r="S1029" s="2"/>
      <c r="T1029" s="3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19"/>
    </row>
    <row r="1030" spans="4:42" s="116" customFormat="1"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4"/>
      <c r="Q1030" s="2"/>
      <c r="R1030" s="2"/>
      <c r="S1030" s="2"/>
      <c r="T1030" s="3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19"/>
    </row>
    <row r="1031" spans="4:42" s="116" customFormat="1"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4"/>
      <c r="Q1031" s="2"/>
      <c r="R1031" s="2"/>
      <c r="S1031" s="2"/>
      <c r="T1031" s="3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19"/>
    </row>
    <row r="1032" spans="4:42" s="116" customFormat="1"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4"/>
      <c r="Q1032" s="2"/>
      <c r="R1032" s="2"/>
      <c r="S1032" s="2"/>
      <c r="T1032" s="3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19"/>
    </row>
    <row r="1033" spans="4:42" s="116" customFormat="1"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4"/>
      <c r="Q1033" s="2"/>
      <c r="R1033" s="2"/>
      <c r="S1033" s="2"/>
      <c r="T1033" s="3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19"/>
    </row>
    <row r="1034" spans="4:42" s="116" customFormat="1"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4"/>
      <c r="Q1034" s="2"/>
      <c r="R1034" s="2"/>
      <c r="S1034" s="2"/>
      <c r="T1034" s="3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19"/>
    </row>
    <row r="1035" spans="4:42" s="116" customFormat="1"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4"/>
      <c r="Q1035" s="2"/>
      <c r="R1035" s="2"/>
      <c r="S1035" s="2"/>
      <c r="T1035" s="3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19"/>
    </row>
    <row r="1036" spans="4:42" s="116" customFormat="1"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4"/>
      <c r="Q1036" s="2"/>
      <c r="R1036" s="2"/>
      <c r="S1036" s="2"/>
      <c r="T1036" s="3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19"/>
    </row>
    <row r="1037" spans="4:42" s="116" customFormat="1"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4"/>
      <c r="Q1037" s="2"/>
      <c r="R1037" s="2"/>
      <c r="S1037" s="2"/>
      <c r="T1037" s="3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19"/>
    </row>
    <row r="1038" spans="4:42" s="116" customFormat="1"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4"/>
      <c r="Q1038" s="2"/>
      <c r="R1038" s="2"/>
      <c r="S1038" s="2"/>
      <c r="T1038" s="3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19"/>
    </row>
    <row r="1039" spans="4:42" s="116" customFormat="1"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4"/>
      <c r="Q1039" s="2"/>
      <c r="R1039" s="2"/>
      <c r="S1039" s="2"/>
      <c r="T1039" s="3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19"/>
    </row>
    <row r="1040" spans="4:42" s="116" customFormat="1"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4"/>
      <c r="Q1040" s="2"/>
      <c r="R1040" s="2"/>
      <c r="S1040" s="2"/>
      <c r="T1040" s="3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19"/>
    </row>
    <row r="1041" spans="4:42" s="116" customFormat="1"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4"/>
      <c r="Q1041" s="2"/>
      <c r="R1041" s="2"/>
      <c r="S1041" s="2"/>
      <c r="T1041" s="3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19"/>
    </row>
    <row r="1042" spans="4:42" s="116" customFormat="1"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4"/>
      <c r="Q1042" s="2"/>
      <c r="R1042" s="2"/>
      <c r="S1042" s="2"/>
      <c r="T1042" s="3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19"/>
    </row>
    <row r="1043" spans="4:42" s="116" customFormat="1"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4"/>
      <c r="Q1043" s="2"/>
      <c r="R1043" s="2"/>
      <c r="S1043" s="2"/>
      <c r="T1043" s="3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19"/>
    </row>
    <row r="1044" spans="4:42" s="116" customFormat="1"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4"/>
      <c r="Q1044" s="2"/>
      <c r="R1044" s="2"/>
      <c r="S1044" s="2"/>
      <c r="T1044" s="3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19"/>
    </row>
    <row r="1045" spans="4:42" s="116" customFormat="1"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4"/>
      <c r="Q1045" s="2"/>
      <c r="R1045" s="2"/>
      <c r="S1045" s="2"/>
      <c r="T1045" s="3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19"/>
    </row>
    <row r="1046" spans="4:42" s="116" customFormat="1"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4"/>
      <c r="Q1046" s="2"/>
      <c r="R1046" s="2"/>
      <c r="S1046" s="2"/>
      <c r="T1046" s="3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19"/>
    </row>
    <row r="1047" spans="4:42" s="116" customFormat="1"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4"/>
      <c r="Q1047" s="2"/>
      <c r="R1047" s="2"/>
      <c r="S1047" s="2"/>
      <c r="T1047" s="3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19"/>
    </row>
    <row r="1048" spans="4:42" s="116" customFormat="1"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4"/>
      <c r="Q1048" s="2"/>
      <c r="R1048" s="2"/>
      <c r="S1048" s="2"/>
      <c r="T1048" s="3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19"/>
    </row>
    <row r="1049" spans="4:42" s="116" customFormat="1"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4"/>
      <c r="Q1049" s="2"/>
      <c r="R1049" s="2"/>
      <c r="S1049" s="2"/>
      <c r="T1049" s="3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19"/>
    </row>
    <row r="1050" spans="4:42" s="116" customFormat="1"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4"/>
      <c r="Q1050" s="2"/>
      <c r="R1050" s="2"/>
      <c r="S1050" s="2"/>
      <c r="T1050" s="3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19"/>
    </row>
    <row r="1051" spans="4:42" s="116" customFormat="1"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4"/>
      <c r="Q1051" s="2"/>
      <c r="R1051" s="2"/>
      <c r="S1051" s="2"/>
      <c r="T1051" s="3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19"/>
    </row>
    <row r="1052" spans="4:42" s="116" customFormat="1"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4"/>
      <c r="Q1052" s="2"/>
      <c r="R1052" s="2"/>
      <c r="S1052" s="2"/>
      <c r="T1052" s="3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19"/>
    </row>
    <row r="1053" spans="4:42" s="116" customFormat="1"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4"/>
      <c r="Q1053" s="2"/>
      <c r="R1053" s="2"/>
      <c r="S1053" s="2"/>
      <c r="T1053" s="3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19"/>
    </row>
    <row r="1054" spans="4:42" s="116" customFormat="1"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4"/>
      <c r="Q1054" s="2"/>
      <c r="R1054" s="2"/>
      <c r="S1054" s="2"/>
      <c r="T1054" s="3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19"/>
    </row>
    <row r="1055" spans="4:42" s="116" customFormat="1"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4"/>
      <c r="Q1055" s="2"/>
      <c r="R1055" s="2"/>
      <c r="S1055" s="2"/>
      <c r="T1055" s="3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19"/>
    </row>
    <row r="1056" spans="4:42" s="116" customFormat="1"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4"/>
      <c r="Q1056" s="2"/>
      <c r="R1056" s="2"/>
      <c r="S1056" s="2"/>
      <c r="T1056" s="3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19"/>
    </row>
    <row r="1057" spans="4:42" s="116" customFormat="1"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4"/>
      <c r="Q1057" s="2"/>
      <c r="R1057" s="2"/>
      <c r="S1057" s="2"/>
      <c r="T1057" s="3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19"/>
    </row>
    <row r="1058" spans="4:42" s="116" customFormat="1"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4"/>
      <c r="Q1058" s="2"/>
      <c r="R1058" s="2"/>
      <c r="S1058" s="2"/>
      <c r="T1058" s="3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19"/>
    </row>
    <row r="1059" spans="4:42" s="116" customFormat="1"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4"/>
      <c r="Q1059" s="2"/>
      <c r="R1059" s="2"/>
      <c r="S1059" s="2"/>
      <c r="T1059" s="3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19"/>
    </row>
    <row r="1060" spans="4:42" s="116" customFormat="1"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4"/>
      <c r="Q1060" s="2"/>
      <c r="R1060" s="2"/>
      <c r="S1060" s="2"/>
      <c r="T1060" s="3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19"/>
    </row>
    <row r="1061" spans="4:42" s="116" customFormat="1"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4"/>
      <c r="Q1061" s="2"/>
      <c r="R1061" s="2"/>
      <c r="S1061" s="2"/>
      <c r="T1061" s="3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19"/>
    </row>
    <row r="1062" spans="4:42" s="116" customFormat="1"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4"/>
      <c r="Q1062" s="2"/>
      <c r="R1062" s="2"/>
      <c r="S1062" s="2"/>
      <c r="T1062" s="3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19"/>
    </row>
    <row r="1063" spans="4:42" s="116" customFormat="1"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4"/>
      <c r="Q1063" s="2"/>
      <c r="R1063" s="2"/>
      <c r="S1063" s="2"/>
      <c r="T1063" s="3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19"/>
    </row>
    <row r="1064" spans="4:42" s="116" customFormat="1"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4"/>
      <c r="Q1064" s="2"/>
      <c r="R1064" s="2"/>
      <c r="S1064" s="2"/>
      <c r="T1064" s="3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19"/>
    </row>
    <row r="1065" spans="4:42" s="116" customFormat="1"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4"/>
      <c r="Q1065" s="2"/>
      <c r="R1065" s="2"/>
      <c r="S1065" s="2"/>
      <c r="T1065" s="3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19"/>
    </row>
    <row r="1066" spans="4:42" s="116" customFormat="1"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4"/>
      <c r="Q1066" s="2"/>
      <c r="R1066" s="2"/>
      <c r="S1066" s="2"/>
      <c r="T1066" s="3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19"/>
    </row>
    <row r="1067" spans="4:42" s="116" customFormat="1"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4"/>
      <c r="Q1067" s="2"/>
      <c r="R1067" s="2"/>
      <c r="S1067" s="2"/>
      <c r="T1067" s="3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19"/>
    </row>
    <row r="1068" spans="4:42" s="116" customFormat="1"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4"/>
      <c r="Q1068" s="2"/>
      <c r="R1068" s="2"/>
      <c r="S1068" s="2"/>
      <c r="T1068" s="3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19"/>
    </row>
    <row r="1069" spans="4:42" s="116" customFormat="1"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4"/>
      <c r="Q1069" s="2"/>
      <c r="R1069" s="2"/>
      <c r="S1069" s="2"/>
      <c r="T1069" s="3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19"/>
    </row>
    <row r="1070" spans="4:42" s="116" customFormat="1"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4"/>
      <c r="Q1070" s="2"/>
      <c r="R1070" s="2"/>
      <c r="S1070" s="2"/>
      <c r="T1070" s="3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19"/>
    </row>
    <row r="1071" spans="4:42" s="116" customFormat="1"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4"/>
      <c r="Q1071" s="2"/>
      <c r="R1071" s="2"/>
      <c r="S1071" s="2"/>
      <c r="T1071" s="3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19"/>
    </row>
    <row r="1072" spans="4:42" s="116" customFormat="1"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4"/>
      <c r="Q1072" s="2"/>
      <c r="R1072" s="2"/>
      <c r="S1072" s="2"/>
      <c r="T1072" s="3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19"/>
    </row>
    <row r="1073" spans="4:42" s="116" customFormat="1"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4"/>
      <c r="Q1073" s="2"/>
      <c r="R1073" s="2"/>
      <c r="S1073" s="2"/>
      <c r="T1073" s="3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19"/>
    </row>
    <row r="1074" spans="4:42" s="116" customFormat="1"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4"/>
      <c r="Q1074" s="2"/>
      <c r="R1074" s="2"/>
      <c r="S1074" s="2"/>
      <c r="T1074" s="3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19"/>
    </row>
    <row r="1075" spans="4:42" s="116" customFormat="1"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4"/>
      <c r="Q1075" s="2"/>
      <c r="R1075" s="2"/>
      <c r="S1075" s="2"/>
      <c r="T1075" s="3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19"/>
    </row>
    <row r="1076" spans="4:42" s="116" customFormat="1"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4"/>
      <c r="Q1076" s="2"/>
      <c r="R1076" s="2"/>
      <c r="S1076" s="2"/>
      <c r="T1076" s="3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19"/>
    </row>
    <row r="1077" spans="4:42" s="116" customFormat="1"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4"/>
      <c r="Q1077" s="2"/>
      <c r="R1077" s="2"/>
      <c r="S1077" s="2"/>
      <c r="T1077" s="3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19"/>
    </row>
    <row r="1078" spans="4:42" s="116" customFormat="1"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4"/>
      <c r="Q1078" s="2"/>
      <c r="R1078" s="2"/>
      <c r="S1078" s="2"/>
      <c r="T1078" s="3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19"/>
    </row>
    <row r="1079" spans="4:42" s="116" customFormat="1"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4"/>
      <c r="Q1079" s="2"/>
      <c r="R1079" s="2"/>
      <c r="S1079" s="2"/>
      <c r="T1079" s="3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19"/>
    </row>
    <row r="1080" spans="4:42" s="116" customFormat="1"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4"/>
      <c r="Q1080" s="2"/>
      <c r="R1080" s="2"/>
      <c r="S1080" s="2"/>
      <c r="T1080" s="3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19"/>
    </row>
    <row r="1081" spans="4:42" s="116" customFormat="1"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4"/>
      <c r="Q1081" s="2"/>
      <c r="R1081" s="2"/>
      <c r="S1081" s="2"/>
      <c r="T1081" s="3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19"/>
    </row>
    <row r="1082" spans="4:42" s="116" customFormat="1"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4"/>
      <c r="Q1082" s="2"/>
      <c r="R1082" s="2"/>
      <c r="S1082" s="2"/>
      <c r="T1082" s="3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19"/>
    </row>
    <row r="1083" spans="4:42" s="116" customFormat="1"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4"/>
      <c r="Q1083" s="2"/>
      <c r="R1083" s="2"/>
      <c r="S1083" s="2"/>
      <c r="T1083" s="3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19"/>
    </row>
    <row r="1084" spans="4:42" s="116" customFormat="1"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4"/>
      <c r="Q1084" s="2"/>
      <c r="R1084" s="2"/>
      <c r="S1084" s="2"/>
      <c r="T1084" s="3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19"/>
    </row>
    <row r="1085" spans="4:42" s="116" customFormat="1"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4"/>
      <c r="Q1085" s="2"/>
      <c r="R1085" s="2"/>
      <c r="S1085" s="2"/>
      <c r="T1085" s="3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19"/>
    </row>
    <row r="1086" spans="4:42" s="116" customFormat="1"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4"/>
      <c r="Q1086" s="2"/>
      <c r="R1086" s="2"/>
      <c r="S1086" s="2"/>
      <c r="T1086" s="3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19"/>
    </row>
    <row r="1087" spans="4:42" s="116" customFormat="1"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4"/>
      <c r="Q1087" s="2"/>
      <c r="R1087" s="2"/>
      <c r="S1087" s="2"/>
      <c r="T1087" s="3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19"/>
    </row>
    <row r="1088" spans="4:42" s="116" customFormat="1"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4"/>
      <c r="Q1088" s="2"/>
      <c r="R1088" s="2"/>
      <c r="S1088" s="2"/>
      <c r="T1088" s="3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19"/>
    </row>
    <row r="1089" spans="4:42" s="116" customFormat="1"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4"/>
      <c r="Q1089" s="2"/>
      <c r="R1089" s="2"/>
      <c r="S1089" s="2"/>
      <c r="T1089" s="3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19"/>
    </row>
    <row r="1090" spans="4:42" s="116" customFormat="1"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4"/>
      <c r="Q1090" s="2"/>
      <c r="R1090" s="2"/>
      <c r="S1090" s="2"/>
      <c r="T1090" s="3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19"/>
    </row>
    <row r="1091" spans="4:42" s="116" customFormat="1"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4"/>
      <c r="Q1091" s="2"/>
      <c r="R1091" s="2"/>
      <c r="S1091" s="2"/>
      <c r="T1091" s="3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19"/>
    </row>
    <row r="1092" spans="4:42" s="116" customFormat="1"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4"/>
      <c r="Q1092" s="2"/>
      <c r="R1092" s="2"/>
      <c r="S1092" s="2"/>
      <c r="T1092" s="3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19"/>
    </row>
    <row r="1093" spans="4:42" s="116" customFormat="1"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4"/>
      <c r="Q1093" s="2"/>
      <c r="R1093" s="2"/>
      <c r="S1093" s="2"/>
      <c r="T1093" s="3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19"/>
    </row>
    <row r="1094" spans="4:42" s="116" customFormat="1"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4"/>
      <c r="Q1094" s="2"/>
      <c r="R1094" s="2"/>
      <c r="S1094" s="2"/>
      <c r="T1094" s="3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19"/>
    </row>
    <row r="1095" spans="4:42" s="116" customFormat="1"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4"/>
      <c r="Q1095" s="2"/>
      <c r="R1095" s="2"/>
      <c r="S1095" s="2"/>
      <c r="T1095" s="3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19"/>
    </row>
    <row r="1096" spans="4:42" s="116" customFormat="1"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4"/>
      <c r="Q1096" s="2"/>
      <c r="R1096" s="2"/>
      <c r="S1096" s="2"/>
      <c r="T1096" s="3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19"/>
    </row>
    <row r="1097" spans="4:42" s="116" customFormat="1"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4"/>
      <c r="Q1097" s="2"/>
      <c r="R1097" s="2"/>
      <c r="S1097" s="2"/>
      <c r="T1097" s="3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19"/>
    </row>
    <row r="1098" spans="4:42" s="116" customFormat="1"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4"/>
      <c r="Q1098" s="2"/>
      <c r="R1098" s="2"/>
      <c r="S1098" s="2"/>
      <c r="T1098" s="3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19"/>
    </row>
    <row r="1099" spans="4:42" s="116" customFormat="1"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4"/>
      <c r="Q1099" s="2"/>
      <c r="R1099" s="2"/>
      <c r="S1099" s="2"/>
      <c r="T1099" s="3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19"/>
    </row>
    <row r="1100" spans="4:42" s="116" customFormat="1"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4"/>
      <c r="Q1100" s="2"/>
      <c r="R1100" s="2"/>
      <c r="S1100" s="2"/>
      <c r="T1100" s="3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19"/>
    </row>
    <row r="1101" spans="4:42" s="116" customFormat="1"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4"/>
      <c r="Q1101" s="2"/>
      <c r="R1101" s="2"/>
      <c r="S1101" s="2"/>
      <c r="T1101" s="3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19"/>
    </row>
    <row r="1102" spans="4:42" s="116" customFormat="1"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4"/>
      <c r="Q1102" s="2"/>
      <c r="R1102" s="2"/>
      <c r="S1102" s="2"/>
      <c r="T1102" s="3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19"/>
    </row>
    <row r="1103" spans="4:42" s="116" customFormat="1"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4"/>
      <c r="Q1103" s="2"/>
      <c r="R1103" s="2"/>
      <c r="S1103" s="2"/>
      <c r="T1103" s="3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19"/>
    </row>
    <row r="1104" spans="4:42" s="116" customFormat="1"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4"/>
      <c r="Q1104" s="2"/>
      <c r="R1104" s="2"/>
      <c r="S1104" s="2"/>
      <c r="T1104" s="3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19"/>
    </row>
    <row r="1105" spans="4:42" s="116" customFormat="1"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4"/>
      <c r="Q1105" s="2"/>
      <c r="R1105" s="2"/>
      <c r="S1105" s="2"/>
      <c r="T1105" s="3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19"/>
    </row>
    <row r="1106" spans="4:42" s="116" customFormat="1"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4"/>
      <c r="Q1106" s="2"/>
      <c r="R1106" s="2"/>
      <c r="S1106" s="2"/>
      <c r="T1106" s="3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19"/>
    </row>
    <row r="1107" spans="4:42" s="116" customFormat="1"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4"/>
      <c r="Q1107" s="2"/>
      <c r="R1107" s="2"/>
      <c r="S1107" s="2"/>
      <c r="T1107" s="3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19"/>
    </row>
    <row r="1108" spans="4:42" s="116" customFormat="1"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4"/>
      <c r="Q1108" s="2"/>
      <c r="R1108" s="2"/>
      <c r="S1108" s="2"/>
      <c r="T1108" s="3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19"/>
    </row>
    <row r="1109" spans="4:42" s="116" customFormat="1"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4"/>
      <c r="Q1109" s="2"/>
      <c r="R1109" s="2"/>
      <c r="S1109" s="2"/>
      <c r="T1109" s="3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19"/>
    </row>
    <row r="1110" spans="4:42" s="116" customFormat="1"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4"/>
      <c r="Q1110" s="2"/>
      <c r="R1110" s="2"/>
      <c r="S1110" s="2"/>
      <c r="T1110" s="3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19"/>
    </row>
    <row r="1111" spans="4:42" s="116" customFormat="1"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4"/>
      <c r="Q1111" s="2"/>
      <c r="R1111" s="2"/>
      <c r="S1111" s="2"/>
      <c r="T1111" s="3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19"/>
    </row>
    <row r="1112" spans="4:42" s="116" customFormat="1"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4"/>
      <c r="Q1112" s="2"/>
      <c r="R1112" s="2"/>
      <c r="S1112" s="2"/>
      <c r="T1112" s="3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19"/>
    </row>
    <row r="1113" spans="4:42" s="116" customFormat="1"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4"/>
      <c r="Q1113" s="2"/>
      <c r="R1113" s="2"/>
      <c r="S1113" s="2"/>
      <c r="T1113" s="3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19"/>
    </row>
    <row r="1114" spans="4:42" s="116" customFormat="1"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4"/>
      <c r="Q1114" s="2"/>
      <c r="R1114" s="2"/>
      <c r="S1114" s="2"/>
      <c r="T1114" s="3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19"/>
    </row>
    <row r="1115" spans="4:42" s="116" customFormat="1"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4"/>
      <c r="Q1115" s="2"/>
      <c r="R1115" s="2"/>
      <c r="S1115" s="2"/>
      <c r="T1115" s="3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19"/>
    </row>
    <row r="1116" spans="4:42" s="116" customFormat="1"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4"/>
      <c r="Q1116" s="2"/>
      <c r="R1116" s="2"/>
      <c r="S1116" s="2"/>
      <c r="T1116" s="3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19"/>
    </row>
    <row r="1117" spans="4:42" s="116" customFormat="1"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4"/>
      <c r="Q1117" s="2"/>
      <c r="R1117" s="2"/>
      <c r="S1117" s="2"/>
      <c r="T1117" s="3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19"/>
    </row>
    <row r="1118" spans="4:42" s="116" customFormat="1"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4"/>
      <c r="Q1118" s="2"/>
      <c r="R1118" s="2"/>
      <c r="S1118" s="2"/>
      <c r="T1118" s="3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19"/>
    </row>
    <row r="1119" spans="4:42" s="116" customFormat="1"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4"/>
      <c r="Q1119" s="2"/>
      <c r="R1119" s="2"/>
      <c r="S1119" s="2"/>
      <c r="T1119" s="3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19"/>
    </row>
    <row r="1120" spans="4:42" s="116" customFormat="1"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4"/>
      <c r="Q1120" s="2"/>
      <c r="R1120" s="2"/>
      <c r="S1120" s="2"/>
      <c r="T1120" s="3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19"/>
    </row>
    <row r="1121" spans="4:42" s="116" customFormat="1"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4"/>
      <c r="Q1121" s="2"/>
      <c r="R1121" s="2"/>
      <c r="S1121" s="2"/>
      <c r="T1121" s="3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19"/>
    </row>
    <row r="1122" spans="4:42" s="116" customFormat="1"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4"/>
      <c r="Q1122" s="2"/>
      <c r="R1122" s="2"/>
      <c r="S1122" s="2"/>
      <c r="T1122" s="3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19"/>
    </row>
    <row r="1123" spans="4:42" s="116" customFormat="1"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4"/>
      <c r="Q1123" s="2"/>
      <c r="R1123" s="2"/>
      <c r="S1123" s="2"/>
      <c r="T1123" s="3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19"/>
    </row>
    <row r="1124" spans="4:42" s="116" customFormat="1"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4"/>
      <c r="Q1124" s="2"/>
      <c r="R1124" s="2"/>
      <c r="S1124" s="2"/>
      <c r="T1124" s="3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19"/>
    </row>
    <row r="1125" spans="4:42" s="116" customFormat="1"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4"/>
      <c r="Q1125" s="2"/>
      <c r="R1125" s="2"/>
      <c r="S1125" s="2"/>
      <c r="T1125" s="3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19"/>
    </row>
    <row r="1126" spans="4:42" s="116" customFormat="1"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4"/>
      <c r="Q1126" s="2"/>
      <c r="R1126" s="2"/>
      <c r="S1126" s="2"/>
      <c r="T1126" s="3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19"/>
    </row>
    <row r="1127" spans="4:42" s="116" customFormat="1"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4"/>
      <c r="Q1127" s="2"/>
      <c r="R1127" s="2"/>
      <c r="S1127" s="2"/>
      <c r="T1127" s="3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19"/>
    </row>
    <row r="1128" spans="4:42" s="116" customFormat="1"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4"/>
      <c r="Q1128" s="2"/>
      <c r="R1128" s="2"/>
      <c r="S1128" s="2"/>
      <c r="T1128" s="3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19"/>
    </row>
    <row r="1129" spans="4:42" s="116" customFormat="1"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4"/>
      <c r="Q1129" s="2"/>
      <c r="R1129" s="2"/>
      <c r="S1129" s="2"/>
      <c r="T1129" s="3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19"/>
    </row>
    <row r="1130" spans="4:42" s="116" customFormat="1"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4"/>
      <c r="Q1130" s="2"/>
      <c r="R1130" s="2"/>
      <c r="S1130" s="2"/>
      <c r="T1130" s="3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19"/>
    </row>
    <row r="1131" spans="4:42" s="116" customFormat="1"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4"/>
      <c r="Q1131" s="2"/>
      <c r="R1131" s="2"/>
      <c r="S1131" s="2"/>
      <c r="T1131" s="3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19"/>
    </row>
    <row r="1132" spans="4:42" s="116" customFormat="1"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4"/>
      <c r="Q1132" s="2"/>
      <c r="R1132" s="2"/>
      <c r="S1132" s="2"/>
      <c r="T1132" s="3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19"/>
    </row>
    <row r="1133" spans="4:42" s="116" customFormat="1"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4"/>
      <c r="Q1133" s="2"/>
      <c r="R1133" s="2"/>
      <c r="S1133" s="2"/>
      <c r="T1133" s="3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19"/>
    </row>
    <row r="1134" spans="4:42" s="116" customFormat="1"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4"/>
      <c r="Q1134" s="2"/>
      <c r="R1134" s="2"/>
      <c r="S1134" s="2"/>
      <c r="T1134" s="3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19"/>
    </row>
    <row r="1135" spans="4:42" s="116" customFormat="1"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4"/>
      <c r="Q1135" s="2"/>
      <c r="R1135" s="2"/>
      <c r="S1135" s="2"/>
      <c r="T1135" s="3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19"/>
    </row>
    <row r="1136" spans="4:42" s="116" customFormat="1"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4"/>
      <c r="Q1136" s="2"/>
      <c r="R1136" s="2"/>
      <c r="S1136" s="2"/>
      <c r="T1136" s="3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19"/>
    </row>
    <row r="1137" spans="4:42" s="116" customFormat="1"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4"/>
      <c r="Q1137" s="2"/>
      <c r="R1137" s="2"/>
      <c r="S1137" s="2"/>
      <c r="T1137" s="3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19"/>
    </row>
    <row r="1138" spans="4:42" s="116" customFormat="1"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4"/>
      <c r="Q1138" s="2"/>
      <c r="R1138" s="2"/>
      <c r="S1138" s="2"/>
      <c r="T1138" s="3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19"/>
    </row>
    <row r="1139" spans="4:42" s="116" customFormat="1"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4"/>
      <c r="Q1139" s="2"/>
      <c r="R1139" s="2"/>
      <c r="S1139" s="2"/>
      <c r="T1139" s="3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19"/>
    </row>
    <row r="1140" spans="4:42" s="116" customFormat="1"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4"/>
      <c r="Q1140" s="2"/>
      <c r="R1140" s="2"/>
      <c r="S1140" s="2"/>
      <c r="T1140" s="3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19"/>
    </row>
    <row r="1141" spans="4:42" s="116" customFormat="1"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4"/>
      <c r="Q1141" s="2"/>
      <c r="R1141" s="2"/>
      <c r="S1141" s="2"/>
      <c r="T1141" s="3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19"/>
    </row>
    <row r="1142" spans="4:42" s="116" customFormat="1"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4"/>
      <c r="Q1142" s="2"/>
      <c r="R1142" s="2"/>
      <c r="S1142" s="2"/>
      <c r="T1142" s="3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19"/>
    </row>
    <row r="1143" spans="4:42" s="116" customFormat="1"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4"/>
      <c r="Q1143" s="2"/>
      <c r="R1143" s="2"/>
      <c r="S1143" s="2"/>
      <c r="T1143" s="3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19"/>
    </row>
    <row r="1144" spans="4:42" s="116" customFormat="1"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4"/>
      <c r="Q1144" s="2"/>
      <c r="R1144" s="2"/>
      <c r="S1144" s="2"/>
      <c r="T1144" s="3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19"/>
    </row>
    <row r="1145" spans="4:42" s="116" customFormat="1"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4"/>
      <c r="Q1145" s="2"/>
      <c r="R1145" s="2"/>
      <c r="S1145" s="2"/>
      <c r="T1145" s="3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19"/>
    </row>
    <row r="1146" spans="4:42" s="116" customFormat="1"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4"/>
      <c r="Q1146" s="2"/>
      <c r="R1146" s="2"/>
      <c r="S1146" s="2"/>
      <c r="T1146" s="3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19"/>
    </row>
    <row r="1147" spans="4:42" s="116" customFormat="1"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4"/>
      <c r="Q1147" s="2"/>
      <c r="R1147" s="2"/>
      <c r="S1147" s="2"/>
      <c r="T1147" s="3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19"/>
    </row>
    <row r="1148" spans="4:42" s="116" customFormat="1"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4"/>
      <c r="Q1148" s="2"/>
      <c r="R1148" s="2"/>
      <c r="S1148" s="2"/>
      <c r="T1148" s="3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19"/>
    </row>
    <row r="1149" spans="4:42" s="116" customFormat="1"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4"/>
      <c r="Q1149" s="2"/>
      <c r="R1149" s="2"/>
      <c r="S1149" s="2"/>
      <c r="T1149" s="3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19"/>
    </row>
    <row r="1150" spans="4:42" s="116" customFormat="1"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4"/>
      <c r="Q1150" s="2"/>
      <c r="R1150" s="2"/>
      <c r="S1150" s="2"/>
      <c r="T1150" s="3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19"/>
    </row>
    <row r="1151" spans="4:42" s="116" customFormat="1"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4"/>
      <c r="Q1151" s="2"/>
      <c r="R1151" s="2"/>
      <c r="S1151" s="2"/>
      <c r="T1151" s="3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19"/>
    </row>
    <row r="1152" spans="4:42" s="116" customFormat="1"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4"/>
      <c r="Q1152" s="2"/>
      <c r="R1152" s="2"/>
      <c r="S1152" s="2"/>
      <c r="T1152" s="3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19"/>
    </row>
    <row r="1153" spans="4:42" s="116" customFormat="1"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4"/>
      <c r="Q1153" s="2"/>
      <c r="R1153" s="2"/>
      <c r="S1153" s="2"/>
      <c r="T1153" s="3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19"/>
    </row>
    <row r="1154" spans="4:42" s="116" customFormat="1"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4"/>
      <c r="Q1154" s="2"/>
      <c r="R1154" s="2"/>
      <c r="S1154" s="2"/>
      <c r="T1154" s="3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19"/>
    </row>
    <row r="1155" spans="4:42" s="116" customFormat="1"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4"/>
      <c r="Q1155" s="2"/>
      <c r="R1155" s="2"/>
      <c r="S1155" s="2"/>
      <c r="T1155" s="3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19"/>
    </row>
    <row r="1156" spans="4:42" s="116" customFormat="1"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4"/>
      <c r="Q1156" s="2"/>
      <c r="R1156" s="2"/>
      <c r="S1156" s="2"/>
      <c r="T1156" s="3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19"/>
    </row>
    <row r="1157" spans="4:42" s="116" customFormat="1"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4"/>
      <c r="Q1157" s="2"/>
      <c r="R1157" s="2"/>
      <c r="S1157" s="2"/>
      <c r="T1157" s="3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19"/>
    </row>
    <row r="1158" spans="4:42" s="116" customFormat="1"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4"/>
      <c r="Q1158" s="2"/>
      <c r="R1158" s="2"/>
      <c r="S1158" s="2"/>
      <c r="T1158" s="3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19"/>
    </row>
    <row r="1159" spans="4:42" s="116" customFormat="1"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4"/>
      <c r="Q1159" s="2"/>
      <c r="R1159" s="2"/>
      <c r="S1159" s="2"/>
      <c r="T1159" s="3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19"/>
    </row>
    <row r="1160" spans="4:42" s="116" customFormat="1"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4"/>
      <c r="Q1160" s="2"/>
      <c r="R1160" s="2"/>
      <c r="S1160" s="2"/>
      <c r="T1160" s="3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19"/>
    </row>
    <row r="1161" spans="4:42" s="116" customFormat="1"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4"/>
      <c r="Q1161" s="2"/>
      <c r="R1161" s="2"/>
      <c r="S1161" s="2"/>
      <c r="T1161" s="3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19"/>
    </row>
    <row r="1162" spans="4:42" s="116" customFormat="1"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4"/>
      <c r="Q1162" s="2"/>
      <c r="R1162" s="2"/>
      <c r="S1162" s="2"/>
      <c r="T1162" s="3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19"/>
    </row>
    <row r="1163" spans="4:42" s="116" customFormat="1"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4"/>
      <c r="Q1163" s="2"/>
      <c r="R1163" s="2"/>
      <c r="S1163" s="2"/>
      <c r="T1163" s="3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19"/>
    </row>
    <row r="1164" spans="4:42" s="116" customFormat="1"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4"/>
      <c r="Q1164" s="2"/>
      <c r="R1164" s="2"/>
      <c r="S1164" s="2"/>
      <c r="T1164" s="3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19"/>
    </row>
    <row r="1165" spans="4:42" s="116" customFormat="1"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4"/>
      <c r="Q1165" s="2"/>
      <c r="R1165" s="2"/>
      <c r="S1165" s="2"/>
      <c r="T1165" s="3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19"/>
    </row>
    <row r="1166" spans="4:42" s="116" customFormat="1"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4"/>
      <c r="Q1166" s="2"/>
      <c r="R1166" s="2"/>
      <c r="S1166" s="2"/>
      <c r="T1166" s="3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19"/>
    </row>
    <row r="1167" spans="4:42" s="116" customFormat="1"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4"/>
      <c r="Q1167" s="2"/>
      <c r="R1167" s="2"/>
      <c r="S1167" s="2"/>
      <c r="T1167" s="3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19"/>
    </row>
    <row r="1168" spans="4:42" s="116" customFormat="1"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4"/>
      <c r="Q1168" s="2"/>
      <c r="R1168" s="2"/>
      <c r="S1168" s="2"/>
      <c r="T1168" s="3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19"/>
    </row>
    <row r="1169" spans="4:42" s="116" customFormat="1"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4"/>
      <c r="Q1169" s="2"/>
      <c r="R1169" s="2"/>
      <c r="S1169" s="2"/>
      <c r="T1169" s="3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19"/>
    </row>
    <row r="1170" spans="4:42" s="116" customFormat="1"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4"/>
      <c r="Q1170" s="2"/>
      <c r="R1170" s="2"/>
      <c r="S1170" s="2"/>
      <c r="T1170" s="3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19"/>
    </row>
    <row r="1171" spans="4:42" s="116" customFormat="1"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4"/>
      <c r="Q1171" s="2"/>
      <c r="R1171" s="2"/>
      <c r="S1171" s="2"/>
      <c r="T1171" s="3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19"/>
    </row>
    <row r="1172" spans="4:42" s="116" customFormat="1"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4"/>
      <c r="Q1172" s="2"/>
      <c r="R1172" s="2"/>
      <c r="S1172" s="2"/>
      <c r="T1172" s="3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19"/>
    </row>
    <row r="1173" spans="4:42" s="116" customFormat="1"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4"/>
      <c r="Q1173" s="2"/>
      <c r="R1173" s="2"/>
      <c r="S1173" s="2"/>
      <c r="T1173" s="3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19"/>
    </row>
    <row r="1174" spans="4:42" s="116" customFormat="1"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4"/>
      <c r="Q1174" s="2"/>
      <c r="R1174" s="2"/>
      <c r="S1174" s="2"/>
      <c r="T1174" s="3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19"/>
    </row>
    <row r="1175" spans="4:42" s="116" customFormat="1"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4"/>
      <c r="Q1175" s="2"/>
      <c r="R1175" s="2"/>
      <c r="S1175" s="2"/>
      <c r="T1175" s="3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19"/>
    </row>
    <row r="1176" spans="4:42" s="116" customFormat="1"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4"/>
      <c r="Q1176" s="2"/>
      <c r="R1176" s="2"/>
      <c r="S1176" s="2"/>
      <c r="T1176" s="3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19"/>
    </row>
    <row r="1177" spans="4:42" s="116" customFormat="1"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4"/>
      <c r="Q1177" s="2"/>
      <c r="R1177" s="2"/>
      <c r="S1177" s="2"/>
      <c r="T1177" s="3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19"/>
    </row>
    <row r="1178" spans="4:42" s="116" customFormat="1"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4"/>
      <c r="Q1178" s="2"/>
      <c r="R1178" s="2"/>
      <c r="S1178" s="2"/>
      <c r="T1178" s="3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19"/>
    </row>
    <row r="1179" spans="4:42" s="116" customFormat="1"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4"/>
      <c r="Q1179" s="2"/>
      <c r="R1179" s="2"/>
      <c r="S1179" s="2"/>
      <c r="T1179" s="3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19"/>
    </row>
    <row r="1180" spans="4:42" s="116" customFormat="1"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4"/>
      <c r="Q1180" s="2"/>
      <c r="R1180" s="2"/>
      <c r="S1180" s="2"/>
      <c r="T1180" s="3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19"/>
    </row>
    <row r="1181" spans="4:42" s="116" customFormat="1"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4"/>
      <c r="Q1181" s="2"/>
      <c r="R1181" s="2"/>
      <c r="S1181" s="2"/>
      <c r="T1181" s="3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19"/>
    </row>
    <row r="1182" spans="4:42" s="116" customFormat="1"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4"/>
      <c r="Q1182" s="2"/>
      <c r="R1182" s="2"/>
      <c r="S1182" s="2"/>
      <c r="T1182" s="3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19"/>
    </row>
    <row r="1183" spans="4:42" s="116" customFormat="1"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4"/>
      <c r="Q1183" s="2"/>
      <c r="R1183" s="2"/>
      <c r="S1183" s="2"/>
      <c r="T1183" s="3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19"/>
    </row>
    <row r="1184" spans="4:42" s="116" customFormat="1"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4"/>
      <c r="Q1184" s="2"/>
      <c r="R1184" s="2"/>
      <c r="S1184" s="2"/>
      <c r="T1184" s="3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19"/>
    </row>
    <row r="1185" spans="4:42" s="116" customFormat="1"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4"/>
      <c r="Q1185" s="2"/>
      <c r="R1185" s="2"/>
      <c r="S1185" s="2"/>
      <c r="T1185" s="3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19"/>
    </row>
    <row r="1186" spans="4:42" s="116" customFormat="1"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4"/>
      <c r="Q1186" s="2"/>
      <c r="R1186" s="2"/>
      <c r="S1186" s="2"/>
      <c r="T1186" s="3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19"/>
    </row>
    <row r="1187" spans="4:42" s="116" customFormat="1"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4"/>
      <c r="Q1187" s="2"/>
      <c r="R1187" s="2"/>
      <c r="S1187" s="2"/>
      <c r="T1187" s="3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19"/>
    </row>
    <row r="1188" spans="4:42" s="116" customFormat="1"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4"/>
      <c r="Q1188" s="2"/>
      <c r="R1188" s="2"/>
      <c r="S1188" s="2"/>
      <c r="T1188" s="3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19"/>
    </row>
    <row r="1189" spans="4:42" s="116" customFormat="1"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4"/>
      <c r="Q1189" s="2"/>
      <c r="R1189" s="2"/>
      <c r="S1189" s="2"/>
      <c r="T1189" s="3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19"/>
    </row>
    <row r="1190" spans="4:42" s="116" customFormat="1"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4"/>
      <c r="Q1190" s="2"/>
      <c r="R1190" s="2"/>
      <c r="S1190" s="2"/>
      <c r="T1190" s="3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19"/>
    </row>
    <row r="1191" spans="4:42" s="116" customFormat="1"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4"/>
      <c r="Q1191" s="2"/>
      <c r="R1191" s="2"/>
      <c r="S1191" s="2"/>
      <c r="T1191" s="3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19"/>
    </row>
    <row r="1192" spans="4:42" s="116" customFormat="1"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4"/>
      <c r="Q1192" s="2"/>
      <c r="R1192" s="2"/>
      <c r="S1192" s="2"/>
      <c r="T1192" s="3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19"/>
    </row>
    <row r="1193" spans="4:42" s="116" customFormat="1"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4"/>
      <c r="Q1193" s="2"/>
      <c r="R1193" s="2"/>
      <c r="S1193" s="2"/>
      <c r="T1193" s="3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19"/>
    </row>
    <row r="1194" spans="4:42" s="116" customFormat="1"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4"/>
      <c r="Q1194" s="2"/>
      <c r="R1194" s="2"/>
      <c r="S1194" s="2"/>
      <c r="T1194" s="3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19"/>
    </row>
    <row r="1195" spans="4:42" s="116" customFormat="1"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4"/>
      <c r="Q1195" s="2"/>
      <c r="R1195" s="2"/>
      <c r="S1195" s="2"/>
      <c r="T1195" s="3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19"/>
    </row>
    <row r="1196" spans="4:42" s="116" customFormat="1"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4"/>
      <c r="Q1196" s="2"/>
      <c r="R1196" s="2"/>
      <c r="S1196" s="2"/>
      <c r="T1196" s="3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19"/>
    </row>
    <row r="1197" spans="4:42" s="116" customFormat="1"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4"/>
      <c r="Q1197" s="2"/>
      <c r="R1197" s="2"/>
      <c r="S1197" s="2"/>
      <c r="T1197" s="3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19"/>
    </row>
    <row r="1198" spans="4:42" s="116" customFormat="1"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4"/>
      <c r="Q1198" s="2"/>
      <c r="R1198" s="2"/>
      <c r="S1198" s="2"/>
      <c r="T1198" s="3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19"/>
    </row>
    <row r="1199" spans="4:42" s="116" customFormat="1"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4"/>
      <c r="Q1199" s="2"/>
      <c r="R1199" s="2"/>
      <c r="S1199" s="2"/>
      <c r="T1199" s="3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19"/>
    </row>
    <row r="1200" spans="4:42" s="116" customFormat="1"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4"/>
      <c r="Q1200" s="2"/>
      <c r="R1200" s="2"/>
      <c r="S1200" s="2"/>
      <c r="T1200" s="3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19"/>
    </row>
    <row r="1201" spans="4:42" s="116" customFormat="1"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4"/>
      <c r="Q1201" s="2"/>
      <c r="R1201" s="2"/>
      <c r="S1201" s="2"/>
      <c r="T1201" s="3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19"/>
    </row>
    <row r="1202" spans="4:42" s="116" customFormat="1"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4"/>
      <c r="Q1202" s="2"/>
      <c r="R1202" s="2"/>
      <c r="S1202" s="2"/>
      <c r="T1202" s="3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19"/>
    </row>
    <row r="1203" spans="4:42" s="116" customFormat="1"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4"/>
      <c r="Q1203" s="2"/>
      <c r="R1203" s="2"/>
      <c r="S1203" s="2"/>
      <c r="T1203" s="3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19"/>
    </row>
    <row r="1204" spans="4:42" s="116" customFormat="1"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4"/>
      <c r="Q1204" s="2"/>
      <c r="R1204" s="2"/>
      <c r="S1204" s="2"/>
      <c r="T1204" s="3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19"/>
    </row>
    <row r="1205" spans="4:42" s="116" customFormat="1"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4"/>
      <c r="Q1205" s="2"/>
      <c r="R1205" s="2"/>
      <c r="S1205" s="2"/>
      <c r="T1205" s="3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19"/>
    </row>
    <row r="1206" spans="4:42" s="116" customFormat="1"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4"/>
      <c r="Q1206" s="2"/>
      <c r="R1206" s="2"/>
      <c r="S1206" s="2"/>
      <c r="T1206" s="3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19"/>
    </row>
    <row r="1207" spans="4:42" s="116" customFormat="1"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4"/>
      <c r="Q1207" s="2"/>
      <c r="R1207" s="2"/>
      <c r="S1207" s="2"/>
      <c r="T1207" s="3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19"/>
    </row>
    <row r="1208" spans="4:42" s="116" customFormat="1"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4"/>
      <c r="Q1208" s="2"/>
      <c r="R1208" s="2"/>
      <c r="S1208" s="2"/>
      <c r="T1208" s="3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19"/>
    </row>
    <row r="1209" spans="4:42" s="116" customFormat="1"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4"/>
      <c r="Q1209" s="2"/>
      <c r="R1209" s="2"/>
      <c r="S1209" s="2"/>
      <c r="T1209" s="3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19"/>
    </row>
    <row r="1210" spans="4:42" s="116" customFormat="1"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4"/>
      <c r="Q1210" s="2"/>
      <c r="R1210" s="2"/>
      <c r="S1210" s="2"/>
      <c r="T1210" s="3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19"/>
    </row>
    <row r="1211" spans="4:42" s="116" customFormat="1"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4"/>
      <c r="Q1211" s="2"/>
      <c r="R1211" s="2"/>
      <c r="S1211" s="2"/>
      <c r="T1211" s="3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19"/>
    </row>
    <row r="1212" spans="4:42" s="116" customFormat="1"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4"/>
      <c r="Q1212" s="2"/>
      <c r="R1212" s="2"/>
      <c r="S1212" s="2"/>
      <c r="T1212" s="3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19"/>
    </row>
    <row r="1213" spans="4:42" s="116" customFormat="1"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4"/>
      <c r="Q1213" s="2"/>
      <c r="R1213" s="2"/>
      <c r="S1213" s="2"/>
      <c r="T1213" s="3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19"/>
    </row>
    <row r="1214" spans="4:42" s="116" customFormat="1"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4"/>
      <c r="Q1214" s="2"/>
      <c r="R1214" s="2"/>
      <c r="S1214" s="2"/>
      <c r="T1214" s="3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19"/>
    </row>
    <row r="1215" spans="4:42" s="116" customFormat="1"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4"/>
      <c r="Q1215" s="2"/>
      <c r="R1215" s="2"/>
      <c r="S1215" s="2"/>
      <c r="T1215" s="3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19"/>
    </row>
    <row r="1216" spans="4:42" s="116" customFormat="1"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4"/>
      <c r="Q1216" s="2"/>
      <c r="R1216" s="2"/>
      <c r="S1216" s="2"/>
      <c r="T1216" s="3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19"/>
    </row>
    <row r="1217" spans="4:42" s="116" customFormat="1"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4"/>
      <c r="Q1217" s="2"/>
      <c r="R1217" s="2"/>
      <c r="S1217" s="2"/>
      <c r="T1217" s="3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19"/>
    </row>
    <row r="1218" spans="4:42" s="116" customFormat="1"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4"/>
      <c r="Q1218" s="2"/>
      <c r="R1218" s="2"/>
      <c r="S1218" s="2"/>
      <c r="T1218" s="3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19"/>
    </row>
    <row r="1219" spans="4:42" s="116" customFormat="1"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4"/>
      <c r="Q1219" s="2"/>
      <c r="R1219" s="2"/>
      <c r="S1219" s="2"/>
      <c r="T1219" s="3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19"/>
    </row>
    <row r="1220" spans="4:42" s="116" customFormat="1"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4"/>
      <c r="Q1220" s="2"/>
      <c r="R1220" s="2"/>
      <c r="S1220" s="2"/>
      <c r="T1220" s="3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19"/>
    </row>
    <row r="1221" spans="4:42" s="116" customFormat="1"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4"/>
      <c r="Q1221" s="2"/>
      <c r="R1221" s="2"/>
      <c r="S1221" s="2"/>
      <c r="T1221" s="3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19"/>
    </row>
    <row r="1222" spans="4:42" s="116" customFormat="1"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4"/>
      <c r="Q1222" s="2"/>
      <c r="R1222" s="2"/>
      <c r="S1222" s="2"/>
      <c r="T1222" s="3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19"/>
    </row>
    <row r="1223" spans="4:42" s="116" customFormat="1"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4"/>
      <c r="Q1223" s="2"/>
      <c r="R1223" s="2"/>
      <c r="S1223" s="2"/>
      <c r="T1223" s="3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19"/>
    </row>
    <row r="1224" spans="4:42" s="116" customFormat="1"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4"/>
      <c r="Q1224" s="2"/>
      <c r="R1224" s="2"/>
      <c r="S1224" s="2"/>
      <c r="T1224" s="3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19"/>
    </row>
    <row r="1225" spans="4:42" s="116" customFormat="1"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4"/>
      <c r="Q1225" s="2"/>
      <c r="R1225" s="2"/>
      <c r="S1225" s="2"/>
      <c r="T1225" s="3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19"/>
    </row>
    <row r="1226" spans="4:42" s="116" customFormat="1"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4"/>
      <c r="Q1226" s="2"/>
      <c r="R1226" s="2"/>
      <c r="S1226" s="2"/>
      <c r="T1226" s="3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19"/>
    </row>
    <row r="1227" spans="4:42" s="116" customFormat="1"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4"/>
      <c r="Q1227" s="2"/>
      <c r="R1227" s="2"/>
      <c r="S1227" s="2"/>
      <c r="T1227" s="3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19"/>
    </row>
    <row r="1228" spans="4:42" s="116" customFormat="1"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4"/>
      <c r="Q1228" s="2"/>
      <c r="R1228" s="2"/>
      <c r="S1228" s="2"/>
      <c r="T1228" s="3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19"/>
    </row>
    <row r="1229" spans="4:42" s="116" customFormat="1"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4"/>
      <c r="Q1229" s="2"/>
      <c r="R1229" s="2"/>
      <c r="S1229" s="2"/>
      <c r="T1229" s="3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19"/>
    </row>
    <row r="1230" spans="4:42" s="116" customFormat="1"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4"/>
      <c r="Q1230" s="2"/>
      <c r="R1230" s="2"/>
      <c r="S1230" s="2"/>
      <c r="T1230" s="3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19"/>
    </row>
    <row r="1231" spans="4:42" s="116" customFormat="1"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4"/>
      <c r="Q1231" s="2"/>
      <c r="R1231" s="2"/>
      <c r="S1231" s="2"/>
      <c r="T1231" s="3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19"/>
    </row>
    <row r="1232" spans="4:42" s="116" customFormat="1"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4"/>
      <c r="Q1232" s="2"/>
      <c r="R1232" s="2"/>
      <c r="S1232" s="2"/>
      <c r="T1232" s="3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19"/>
    </row>
    <row r="1233" spans="4:42" s="116" customFormat="1"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4"/>
      <c r="Q1233" s="2"/>
      <c r="R1233" s="2"/>
      <c r="S1233" s="2"/>
      <c r="T1233" s="3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19"/>
    </row>
    <row r="1234" spans="4:42" s="116" customFormat="1"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4"/>
      <c r="Q1234" s="2"/>
      <c r="R1234" s="2"/>
      <c r="S1234" s="2"/>
      <c r="T1234" s="3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19"/>
    </row>
    <row r="1235" spans="4:42" s="116" customFormat="1"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4"/>
      <c r="Q1235" s="2"/>
      <c r="R1235" s="2"/>
      <c r="S1235" s="2"/>
      <c r="T1235" s="3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19"/>
    </row>
    <row r="1236" spans="4:42" s="116" customFormat="1"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4"/>
      <c r="Q1236" s="2"/>
      <c r="R1236" s="2"/>
      <c r="S1236" s="2"/>
      <c r="T1236" s="3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19"/>
    </row>
    <row r="1237" spans="4:42" s="116" customFormat="1"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4"/>
      <c r="Q1237" s="2"/>
      <c r="R1237" s="2"/>
      <c r="S1237" s="2"/>
      <c r="T1237" s="3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19"/>
    </row>
    <row r="1238" spans="4:42" s="116" customFormat="1"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4"/>
      <c r="Q1238" s="2"/>
      <c r="R1238" s="2"/>
      <c r="S1238" s="2"/>
      <c r="T1238" s="3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19"/>
    </row>
    <row r="1239" spans="4:42" s="116" customFormat="1"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4"/>
      <c r="Q1239" s="2"/>
      <c r="R1239" s="2"/>
      <c r="S1239" s="2"/>
      <c r="T1239" s="3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19"/>
    </row>
    <row r="1240" spans="4:42" s="116" customFormat="1"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4"/>
      <c r="Q1240" s="2"/>
      <c r="R1240" s="2"/>
      <c r="S1240" s="2"/>
      <c r="T1240" s="3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19"/>
    </row>
    <row r="1241" spans="4:42" s="116" customFormat="1"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4"/>
      <c r="Q1241" s="2"/>
      <c r="R1241" s="2"/>
      <c r="S1241" s="2"/>
      <c r="T1241" s="3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19"/>
    </row>
    <row r="1242" spans="4:42" s="116" customFormat="1"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4"/>
      <c r="Q1242" s="2"/>
      <c r="R1242" s="2"/>
      <c r="S1242" s="2"/>
      <c r="T1242" s="3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19"/>
    </row>
    <row r="1243" spans="4:42" s="116" customFormat="1"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4"/>
      <c r="Q1243" s="2"/>
      <c r="R1243" s="2"/>
      <c r="S1243" s="2"/>
      <c r="T1243" s="3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19"/>
    </row>
    <row r="1244" spans="4:42" s="116" customFormat="1"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4"/>
      <c r="Q1244" s="2"/>
      <c r="R1244" s="2"/>
      <c r="S1244" s="2"/>
      <c r="T1244" s="3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19"/>
    </row>
    <row r="1245" spans="4:42" s="116" customFormat="1"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4"/>
      <c r="Q1245" s="2"/>
      <c r="R1245" s="2"/>
      <c r="S1245" s="2"/>
      <c r="T1245" s="3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19"/>
    </row>
    <row r="1246" spans="4:42" s="116" customFormat="1"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4"/>
      <c r="Q1246" s="2"/>
      <c r="R1246" s="2"/>
      <c r="S1246" s="2"/>
      <c r="T1246" s="3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19"/>
    </row>
    <row r="1247" spans="4:42" s="116" customFormat="1"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4"/>
      <c r="Q1247" s="2"/>
      <c r="R1247" s="2"/>
      <c r="S1247" s="2"/>
      <c r="T1247" s="3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19"/>
    </row>
    <row r="1248" spans="4:42" s="116" customFormat="1"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4"/>
      <c r="Q1248" s="2"/>
      <c r="R1248" s="2"/>
      <c r="S1248" s="2"/>
      <c r="T1248" s="3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19"/>
    </row>
    <row r="1249" spans="4:42" s="116" customFormat="1"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4"/>
      <c r="Q1249" s="2"/>
      <c r="R1249" s="2"/>
      <c r="S1249" s="2"/>
      <c r="T1249" s="3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19"/>
    </row>
    <row r="1250" spans="4:42" s="116" customFormat="1"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4"/>
      <c r="Q1250" s="2"/>
      <c r="R1250" s="2"/>
      <c r="S1250" s="2"/>
      <c r="T1250" s="3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19"/>
    </row>
    <row r="1251" spans="4:42" s="116" customFormat="1"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4"/>
      <c r="Q1251" s="2"/>
      <c r="R1251" s="2"/>
      <c r="S1251" s="2"/>
      <c r="T1251" s="3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19"/>
    </row>
    <row r="1252" spans="4:42" s="116" customFormat="1"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4"/>
      <c r="Q1252" s="2"/>
      <c r="R1252" s="2"/>
      <c r="S1252" s="2"/>
      <c r="T1252" s="3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19"/>
    </row>
    <row r="1253" spans="4:42" s="116" customFormat="1"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4"/>
      <c r="Q1253" s="2"/>
      <c r="R1253" s="2"/>
      <c r="S1253" s="2"/>
      <c r="T1253" s="3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19"/>
    </row>
    <row r="1254" spans="4:42" s="116" customFormat="1"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4"/>
      <c r="Q1254" s="2"/>
      <c r="R1254" s="2"/>
      <c r="S1254" s="2"/>
      <c r="T1254" s="3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19"/>
    </row>
    <row r="1255" spans="4:42" s="116" customFormat="1"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4"/>
      <c r="Q1255" s="2"/>
      <c r="R1255" s="2"/>
      <c r="S1255" s="2"/>
      <c r="T1255" s="3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19"/>
    </row>
    <row r="1256" spans="4:42" s="116" customFormat="1"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4"/>
      <c r="Q1256" s="2"/>
      <c r="R1256" s="2"/>
      <c r="S1256" s="2"/>
      <c r="T1256" s="3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19"/>
    </row>
    <row r="1257" spans="4:42" s="116" customFormat="1"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4"/>
      <c r="Q1257" s="2"/>
      <c r="R1257" s="2"/>
      <c r="S1257" s="2"/>
      <c r="T1257" s="3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19"/>
    </row>
    <row r="1258" spans="4:42" s="116" customFormat="1"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4"/>
      <c r="Q1258" s="2"/>
      <c r="R1258" s="2"/>
      <c r="S1258" s="2"/>
      <c r="T1258" s="3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19"/>
    </row>
    <row r="1259" spans="4:42" s="116" customFormat="1"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4"/>
      <c r="Q1259" s="2"/>
      <c r="R1259" s="2"/>
      <c r="S1259" s="2"/>
      <c r="T1259" s="3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19"/>
    </row>
    <row r="1260" spans="4:42" s="116" customFormat="1"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4"/>
      <c r="Q1260" s="2"/>
      <c r="R1260" s="2"/>
      <c r="S1260" s="2"/>
      <c r="T1260" s="3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19"/>
    </row>
    <row r="1261" spans="4:42" s="116" customFormat="1"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4"/>
      <c r="Q1261" s="2"/>
      <c r="R1261" s="2"/>
      <c r="S1261" s="2"/>
      <c r="T1261" s="3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19"/>
    </row>
    <row r="1262" spans="4:42" s="116" customFormat="1"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4"/>
      <c r="Q1262" s="2"/>
      <c r="R1262" s="2"/>
      <c r="S1262" s="2"/>
      <c r="T1262" s="3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19"/>
    </row>
    <row r="1263" spans="4:42" s="116" customFormat="1"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4"/>
      <c r="Q1263" s="2"/>
      <c r="R1263" s="2"/>
      <c r="S1263" s="2"/>
      <c r="T1263" s="3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19"/>
    </row>
    <row r="1264" spans="4:42" s="116" customFormat="1"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4"/>
      <c r="Q1264" s="2"/>
      <c r="R1264" s="2"/>
      <c r="S1264" s="2"/>
      <c r="T1264" s="3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19"/>
    </row>
    <row r="1265" spans="4:42" s="116" customFormat="1"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4"/>
      <c r="Q1265" s="2"/>
      <c r="R1265" s="2"/>
      <c r="S1265" s="2"/>
      <c r="T1265" s="3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19"/>
    </row>
    <row r="1266" spans="4:42" s="116" customFormat="1"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4"/>
      <c r="Q1266" s="2"/>
      <c r="R1266" s="2"/>
      <c r="S1266" s="2"/>
      <c r="T1266" s="3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19"/>
    </row>
    <row r="1267" spans="4:42" s="116" customFormat="1"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4"/>
      <c r="Q1267" s="2"/>
      <c r="R1267" s="2"/>
      <c r="S1267" s="2"/>
      <c r="T1267" s="3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19"/>
    </row>
    <row r="1268" spans="4:42" s="116" customFormat="1"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4"/>
      <c r="Q1268" s="2"/>
      <c r="R1268" s="2"/>
      <c r="S1268" s="2"/>
      <c r="T1268" s="3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19"/>
    </row>
    <row r="1269" spans="4:42" s="116" customFormat="1"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4"/>
      <c r="Q1269" s="2"/>
      <c r="R1269" s="2"/>
      <c r="S1269" s="2"/>
      <c r="T1269" s="3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19"/>
    </row>
    <row r="1270" spans="4:42" s="116" customFormat="1"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4"/>
      <c r="Q1270" s="2"/>
      <c r="R1270" s="2"/>
      <c r="S1270" s="2"/>
      <c r="T1270" s="3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19"/>
    </row>
    <row r="1271" spans="4:42" s="116" customFormat="1"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4"/>
      <c r="Q1271" s="2"/>
      <c r="R1271" s="2"/>
      <c r="S1271" s="2"/>
      <c r="T1271" s="3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19"/>
    </row>
    <row r="1272" spans="4:42" s="116" customFormat="1"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4"/>
      <c r="Q1272" s="2"/>
      <c r="R1272" s="2"/>
      <c r="S1272" s="2"/>
      <c r="T1272" s="3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19"/>
    </row>
    <row r="1273" spans="4:42" s="116" customFormat="1"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4"/>
      <c r="Q1273" s="2"/>
      <c r="R1273" s="2"/>
      <c r="S1273" s="2"/>
      <c r="T1273" s="3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19"/>
    </row>
    <row r="1274" spans="4:42" s="116" customFormat="1"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4"/>
      <c r="Q1274" s="2"/>
      <c r="R1274" s="2"/>
      <c r="S1274" s="2"/>
      <c r="T1274" s="3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19"/>
    </row>
    <row r="1275" spans="4:42" s="116" customFormat="1"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4"/>
      <c r="Q1275" s="2"/>
      <c r="R1275" s="2"/>
      <c r="S1275" s="2"/>
      <c r="T1275" s="3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19"/>
    </row>
    <row r="1276" spans="4:42" s="116" customFormat="1"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4"/>
      <c r="Q1276" s="2"/>
      <c r="R1276" s="2"/>
      <c r="S1276" s="2"/>
      <c r="T1276" s="3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19"/>
    </row>
    <row r="1277" spans="4:42" s="116" customFormat="1"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4"/>
      <c r="Q1277" s="2"/>
      <c r="R1277" s="2"/>
      <c r="S1277" s="2"/>
      <c r="T1277" s="3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19"/>
    </row>
    <row r="1278" spans="4:42" s="116" customFormat="1"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4"/>
      <c r="Q1278" s="2"/>
      <c r="R1278" s="2"/>
      <c r="S1278" s="2"/>
      <c r="T1278" s="3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19"/>
    </row>
    <row r="1279" spans="4:42" s="116" customFormat="1"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4"/>
      <c r="Q1279" s="2"/>
      <c r="R1279" s="2"/>
      <c r="S1279" s="2"/>
      <c r="T1279" s="3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19"/>
    </row>
    <row r="1280" spans="4:42" s="116" customFormat="1"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4"/>
      <c r="Q1280" s="2"/>
      <c r="R1280" s="2"/>
      <c r="S1280" s="2"/>
      <c r="T1280" s="3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19"/>
    </row>
    <row r="1281" spans="4:42" s="116" customFormat="1"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4"/>
      <c r="Q1281" s="2"/>
      <c r="R1281" s="2"/>
      <c r="S1281" s="2"/>
      <c r="T1281" s="3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19"/>
    </row>
    <row r="1282" spans="4:42" s="116" customFormat="1"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4"/>
      <c r="Q1282" s="2"/>
      <c r="R1282" s="2"/>
      <c r="S1282" s="2"/>
      <c r="T1282" s="3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19"/>
    </row>
    <row r="1283" spans="4:42" s="116" customFormat="1"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4"/>
      <c r="Q1283" s="2"/>
      <c r="R1283" s="2"/>
      <c r="S1283" s="2"/>
      <c r="T1283" s="3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19"/>
    </row>
    <row r="1284" spans="4:42" s="116" customFormat="1"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4"/>
      <c r="Q1284" s="2"/>
      <c r="R1284" s="2"/>
      <c r="S1284" s="2"/>
      <c r="T1284" s="3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19"/>
    </row>
    <row r="1285" spans="4:42" s="116" customFormat="1"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4"/>
      <c r="Q1285" s="2"/>
      <c r="R1285" s="2"/>
      <c r="S1285" s="2"/>
      <c r="T1285" s="3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19"/>
    </row>
    <row r="1286" spans="4:42" s="116" customFormat="1"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4"/>
      <c r="Q1286" s="2"/>
      <c r="R1286" s="2"/>
      <c r="S1286" s="2"/>
      <c r="T1286" s="3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19"/>
    </row>
    <row r="1287" spans="4:42" s="116" customFormat="1"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4"/>
      <c r="Q1287" s="2"/>
      <c r="R1287" s="2"/>
      <c r="S1287" s="2"/>
      <c r="T1287" s="3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19"/>
    </row>
    <row r="1288" spans="4:42" s="116" customFormat="1"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4"/>
      <c r="Q1288" s="2"/>
      <c r="R1288" s="2"/>
      <c r="S1288" s="2"/>
      <c r="T1288" s="3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19"/>
    </row>
    <row r="1289" spans="4:42" s="116" customFormat="1"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4"/>
      <c r="Q1289" s="2"/>
      <c r="R1289" s="2"/>
      <c r="S1289" s="2"/>
      <c r="T1289" s="3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19"/>
    </row>
    <row r="1290" spans="4:42" s="116" customFormat="1"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4"/>
      <c r="Q1290" s="2"/>
      <c r="R1290" s="2"/>
      <c r="S1290" s="2"/>
      <c r="T1290" s="3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19"/>
    </row>
    <row r="1291" spans="4:42" s="116" customFormat="1"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4"/>
      <c r="Q1291" s="2"/>
      <c r="R1291" s="2"/>
      <c r="S1291" s="2"/>
      <c r="T1291" s="3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19"/>
    </row>
    <row r="1292" spans="4:42" s="116" customFormat="1"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4"/>
      <c r="Q1292" s="2"/>
      <c r="R1292" s="2"/>
      <c r="S1292" s="2"/>
      <c r="T1292" s="3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19"/>
    </row>
    <row r="1293" spans="4:42" s="116" customFormat="1"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4"/>
      <c r="Q1293" s="2"/>
      <c r="R1293" s="2"/>
      <c r="S1293" s="2"/>
      <c r="T1293" s="3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19"/>
    </row>
    <row r="1294" spans="4:42" s="116" customFormat="1"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4"/>
      <c r="Q1294" s="2"/>
      <c r="R1294" s="2"/>
      <c r="S1294" s="2"/>
      <c r="T1294" s="3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19"/>
    </row>
    <row r="1295" spans="4:42" s="116" customFormat="1"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4"/>
      <c r="Q1295" s="2"/>
      <c r="R1295" s="2"/>
      <c r="S1295" s="2"/>
      <c r="T1295" s="3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19"/>
    </row>
    <row r="1296" spans="4:42" s="116" customFormat="1"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4"/>
      <c r="Q1296" s="2"/>
      <c r="R1296" s="2"/>
      <c r="S1296" s="2"/>
      <c r="T1296" s="3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19"/>
    </row>
    <row r="1297" spans="4:42" s="116" customFormat="1"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4"/>
      <c r="Q1297" s="2"/>
      <c r="R1297" s="2"/>
      <c r="S1297" s="2"/>
      <c r="T1297" s="3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19"/>
    </row>
    <row r="1298" spans="4:42" s="116" customFormat="1"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4"/>
      <c r="Q1298" s="2"/>
      <c r="R1298" s="2"/>
      <c r="S1298" s="2"/>
      <c r="T1298" s="3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19"/>
    </row>
    <row r="1299" spans="4:42" s="116" customFormat="1"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4"/>
      <c r="Q1299" s="2"/>
      <c r="R1299" s="2"/>
      <c r="S1299" s="2"/>
      <c r="T1299" s="3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19"/>
    </row>
    <row r="1300" spans="4:42" s="116" customFormat="1"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4"/>
      <c r="Q1300" s="2"/>
      <c r="R1300" s="2"/>
      <c r="S1300" s="2"/>
      <c r="T1300" s="3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19"/>
    </row>
    <row r="1301" spans="4:42" s="116" customFormat="1"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4"/>
      <c r="Q1301" s="2"/>
      <c r="R1301" s="2"/>
      <c r="S1301" s="2"/>
      <c r="T1301" s="3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19"/>
    </row>
    <row r="1302" spans="4:42" s="116" customFormat="1"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4"/>
      <c r="Q1302" s="2"/>
      <c r="R1302" s="2"/>
      <c r="S1302" s="2"/>
      <c r="T1302" s="3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19"/>
    </row>
    <row r="1303" spans="4:42" s="116" customFormat="1"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4"/>
      <c r="Q1303" s="2"/>
      <c r="R1303" s="2"/>
      <c r="S1303" s="2"/>
      <c r="T1303" s="3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19"/>
    </row>
    <row r="1304" spans="4:42" s="116" customFormat="1"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4"/>
      <c r="Q1304" s="2"/>
      <c r="R1304" s="2"/>
      <c r="S1304" s="2"/>
      <c r="T1304" s="3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19"/>
    </row>
    <row r="1305" spans="4:42" s="116" customFormat="1"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4"/>
      <c r="Q1305" s="2"/>
      <c r="R1305" s="2"/>
      <c r="S1305" s="2"/>
      <c r="T1305" s="3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19"/>
    </row>
    <row r="1306" spans="4:42" s="116" customFormat="1"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4"/>
      <c r="Q1306" s="2"/>
      <c r="R1306" s="2"/>
      <c r="S1306" s="2"/>
      <c r="T1306" s="3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19"/>
    </row>
    <row r="1307" spans="4:42" s="116" customFormat="1"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4"/>
      <c r="Q1307" s="2"/>
      <c r="R1307" s="2"/>
      <c r="S1307" s="2"/>
      <c r="T1307" s="3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19"/>
    </row>
    <row r="1308" spans="4:42" s="116" customFormat="1"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4"/>
      <c r="Q1308" s="2"/>
      <c r="R1308" s="2"/>
      <c r="S1308" s="2"/>
      <c r="T1308" s="3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19"/>
    </row>
    <row r="1309" spans="4:42" s="116" customFormat="1"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4"/>
      <c r="Q1309" s="2"/>
      <c r="R1309" s="2"/>
      <c r="S1309" s="2"/>
      <c r="T1309" s="3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19"/>
    </row>
    <row r="1310" spans="4:42" s="116" customFormat="1"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4"/>
      <c r="Q1310" s="2"/>
      <c r="R1310" s="2"/>
      <c r="S1310" s="2"/>
      <c r="T1310" s="3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19"/>
    </row>
    <row r="1311" spans="4:42" s="116" customFormat="1"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4"/>
      <c r="Q1311" s="2"/>
      <c r="R1311" s="2"/>
      <c r="S1311" s="2"/>
      <c r="T1311" s="3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19"/>
    </row>
    <row r="1312" spans="4:42" s="116" customFormat="1"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4"/>
      <c r="Q1312" s="2"/>
      <c r="R1312" s="2"/>
      <c r="S1312" s="2"/>
      <c r="T1312" s="3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19"/>
    </row>
    <row r="1313" spans="4:42" s="116" customFormat="1"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4"/>
      <c r="Q1313" s="2"/>
      <c r="R1313" s="2"/>
      <c r="S1313" s="2"/>
      <c r="T1313" s="3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19"/>
    </row>
    <row r="1314" spans="4:42" s="116" customFormat="1"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4"/>
      <c r="Q1314" s="2"/>
      <c r="R1314" s="2"/>
      <c r="S1314" s="2"/>
      <c r="T1314" s="3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19"/>
    </row>
    <row r="1315" spans="4:42" s="116" customFormat="1"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4"/>
      <c r="Q1315" s="2"/>
      <c r="R1315" s="2"/>
      <c r="S1315" s="2"/>
      <c r="T1315" s="3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19"/>
    </row>
    <row r="1316" spans="4:42" s="116" customFormat="1"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4"/>
      <c r="Q1316" s="2"/>
      <c r="R1316" s="2"/>
      <c r="S1316" s="2"/>
      <c r="T1316" s="3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19"/>
    </row>
    <row r="1317" spans="4:42" s="116" customFormat="1"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4"/>
      <c r="Q1317" s="2"/>
      <c r="R1317" s="2"/>
      <c r="S1317" s="2"/>
      <c r="T1317" s="3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19"/>
    </row>
    <row r="1318" spans="4:42" s="116" customFormat="1"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4"/>
      <c r="Q1318" s="2"/>
      <c r="R1318" s="2"/>
      <c r="S1318" s="2"/>
      <c r="T1318" s="3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19"/>
    </row>
    <row r="1319" spans="4:42" s="116" customFormat="1"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4"/>
      <c r="Q1319" s="2"/>
      <c r="R1319" s="2"/>
      <c r="S1319" s="2"/>
      <c r="T1319" s="3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19"/>
    </row>
    <row r="1320" spans="4:42" s="116" customFormat="1"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4"/>
      <c r="Q1320" s="2"/>
      <c r="R1320" s="2"/>
      <c r="S1320" s="2"/>
      <c r="T1320" s="3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19"/>
    </row>
    <row r="1321" spans="4:42" s="116" customFormat="1"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4"/>
      <c r="Q1321" s="2"/>
      <c r="R1321" s="2"/>
      <c r="S1321" s="2"/>
      <c r="T1321" s="3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19"/>
    </row>
    <row r="1322" spans="4:42" s="116" customFormat="1"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4"/>
      <c r="Q1322" s="2"/>
      <c r="R1322" s="2"/>
      <c r="S1322" s="2"/>
      <c r="T1322" s="3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19"/>
    </row>
    <row r="1323" spans="4:42" s="116" customFormat="1"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4"/>
      <c r="Q1323" s="2"/>
      <c r="R1323" s="2"/>
      <c r="S1323" s="2"/>
      <c r="T1323" s="3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19"/>
    </row>
    <row r="1324" spans="4:42" s="116" customFormat="1"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4"/>
      <c r="Q1324" s="2"/>
      <c r="R1324" s="2"/>
      <c r="S1324" s="2"/>
      <c r="T1324" s="3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19"/>
    </row>
    <row r="1325" spans="4:42" s="116" customFormat="1"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4"/>
      <c r="Q1325" s="2"/>
      <c r="R1325" s="2"/>
      <c r="S1325" s="2"/>
      <c r="T1325" s="3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19"/>
    </row>
    <row r="1326" spans="4:42" s="116" customFormat="1"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4"/>
      <c r="Q1326" s="2"/>
      <c r="R1326" s="2"/>
      <c r="S1326" s="2"/>
      <c r="T1326" s="3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19"/>
    </row>
    <row r="1327" spans="4:42" s="116" customFormat="1"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4"/>
      <c r="Q1327" s="2"/>
      <c r="R1327" s="2"/>
      <c r="S1327" s="2"/>
      <c r="T1327" s="3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19"/>
    </row>
    <row r="1328" spans="4:42" s="116" customFormat="1"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4"/>
      <c r="Q1328" s="2"/>
      <c r="R1328" s="2"/>
      <c r="S1328" s="2"/>
      <c r="T1328" s="3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19"/>
    </row>
    <row r="1329" spans="4:42" s="116" customFormat="1"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4"/>
      <c r="Q1329" s="2"/>
      <c r="R1329" s="2"/>
      <c r="S1329" s="2"/>
      <c r="T1329" s="3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19"/>
    </row>
    <row r="1330" spans="4:42" s="116" customFormat="1"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4"/>
      <c r="Q1330" s="2"/>
      <c r="R1330" s="2"/>
      <c r="S1330" s="2"/>
      <c r="T1330" s="3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19"/>
    </row>
    <row r="1331" spans="4:42" s="116" customFormat="1"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4"/>
      <c r="Q1331" s="2"/>
      <c r="R1331" s="2"/>
      <c r="S1331" s="2"/>
      <c r="T1331" s="3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19"/>
    </row>
    <row r="1332" spans="4:42" s="116" customFormat="1"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4"/>
      <c r="Q1332" s="2"/>
      <c r="R1332" s="2"/>
      <c r="S1332" s="2"/>
      <c r="T1332" s="3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19"/>
    </row>
    <row r="1333" spans="4:42" s="116" customFormat="1"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4"/>
      <c r="Q1333" s="2"/>
      <c r="R1333" s="2"/>
      <c r="S1333" s="2"/>
      <c r="T1333" s="3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19"/>
    </row>
    <row r="1334" spans="4:42" s="116" customFormat="1"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4"/>
      <c r="Q1334" s="2"/>
      <c r="R1334" s="2"/>
      <c r="S1334" s="2"/>
      <c r="T1334" s="3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19"/>
    </row>
    <row r="1335" spans="4:42" s="116" customFormat="1"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4"/>
      <c r="Q1335" s="2"/>
      <c r="R1335" s="2"/>
      <c r="S1335" s="2"/>
      <c r="T1335" s="3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19"/>
    </row>
    <row r="1336" spans="4:42" s="116" customFormat="1"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4"/>
      <c r="Q1336" s="2"/>
      <c r="R1336" s="2"/>
      <c r="S1336" s="2"/>
      <c r="T1336" s="3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19"/>
    </row>
    <row r="1337" spans="4:42" s="116" customFormat="1"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4"/>
      <c r="Q1337" s="2"/>
      <c r="R1337" s="2"/>
      <c r="S1337" s="2"/>
      <c r="T1337" s="3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19"/>
    </row>
    <row r="1338" spans="4:42" s="116" customFormat="1"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4"/>
      <c r="Q1338" s="2"/>
      <c r="R1338" s="2"/>
      <c r="S1338" s="2"/>
      <c r="T1338" s="3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19"/>
    </row>
    <row r="1339" spans="4:42" s="116" customFormat="1"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4"/>
      <c r="Q1339" s="2"/>
      <c r="R1339" s="2"/>
      <c r="S1339" s="2"/>
      <c r="T1339" s="3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19"/>
    </row>
    <row r="1340" spans="4:42" s="116" customFormat="1"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4"/>
      <c r="Q1340" s="2"/>
      <c r="R1340" s="2"/>
      <c r="S1340" s="2"/>
      <c r="T1340" s="3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19"/>
    </row>
    <row r="1341" spans="4:42" s="116" customFormat="1"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4"/>
      <c r="Q1341" s="2"/>
      <c r="R1341" s="2"/>
      <c r="S1341" s="2"/>
      <c r="T1341" s="3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19"/>
    </row>
    <row r="1342" spans="4:42" s="116" customFormat="1"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4"/>
      <c r="Q1342" s="2"/>
      <c r="R1342" s="2"/>
      <c r="S1342" s="2"/>
      <c r="T1342" s="3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19"/>
    </row>
    <row r="1343" spans="4:42" s="116" customFormat="1"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4"/>
      <c r="Q1343" s="2"/>
      <c r="R1343" s="2"/>
      <c r="S1343" s="2"/>
      <c r="T1343" s="3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19"/>
    </row>
    <row r="1344" spans="4:42" s="116" customFormat="1"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4"/>
      <c r="Q1344" s="2"/>
      <c r="R1344" s="2"/>
      <c r="S1344" s="2"/>
      <c r="T1344" s="3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19"/>
    </row>
    <row r="1345" spans="4:42" s="116" customFormat="1"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4"/>
      <c r="Q1345" s="2"/>
      <c r="R1345" s="2"/>
      <c r="S1345" s="2"/>
      <c r="T1345" s="3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19"/>
    </row>
    <row r="1346" spans="4:42" s="116" customFormat="1"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4"/>
      <c r="Q1346" s="2"/>
      <c r="R1346" s="2"/>
      <c r="S1346" s="2"/>
      <c r="T1346" s="3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19"/>
    </row>
    <row r="1347" spans="4:42" s="116" customFormat="1"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4"/>
      <c r="Q1347" s="2"/>
      <c r="R1347" s="2"/>
      <c r="S1347" s="2"/>
      <c r="T1347" s="3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19"/>
    </row>
    <row r="1348" spans="4:42" s="116" customFormat="1"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4"/>
      <c r="Q1348" s="2"/>
      <c r="R1348" s="2"/>
      <c r="S1348" s="2"/>
      <c r="T1348" s="3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19"/>
    </row>
    <row r="1349" spans="4:42" s="116" customFormat="1"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4"/>
      <c r="Q1349" s="2"/>
      <c r="R1349" s="2"/>
      <c r="S1349" s="2"/>
      <c r="T1349" s="3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19"/>
    </row>
    <row r="1350" spans="4:42" s="116" customFormat="1"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4"/>
      <c r="Q1350" s="2"/>
      <c r="R1350" s="2"/>
      <c r="S1350" s="2"/>
      <c r="T1350" s="3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19"/>
    </row>
    <row r="1351" spans="4:42" s="116" customFormat="1"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4"/>
      <c r="Q1351" s="2"/>
      <c r="R1351" s="2"/>
      <c r="S1351" s="2"/>
      <c r="T1351" s="3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19"/>
    </row>
    <row r="1352" spans="4:42" s="116" customFormat="1"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4"/>
      <c r="Q1352" s="2"/>
      <c r="R1352" s="2"/>
      <c r="S1352" s="2"/>
      <c r="T1352" s="3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19"/>
    </row>
    <row r="1353" spans="4:42" s="116" customFormat="1"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4"/>
      <c r="Q1353" s="2"/>
      <c r="R1353" s="2"/>
      <c r="S1353" s="2"/>
      <c r="T1353" s="3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19"/>
    </row>
    <row r="1354" spans="4:42" s="116" customFormat="1"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4"/>
      <c r="Q1354" s="2"/>
      <c r="R1354" s="2"/>
      <c r="S1354" s="2"/>
      <c r="T1354" s="3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19"/>
    </row>
    <row r="1355" spans="4:42" s="116" customFormat="1"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4"/>
      <c r="Q1355" s="2"/>
      <c r="R1355" s="2"/>
      <c r="S1355" s="2"/>
      <c r="T1355" s="3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19"/>
    </row>
    <row r="1356" spans="4:42" s="116" customFormat="1"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4"/>
      <c r="Q1356" s="2"/>
      <c r="R1356" s="2"/>
      <c r="S1356" s="2"/>
      <c r="T1356" s="3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19"/>
    </row>
    <row r="1357" spans="4:42" s="116" customFormat="1"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4"/>
      <c r="Q1357" s="2"/>
      <c r="R1357" s="2"/>
      <c r="S1357" s="2"/>
      <c r="T1357" s="3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19"/>
    </row>
    <row r="1358" spans="4:42" s="116" customFormat="1"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4"/>
      <c r="Q1358" s="2"/>
      <c r="R1358" s="2"/>
      <c r="S1358" s="2"/>
      <c r="T1358" s="3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19"/>
    </row>
    <row r="1359" spans="4:42" s="116" customFormat="1"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4"/>
      <c r="Q1359" s="2"/>
      <c r="R1359" s="2"/>
      <c r="S1359" s="2"/>
      <c r="T1359" s="3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19"/>
    </row>
    <row r="1360" spans="4:42" s="116" customFormat="1"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4"/>
      <c r="Q1360" s="2"/>
      <c r="R1360" s="2"/>
      <c r="S1360" s="2"/>
      <c r="T1360" s="3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19"/>
    </row>
    <row r="1361" spans="4:42" s="116" customFormat="1"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4"/>
      <c r="Q1361" s="2"/>
      <c r="R1361" s="2"/>
      <c r="S1361" s="2"/>
      <c r="T1361" s="3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19"/>
    </row>
    <row r="1362" spans="4:42" s="116" customFormat="1"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4"/>
      <c r="Q1362" s="2"/>
      <c r="R1362" s="2"/>
      <c r="S1362" s="2"/>
      <c r="T1362" s="3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19"/>
    </row>
    <row r="1363" spans="4:42" s="116" customFormat="1"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4"/>
      <c r="Q1363" s="2"/>
      <c r="R1363" s="2"/>
      <c r="S1363" s="2"/>
      <c r="T1363" s="3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19"/>
    </row>
    <row r="1364" spans="4:42" s="116" customFormat="1"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4"/>
      <c r="Q1364" s="2"/>
      <c r="R1364" s="2"/>
      <c r="S1364" s="2"/>
      <c r="T1364" s="3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19"/>
    </row>
    <row r="1365" spans="4:42" s="116" customFormat="1"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4"/>
      <c r="Q1365" s="2"/>
      <c r="R1365" s="2"/>
      <c r="S1365" s="2"/>
      <c r="T1365" s="3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19"/>
    </row>
    <row r="1366" spans="4:42" s="116" customFormat="1"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4"/>
      <c r="Q1366" s="2"/>
      <c r="R1366" s="2"/>
      <c r="S1366" s="2"/>
      <c r="T1366" s="3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19"/>
    </row>
    <row r="1367" spans="4:42" s="116" customFormat="1"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4"/>
      <c r="Q1367" s="2"/>
      <c r="R1367" s="2"/>
      <c r="S1367" s="2"/>
      <c r="T1367" s="3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19"/>
    </row>
    <row r="1368" spans="4:42" s="116" customFormat="1"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4"/>
      <c r="Q1368" s="2"/>
      <c r="R1368" s="2"/>
      <c r="S1368" s="2"/>
      <c r="T1368" s="3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19"/>
    </row>
    <row r="1369" spans="4:42" s="116" customFormat="1"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4"/>
      <c r="Q1369" s="2"/>
      <c r="R1369" s="2"/>
      <c r="S1369" s="2"/>
      <c r="T1369" s="3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19"/>
    </row>
    <row r="1370" spans="4:42" s="116" customFormat="1"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4"/>
      <c r="Q1370" s="2"/>
      <c r="R1370" s="2"/>
      <c r="S1370" s="2"/>
      <c r="T1370" s="3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19"/>
    </row>
    <row r="1371" spans="4:42" s="116" customFormat="1"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4"/>
      <c r="Q1371" s="2"/>
      <c r="R1371" s="2"/>
      <c r="S1371" s="2"/>
      <c r="T1371" s="3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19"/>
    </row>
    <row r="1372" spans="4:42" s="116" customFormat="1"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4"/>
      <c r="Q1372" s="2"/>
      <c r="R1372" s="2"/>
      <c r="S1372" s="2"/>
      <c r="T1372" s="3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19"/>
    </row>
    <row r="1373" spans="4:42" s="116" customFormat="1"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4"/>
      <c r="Q1373" s="2"/>
      <c r="R1373" s="2"/>
      <c r="S1373" s="2"/>
      <c r="T1373" s="3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19"/>
    </row>
    <row r="1374" spans="4:42" s="116" customFormat="1"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4"/>
      <c r="Q1374" s="2"/>
      <c r="R1374" s="2"/>
      <c r="S1374" s="2"/>
      <c r="T1374" s="3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19"/>
    </row>
    <row r="1375" spans="4:42" s="116" customFormat="1"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4"/>
      <c r="Q1375" s="2"/>
      <c r="R1375" s="2"/>
      <c r="S1375" s="2"/>
      <c r="T1375" s="3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19"/>
    </row>
    <row r="1376" spans="4:42" s="116" customFormat="1"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4"/>
      <c r="Q1376" s="2"/>
      <c r="R1376" s="2"/>
      <c r="S1376" s="2"/>
      <c r="T1376" s="3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19"/>
    </row>
    <row r="1377" spans="4:42" s="116" customFormat="1"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4"/>
      <c r="Q1377" s="2"/>
      <c r="R1377" s="2"/>
      <c r="S1377" s="2"/>
      <c r="T1377" s="3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19"/>
    </row>
    <row r="1378" spans="4:42" s="116" customFormat="1"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4"/>
      <c r="Q1378" s="2"/>
      <c r="R1378" s="2"/>
      <c r="S1378" s="2"/>
      <c r="T1378" s="3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19"/>
    </row>
    <row r="1379" spans="4:42" s="116" customFormat="1"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4"/>
      <c r="Q1379" s="2"/>
      <c r="R1379" s="2"/>
      <c r="S1379" s="2"/>
      <c r="T1379" s="3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19"/>
    </row>
    <row r="1380" spans="4:42" s="116" customFormat="1"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4"/>
      <c r="Q1380" s="2"/>
      <c r="R1380" s="2"/>
      <c r="S1380" s="2"/>
      <c r="T1380" s="3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19"/>
    </row>
    <row r="1381" spans="4:42" s="116" customFormat="1"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4"/>
      <c r="Q1381" s="2"/>
      <c r="R1381" s="2"/>
      <c r="S1381" s="2"/>
      <c r="T1381" s="3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19"/>
    </row>
    <row r="1382" spans="4:42" s="116" customFormat="1"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4"/>
      <c r="Q1382" s="2"/>
      <c r="R1382" s="2"/>
      <c r="S1382" s="2"/>
      <c r="T1382" s="3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19"/>
    </row>
    <row r="1383" spans="4:42" s="116" customFormat="1"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4"/>
      <c r="Q1383" s="2"/>
      <c r="R1383" s="2"/>
      <c r="S1383" s="2"/>
      <c r="T1383" s="3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19"/>
    </row>
    <row r="1384" spans="4:42" s="116" customFormat="1"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4"/>
      <c r="Q1384" s="2"/>
      <c r="R1384" s="2"/>
      <c r="S1384" s="2"/>
      <c r="T1384" s="3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19"/>
    </row>
    <row r="1385" spans="4:42" s="116" customFormat="1"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4"/>
      <c r="Q1385" s="2"/>
      <c r="R1385" s="2"/>
      <c r="S1385" s="2"/>
      <c r="T1385" s="3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19"/>
    </row>
    <row r="1386" spans="4:42" s="116" customFormat="1"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4"/>
      <c r="Q1386" s="2"/>
      <c r="R1386" s="2"/>
      <c r="S1386" s="2"/>
      <c r="T1386" s="3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19"/>
    </row>
    <row r="1387" spans="4:42" s="116" customFormat="1"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4"/>
      <c r="Q1387" s="2"/>
      <c r="R1387" s="2"/>
      <c r="S1387" s="2"/>
      <c r="T1387" s="3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19"/>
    </row>
    <row r="1388" spans="4:42" s="116" customFormat="1"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4"/>
      <c r="Q1388" s="2"/>
      <c r="R1388" s="2"/>
      <c r="S1388" s="2"/>
      <c r="T1388" s="3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19"/>
    </row>
    <row r="1389" spans="4:42" s="116" customFormat="1"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4"/>
      <c r="Q1389" s="2"/>
      <c r="R1389" s="2"/>
      <c r="S1389" s="2"/>
      <c r="T1389" s="3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19"/>
    </row>
    <row r="1390" spans="4:42" s="116" customFormat="1"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4"/>
      <c r="Q1390" s="2"/>
      <c r="R1390" s="2"/>
      <c r="S1390" s="2"/>
      <c r="T1390" s="3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19"/>
    </row>
    <row r="1391" spans="4:42" s="116" customFormat="1"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4"/>
      <c r="Q1391" s="2"/>
      <c r="R1391" s="2"/>
      <c r="S1391" s="2"/>
      <c r="T1391" s="3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19"/>
    </row>
    <row r="1392" spans="4:42" s="116" customFormat="1"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4"/>
      <c r="Q1392" s="2"/>
      <c r="R1392" s="2"/>
      <c r="S1392" s="2"/>
      <c r="T1392" s="3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19"/>
    </row>
    <row r="1393" spans="4:42" s="116" customFormat="1"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4"/>
      <c r="Q1393" s="2"/>
      <c r="R1393" s="2"/>
      <c r="S1393" s="2"/>
      <c r="T1393" s="3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19"/>
    </row>
    <row r="1394" spans="4:42" s="116" customFormat="1"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4"/>
      <c r="Q1394" s="2"/>
      <c r="R1394" s="2"/>
      <c r="S1394" s="2"/>
      <c r="T1394" s="3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19"/>
    </row>
    <row r="1395" spans="4:42" s="116" customFormat="1"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4"/>
      <c r="Q1395" s="2"/>
      <c r="R1395" s="2"/>
      <c r="S1395" s="2"/>
      <c r="T1395" s="3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19"/>
    </row>
    <row r="1396" spans="4:42" s="116" customFormat="1"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4"/>
      <c r="Q1396" s="2"/>
      <c r="R1396" s="2"/>
      <c r="S1396" s="2"/>
      <c r="T1396" s="3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19"/>
    </row>
    <row r="1397" spans="4:42" s="116" customFormat="1"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4"/>
      <c r="Q1397" s="2"/>
      <c r="R1397" s="2"/>
      <c r="S1397" s="2"/>
      <c r="T1397" s="3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19"/>
    </row>
    <row r="1398" spans="4:42" s="116" customFormat="1"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4"/>
      <c r="Q1398" s="2"/>
      <c r="R1398" s="2"/>
      <c r="S1398" s="2"/>
      <c r="T1398" s="3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19"/>
    </row>
    <row r="1399" spans="4:42" s="116" customFormat="1"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4"/>
      <c r="Q1399" s="2"/>
      <c r="R1399" s="2"/>
      <c r="S1399" s="2"/>
      <c r="T1399" s="3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19"/>
    </row>
    <row r="1400" spans="4:42" s="116" customFormat="1"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4"/>
      <c r="Q1400" s="2"/>
      <c r="R1400" s="2"/>
      <c r="S1400" s="2"/>
      <c r="T1400" s="3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19"/>
    </row>
    <row r="1401" spans="4:42" s="116" customFormat="1"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4"/>
      <c r="Q1401" s="2"/>
      <c r="R1401" s="2"/>
      <c r="S1401" s="2"/>
      <c r="T1401" s="3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19"/>
    </row>
    <row r="1402" spans="4:42" s="116" customFormat="1"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4"/>
      <c r="Q1402" s="2"/>
      <c r="R1402" s="2"/>
      <c r="S1402" s="2"/>
      <c r="T1402" s="3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19"/>
    </row>
    <row r="1403" spans="4:42" s="116" customFormat="1"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4"/>
      <c r="Q1403" s="2"/>
      <c r="R1403" s="2"/>
      <c r="S1403" s="2"/>
      <c r="T1403" s="3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19"/>
    </row>
    <row r="1404" spans="4:42" s="116" customFormat="1"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4"/>
      <c r="Q1404" s="2"/>
      <c r="R1404" s="2"/>
      <c r="S1404" s="2"/>
      <c r="T1404" s="3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19"/>
    </row>
    <row r="1405" spans="4:42" s="116" customFormat="1"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4"/>
      <c r="Q1405" s="2"/>
      <c r="R1405" s="2"/>
      <c r="S1405" s="2"/>
      <c r="T1405" s="3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19"/>
    </row>
    <row r="1406" spans="4:42" s="116" customFormat="1"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4"/>
      <c r="Q1406" s="2"/>
      <c r="R1406" s="2"/>
      <c r="S1406" s="2"/>
      <c r="T1406" s="3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19"/>
    </row>
    <row r="1407" spans="4:42" s="116" customFormat="1"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4"/>
      <c r="Q1407" s="2"/>
      <c r="R1407" s="2"/>
      <c r="S1407" s="2"/>
      <c r="T1407" s="3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19"/>
    </row>
    <row r="1408" spans="4:42" s="116" customFormat="1"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4"/>
      <c r="Q1408" s="2"/>
      <c r="R1408" s="2"/>
      <c r="S1408" s="2"/>
      <c r="T1408" s="3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19"/>
    </row>
    <row r="1409" spans="4:42" s="116" customFormat="1"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4"/>
      <c r="Q1409" s="2"/>
      <c r="R1409" s="2"/>
      <c r="S1409" s="2"/>
      <c r="T1409" s="3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19"/>
    </row>
    <row r="1410" spans="4:42" s="116" customFormat="1"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4"/>
      <c r="Q1410" s="2"/>
      <c r="R1410" s="2"/>
      <c r="S1410" s="2"/>
      <c r="T1410" s="3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19"/>
    </row>
    <row r="1411" spans="4:42" s="116" customFormat="1"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4"/>
      <c r="Q1411" s="2"/>
      <c r="R1411" s="2"/>
      <c r="S1411" s="2"/>
      <c r="T1411" s="3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19"/>
    </row>
    <row r="1412" spans="4:42" s="116" customFormat="1"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4"/>
      <c r="Q1412" s="2"/>
      <c r="R1412" s="2"/>
      <c r="S1412" s="2"/>
      <c r="T1412" s="3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19"/>
    </row>
    <row r="1413" spans="4:42" s="116" customFormat="1"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4"/>
      <c r="Q1413" s="2"/>
      <c r="R1413" s="2"/>
      <c r="S1413" s="2"/>
      <c r="T1413" s="3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19"/>
    </row>
    <row r="1414" spans="4:42" s="116" customFormat="1"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4"/>
      <c r="Q1414" s="2"/>
      <c r="R1414" s="2"/>
      <c r="S1414" s="2"/>
      <c r="T1414" s="3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19"/>
    </row>
    <row r="1415" spans="4:42" s="116" customFormat="1"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4"/>
      <c r="Q1415" s="2"/>
      <c r="R1415" s="2"/>
      <c r="S1415" s="2"/>
      <c r="T1415" s="3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19"/>
    </row>
    <row r="1416" spans="4:42" s="116" customFormat="1"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4"/>
      <c r="Q1416" s="2"/>
      <c r="R1416" s="2"/>
      <c r="S1416" s="2"/>
      <c r="T1416" s="3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19"/>
    </row>
    <row r="1417" spans="4:42" s="116" customFormat="1"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4"/>
      <c r="Q1417" s="2"/>
      <c r="R1417" s="2"/>
      <c r="S1417" s="2"/>
      <c r="T1417" s="3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19"/>
    </row>
    <row r="1418" spans="4:42" s="116" customFormat="1"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4"/>
      <c r="Q1418" s="2"/>
      <c r="R1418" s="2"/>
      <c r="S1418" s="2"/>
      <c r="T1418" s="3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19"/>
    </row>
    <row r="1419" spans="4:42" s="116" customFormat="1"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4"/>
      <c r="Q1419" s="2"/>
      <c r="R1419" s="2"/>
      <c r="S1419" s="2"/>
      <c r="T1419" s="3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19"/>
    </row>
    <row r="1420" spans="4:42" s="116" customFormat="1"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4"/>
      <c r="Q1420" s="2"/>
      <c r="R1420" s="2"/>
      <c r="S1420" s="2"/>
      <c r="T1420" s="3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19"/>
    </row>
    <row r="1421" spans="4:42" s="116" customFormat="1"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4"/>
      <c r="Q1421" s="2"/>
      <c r="R1421" s="2"/>
      <c r="S1421" s="2"/>
      <c r="T1421" s="3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19"/>
    </row>
    <row r="1422" spans="4:42" s="116" customFormat="1"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4"/>
      <c r="Q1422" s="2"/>
      <c r="R1422" s="2"/>
      <c r="S1422" s="2"/>
      <c r="T1422" s="3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19"/>
    </row>
    <row r="1423" spans="4:42" s="116" customFormat="1"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4"/>
      <c r="Q1423" s="2"/>
      <c r="R1423" s="2"/>
      <c r="S1423" s="2"/>
      <c r="T1423" s="3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19"/>
    </row>
    <row r="1424" spans="4:42" s="116" customFormat="1"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4"/>
      <c r="Q1424" s="2"/>
      <c r="R1424" s="2"/>
      <c r="S1424" s="2"/>
      <c r="T1424" s="3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19"/>
    </row>
    <row r="1425" spans="4:42" s="116" customFormat="1"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4"/>
      <c r="Q1425" s="2"/>
      <c r="R1425" s="2"/>
      <c r="S1425" s="2"/>
      <c r="T1425" s="3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19"/>
    </row>
    <row r="1426" spans="4:42" s="116" customFormat="1"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4"/>
      <c r="Q1426" s="2"/>
      <c r="R1426" s="2"/>
      <c r="S1426" s="2"/>
      <c r="T1426" s="3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19"/>
    </row>
    <row r="1427" spans="4:42" s="116" customFormat="1"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4"/>
      <c r="Q1427" s="2"/>
      <c r="R1427" s="2"/>
      <c r="S1427" s="2"/>
      <c r="T1427" s="3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19"/>
    </row>
    <row r="1428" spans="4:42" s="116" customFormat="1"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4"/>
      <c r="Q1428" s="2"/>
      <c r="R1428" s="2"/>
      <c r="S1428" s="2"/>
      <c r="T1428" s="3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19"/>
    </row>
    <row r="1429" spans="4:42" s="116" customFormat="1"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4"/>
      <c r="Q1429" s="2"/>
      <c r="R1429" s="2"/>
      <c r="S1429" s="2"/>
      <c r="T1429" s="3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19"/>
    </row>
    <row r="1430" spans="4:42" s="116" customFormat="1"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4"/>
      <c r="Q1430" s="2"/>
      <c r="R1430" s="2"/>
      <c r="S1430" s="2"/>
      <c r="T1430" s="3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19"/>
    </row>
    <row r="1431" spans="4:42" s="116" customFormat="1"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4"/>
      <c r="Q1431" s="2"/>
      <c r="R1431" s="2"/>
      <c r="S1431" s="2"/>
      <c r="T1431" s="3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19"/>
    </row>
    <row r="1432" spans="4:42" s="116" customFormat="1"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4"/>
      <c r="Q1432" s="2"/>
      <c r="R1432" s="2"/>
      <c r="S1432" s="2"/>
      <c r="T1432" s="3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19"/>
    </row>
    <row r="1433" spans="4:42" s="116" customFormat="1"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4"/>
      <c r="Q1433" s="2"/>
      <c r="R1433" s="2"/>
      <c r="S1433" s="2"/>
      <c r="T1433" s="3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19"/>
    </row>
    <row r="1434" spans="4:42" s="116" customFormat="1"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4"/>
      <c r="Q1434" s="2"/>
      <c r="R1434" s="2"/>
      <c r="S1434" s="2"/>
      <c r="T1434" s="3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19"/>
    </row>
    <row r="1435" spans="4:42" s="116" customFormat="1"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4"/>
      <c r="Q1435" s="2"/>
      <c r="R1435" s="2"/>
      <c r="S1435" s="2"/>
      <c r="T1435" s="3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19"/>
    </row>
    <row r="1436" spans="4:42" s="116" customFormat="1"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4"/>
      <c r="Q1436" s="2"/>
      <c r="R1436" s="2"/>
      <c r="S1436" s="2"/>
      <c r="T1436" s="3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19"/>
    </row>
    <row r="1437" spans="4:42" s="116" customFormat="1"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4"/>
      <c r="Q1437" s="2"/>
      <c r="R1437" s="2"/>
      <c r="S1437" s="2"/>
      <c r="T1437" s="3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19"/>
    </row>
    <row r="1438" spans="4:42" s="116" customFormat="1"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4"/>
      <c r="Q1438" s="2"/>
      <c r="R1438" s="2"/>
      <c r="S1438" s="2"/>
      <c r="T1438" s="3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19"/>
    </row>
    <row r="1439" spans="4:42" s="116" customFormat="1"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4"/>
      <c r="Q1439" s="2"/>
      <c r="R1439" s="2"/>
      <c r="S1439" s="2"/>
      <c r="T1439" s="3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19"/>
    </row>
    <row r="1440" spans="4:42" s="116" customFormat="1"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4"/>
      <c r="Q1440" s="2"/>
      <c r="R1440" s="2"/>
      <c r="S1440" s="2"/>
      <c r="T1440" s="3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19"/>
    </row>
    <row r="1441" spans="4:42" s="116" customFormat="1"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4"/>
      <c r="Q1441" s="2"/>
      <c r="R1441" s="2"/>
      <c r="S1441" s="2"/>
      <c r="T1441" s="3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19"/>
    </row>
    <row r="1442" spans="4:42" s="116" customFormat="1"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4"/>
      <c r="Q1442" s="2"/>
      <c r="R1442" s="2"/>
      <c r="S1442" s="2"/>
      <c r="T1442" s="3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19"/>
    </row>
    <row r="1443" spans="4:42" s="116" customFormat="1"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4"/>
      <c r="Q1443" s="2"/>
      <c r="R1443" s="2"/>
      <c r="S1443" s="2"/>
      <c r="T1443" s="3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19"/>
    </row>
    <row r="1444" spans="4:42" s="116" customFormat="1"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4"/>
      <c r="Q1444" s="2"/>
      <c r="R1444" s="2"/>
      <c r="S1444" s="2"/>
      <c r="T1444" s="3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19"/>
    </row>
    <row r="1445" spans="4:42" s="116" customFormat="1"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4"/>
      <c r="Q1445" s="2"/>
      <c r="R1445" s="2"/>
      <c r="S1445" s="2"/>
      <c r="T1445" s="3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19"/>
    </row>
    <row r="1446" spans="4:42" s="116" customFormat="1"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4"/>
      <c r="Q1446" s="2"/>
      <c r="R1446" s="2"/>
      <c r="S1446" s="2"/>
      <c r="T1446" s="3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19"/>
    </row>
    <row r="1447" spans="4:42" s="116" customFormat="1"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4"/>
      <c r="Q1447" s="2"/>
      <c r="R1447" s="2"/>
      <c r="S1447" s="2"/>
      <c r="T1447" s="3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19"/>
    </row>
    <row r="1448" spans="4:42" s="116" customFormat="1"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4"/>
      <c r="Q1448" s="2"/>
      <c r="R1448" s="2"/>
      <c r="S1448" s="2"/>
      <c r="T1448" s="3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19"/>
    </row>
    <row r="1449" spans="4:42" s="116" customFormat="1"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4"/>
      <c r="Q1449" s="2"/>
      <c r="R1449" s="2"/>
      <c r="S1449" s="2"/>
      <c r="T1449" s="3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19"/>
    </row>
    <row r="1450" spans="4:42" s="116" customFormat="1"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4"/>
      <c r="Q1450" s="2"/>
      <c r="R1450" s="2"/>
      <c r="S1450" s="2"/>
      <c r="T1450" s="3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19"/>
    </row>
    <row r="1451" spans="4:42" s="116" customFormat="1"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4"/>
      <c r="Q1451" s="2"/>
      <c r="R1451" s="2"/>
      <c r="S1451" s="2"/>
      <c r="T1451" s="3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19"/>
    </row>
    <row r="1452" spans="4:42" s="116" customFormat="1"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4"/>
      <c r="Q1452" s="2"/>
      <c r="R1452" s="2"/>
      <c r="S1452" s="2"/>
      <c r="T1452" s="3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19"/>
    </row>
    <row r="1453" spans="4:42" s="116" customFormat="1"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4"/>
      <c r="Q1453" s="2"/>
      <c r="R1453" s="2"/>
      <c r="S1453" s="2"/>
      <c r="T1453" s="3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19"/>
    </row>
    <row r="1454" spans="4:42" s="116" customFormat="1"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4"/>
      <c r="Q1454" s="2"/>
      <c r="R1454" s="2"/>
      <c r="S1454" s="2"/>
      <c r="T1454" s="3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19"/>
    </row>
    <row r="1455" spans="4:42" s="116" customFormat="1"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4"/>
      <c r="Q1455" s="2"/>
      <c r="R1455" s="2"/>
      <c r="S1455" s="2"/>
      <c r="T1455" s="3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19"/>
    </row>
    <row r="1456" spans="4:42" s="116" customFormat="1"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4"/>
      <c r="Q1456" s="2"/>
      <c r="R1456" s="2"/>
      <c r="S1456" s="2"/>
      <c r="T1456" s="3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19"/>
    </row>
    <row r="1457" spans="4:42" s="116" customFormat="1"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4"/>
      <c r="Q1457" s="2"/>
      <c r="R1457" s="2"/>
      <c r="S1457" s="2"/>
      <c r="T1457" s="3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19"/>
    </row>
    <row r="1458" spans="4:42" s="116" customFormat="1"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4"/>
      <c r="Q1458" s="2"/>
      <c r="R1458" s="2"/>
      <c r="S1458" s="2"/>
      <c r="T1458" s="3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19"/>
    </row>
    <row r="1459" spans="4:42" s="116" customFormat="1"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4"/>
      <c r="Q1459" s="2"/>
      <c r="R1459" s="2"/>
      <c r="S1459" s="2"/>
      <c r="T1459" s="3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19"/>
    </row>
    <row r="1460" spans="4:42" s="116" customFormat="1"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4"/>
      <c r="Q1460" s="2"/>
      <c r="R1460" s="2"/>
      <c r="S1460" s="2"/>
      <c r="T1460" s="3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19"/>
    </row>
    <row r="1461" spans="4:42" s="116" customFormat="1"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4"/>
      <c r="Q1461" s="2"/>
      <c r="R1461" s="2"/>
      <c r="S1461" s="2"/>
      <c r="T1461" s="3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19"/>
    </row>
    <row r="1462" spans="4:42" s="116" customFormat="1"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4"/>
      <c r="Q1462" s="2"/>
      <c r="R1462" s="2"/>
      <c r="S1462" s="2"/>
      <c r="T1462" s="3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19"/>
    </row>
    <row r="1463" spans="4:42" s="116" customFormat="1"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4"/>
      <c r="Q1463" s="2"/>
      <c r="R1463" s="2"/>
      <c r="S1463" s="2"/>
      <c r="T1463" s="3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19"/>
    </row>
    <row r="1464" spans="4:42" s="116" customFormat="1"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4"/>
      <c r="Q1464" s="2"/>
      <c r="R1464" s="2"/>
      <c r="S1464" s="2"/>
      <c r="T1464" s="3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19"/>
    </row>
    <row r="1465" spans="4:42" s="116" customFormat="1"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4"/>
      <c r="Q1465" s="2"/>
      <c r="R1465" s="2"/>
      <c r="S1465" s="2"/>
      <c r="T1465" s="3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19"/>
    </row>
    <row r="1466" spans="4:42" s="116" customFormat="1"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4"/>
      <c r="Q1466" s="2"/>
      <c r="R1466" s="2"/>
      <c r="S1466" s="2"/>
      <c r="T1466" s="3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19"/>
    </row>
    <row r="1467" spans="4:42" s="116" customFormat="1"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4"/>
      <c r="Q1467" s="2"/>
      <c r="R1467" s="2"/>
      <c r="S1467" s="2"/>
      <c r="T1467" s="3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19"/>
    </row>
    <row r="1468" spans="4:42" s="116" customFormat="1"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4"/>
      <c r="Q1468" s="2"/>
      <c r="R1468" s="2"/>
      <c r="S1468" s="2"/>
      <c r="T1468" s="3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19"/>
    </row>
    <row r="1469" spans="4:42" s="116" customFormat="1"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4"/>
      <c r="Q1469" s="2"/>
      <c r="R1469" s="2"/>
      <c r="S1469" s="2"/>
      <c r="T1469" s="3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19"/>
    </row>
    <row r="1470" spans="4:42" s="116" customFormat="1"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4"/>
      <c r="Q1470" s="2"/>
      <c r="R1470" s="2"/>
      <c r="S1470" s="2"/>
      <c r="T1470" s="3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19"/>
    </row>
    <row r="1471" spans="4:42" s="116" customFormat="1"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4"/>
      <c r="Q1471" s="2"/>
      <c r="R1471" s="2"/>
      <c r="S1471" s="2"/>
      <c r="T1471" s="3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19"/>
    </row>
    <row r="1472" spans="4:42" s="116" customFormat="1"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4"/>
      <c r="Q1472" s="2"/>
      <c r="R1472" s="2"/>
      <c r="S1472" s="2"/>
      <c r="T1472" s="3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19"/>
    </row>
    <row r="1473" spans="4:42" s="116" customFormat="1"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4"/>
      <c r="Q1473" s="2"/>
      <c r="R1473" s="2"/>
      <c r="S1473" s="2"/>
      <c r="T1473" s="3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19"/>
    </row>
    <row r="1474" spans="4:42" s="116" customFormat="1"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4"/>
      <c r="Q1474" s="2"/>
      <c r="R1474" s="2"/>
      <c r="S1474" s="2"/>
      <c r="T1474" s="3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19"/>
    </row>
    <row r="1475" spans="4:42" s="116" customFormat="1"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4"/>
      <c r="Q1475" s="2"/>
      <c r="R1475" s="2"/>
      <c r="S1475" s="2"/>
      <c r="T1475" s="3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19"/>
    </row>
    <row r="1476" spans="4:42" s="116" customFormat="1"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4"/>
      <c r="Q1476" s="2"/>
      <c r="R1476" s="2"/>
      <c r="S1476" s="2"/>
      <c r="T1476" s="3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19"/>
    </row>
    <row r="1477" spans="4:42" s="116" customFormat="1"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4"/>
      <c r="Q1477" s="2"/>
      <c r="R1477" s="2"/>
      <c r="S1477" s="2"/>
      <c r="T1477" s="3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19"/>
    </row>
    <row r="1478" spans="4:42" s="116" customFormat="1"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4"/>
      <c r="Q1478" s="2"/>
      <c r="R1478" s="2"/>
      <c r="S1478" s="2"/>
      <c r="T1478" s="3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19"/>
    </row>
    <row r="1479" spans="4:42" s="116" customFormat="1"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4"/>
      <c r="Q1479" s="2"/>
      <c r="R1479" s="2"/>
      <c r="S1479" s="2"/>
      <c r="T1479" s="3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19"/>
    </row>
    <row r="1480" spans="4:42" s="116" customFormat="1"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4"/>
      <c r="Q1480" s="2"/>
      <c r="R1480" s="2"/>
      <c r="S1480" s="2"/>
      <c r="T1480" s="3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19"/>
    </row>
    <row r="1481" spans="4:42" s="116" customFormat="1"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4"/>
      <c r="Q1481" s="2"/>
      <c r="R1481" s="2"/>
      <c r="S1481" s="2"/>
      <c r="T1481" s="3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19"/>
    </row>
    <row r="1482" spans="4:42" s="116" customFormat="1"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4"/>
      <c r="Q1482" s="2"/>
      <c r="R1482" s="2"/>
      <c r="S1482" s="2"/>
      <c r="T1482" s="3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19"/>
    </row>
    <row r="1483" spans="4:42" s="116" customFormat="1"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4"/>
      <c r="Q1483" s="2"/>
      <c r="R1483" s="2"/>
      <c r="S1483" s="2"/>
      <c r="T1483" s="3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19"/>
    </row>
    <row r="1484" spans="4:42" s="116" customFormat="1"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4"/>
      <c r="Q1484" s="2"/>
      <c r="R1484" s="2"/>
      <c r="S1484" s="2"/>
      <c r="T1484" s="3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19"/>
    </row>
    <row r="1485" spans="4:42" s="116" customFormat="1"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4"/>
      <c r="Q1485" s="2"/>
      <c r="R1485" s="2"/>
      <c r="S1485" s="2"/>
      <c r="T1485" s="3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19"/>
    </row>
    <row r="1486" spans="4:42" s="116" customFormat="1"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4"/>
      <c r="Q1486" s="2"/>
      <c r="R1486" s="2"/>
      <c r="S1486" s="2"/>
      <c r="T1486" s="3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19"/>
    </row>
    <row r="1487" spans="4:42" s="116" customFormat="1"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4"/>
      <c r="Q1487" s="2"/>
      <c r="R1487" s="2"/>
      <c r="S1487" s="2"/>
      <c r="T1487" s="3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19"/>
    </row>
    <row r="1488" spans="4:42" s="116" customFormat="1"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4"/>
      <c r="Q1488" s="2"/>
      <c r="R1488" s="2"/>
      <c r="S1488" s="2"/>
      <c r="T1488" s="3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19"/>
    </row>
    <row r="1489" spans="4:42" s="116" customFormat="1"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4"/>
      <c r="Q1489" s="2"/>
      <c r="R1489" s="2"/>
      <c r="S1489" s="2"/>
      <c r="T1489" s="3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19"/>
    </row>
    <row r="1490" spans="4:42" s="116" customFormat="1"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4"/>
      <c r="Q1490" s="2"/>
      <c r="R1490" s="2"/>
      <c r="S1490" s="2"/>
      <c r="T1490" s="3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19"/>
    </row>
    <row r="1491" spans="4:42" s="116" customFormat="1"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4"/>
      <c r="Q1491" s="2"/>
      <c r="R1491" s="2"/>
      <c r="S1491" s="2"/>
      <c r="T1491" s="3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19"/>
    </row>
    <row r="1492" spans="4:42" s="116" customFormat="1"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4"/>
      <c r="Q1492" s="2"/>
      <c r="R1492" s="2"/>
      <c r="S1492" s="2"/>
      <c r="T1492" s="3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19"/>
    </row>
    <row r="1493" spans="4:42" s="116" customFormat="1"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4"/>
      <c r="Q1493" s="2"/>
      <c r="R1493" s="2"/>
      <c r="S1493" s="2"/>
      <c r="T1493" s="3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19"/>
    </row>
    <row r="1494" spans="4:42" s="116" customFormat="1"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4"/>
      <c r="Q1494" s="2"/>
      <c r="R1494" s="2"/>
      <c r="S1494" s="2"/>
      <c r="T1494" s="3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19"/>
    </row>
    <row r="1495" spans="4:42" s="116" customFormat="1"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4"/>
      <c r="Q1495" s="2"/>
      <c r="R1495" s="2"/>
      <c r="S1495" s="2"/>
      <c r="T1495" s="3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19"/>
    </row>
    <row r="1496" spans="4:42" s="116" customFormat="1"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4"/>
      <c r="Q1496" s="2"/>
      <c r="R1496" s="2"/>
      <c r="S1496" s="2"/>
      <c r="T1496" s="3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19"/>
    </row>
    <row r="1497" spans="4:42" s="116" customFormat="1"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4"/>
      <c r="Q1497" s="2"/>
      <c r="R1497" s="2"/>
      <c r="S1497" s="2"/>
      <c r="T1497" s="3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19"/>
    </row>
    <row r="1498" spans="4:42" s="116" customFormat="1"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4"/>
      <c r="Q1498" s="2"/>
      <c r="R1498" s="2"/>
      <c r="S1498" s="2"/>
      <c r="T1498" s="3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19"/>
    </row>
    <row r="1499" spans="4:42" s="116" customFormat="1"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4"/>
      <c r="Q1499" s="2"/>
      <c r="R1499" s="2"/>
      <c r="S1499" s="2"/>
      <c r="T1499" s="3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19"/>
    </row>
    <row r="1500" spans="4:42" s="116" customFormat="1"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4"/>
      <c r="Q1500" s="2"/>
      <c r="R1500" s="2"/>
      <c r="S1500" s="2"/>
      <c r="T1500" s="3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19"/>
    </row>
    <row r="1501" spans="4:42" s="116" customFormat="1"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4"/>
      <c r="Q1501" s="2"/>
      <c r="R1501" s="2"/>
      <c r="S1501" s="2"/>
      <c r="T1501" s="3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19"/>
    </row>
    <row r="1502" spans="4:42" s="116" customFormat="1"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4"/>
      <c r="Q1502" s="2"/>
      <c r="R1502" s="2"/>
      <c r="S1502" s="2"/>
      <c r="T1502" s="3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19"/>
    </row>
    <row r="1503" spans="4:42" s="116" customFormat="1"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4"/>
      <c r="Q1503" s="2"/>
      <c r="R1503" s="2"/>
      <c r="S1503" s="2"/>
      <c r="T1503" s="3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19"/>
    </row>
    <row r="1504" spans="4:42" s="116" customFormat="1"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4"/>
      <c r="Q1504" s="2"/>
      <c r="R1504" s="2"/>
      <c r="S1504" s="2"/>
      <c r="T1504" s="3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19"/>
    </row>
    <row r="1505" spans="4:42" s="116" customFormat="1"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4"/>
      <c r="Q1505" s="2"/>
      <c r="R1505" s="2"/>
      <c r="S1505" s="2"/>
      <c r="T1505" s="3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19"/>
    </row>
    <row r="1506" spans="4:42" s="116" customFormat="1"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4"/>
      <c r="Q1506" s="2"/>
      <c r="R1506" s="2"/>
      <c r="S1506" s="2"/>
      <c r="T1506" s="3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19"/>
    </row>
    <row r="1507" spans="4:42" s="116" customFormat="1"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4"/>
      <c r="Q1507" s="2"/>
      <c r="R1507" s="2"/>
      <c r="S1507" s="2"/>
      <c r="T1507" s="3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19"/>
    </row>
    <row r="1508" spans="4:42" s="116" customFormat="1"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4"/>
      <c r="Q1508" s="2"/>
      <c r="R1508" s="2"/>
      <c r="S1508" s="2"/>
      <c r="T1508" s="3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19"/>
    </row>
    <row r="1509" spans="4:42" s="116" customFormat="1"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4"/>
      <c r="Q1509" s="2"/>
      <c r="R1509" s="2"/>
      <c r="S1509" s="2"/>
      <c r="T1509" s="3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19"/>
    </row>
    <row r="1510" spans="4:42" s="116" customFormat="1"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4"/>
      <c r="Q1510" s="2"/>
      <c r="R1510" s="2"/>
      <c r="S1510" s="2"/>
      <c r="T1510" s="3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19"/>
    </row>
    <row r="1511" spans="4:42" s="116" customFormat="1"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4"/>
      <c r="Q1511" s="2"/>
      <c r="R1511" s="2"/>
      <c r="S1511" s="2"/>
      <c r="T1511" s="3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19"/>
    </row>
    <row r="1512" spans="4:42" s="116" customFormat="1"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4"/>
      <c r="Q1512" s="2"/>
      <c r="R1512" s="2"/>
      <c r="S1512" s="2"/>
      <c r="T1512" s="3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19"/>
    </row>
    <row r="1513" spans="4:42" s="116" customFormat="1"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4"/>
      <c r="Q1513" s="2"/>
      <c r="R1513" s="2"/>
      <c r="S1513" s="2"/>
      <c r="T1513" s="3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19"/>
    </row>
    <row r="1514" spans="4:42" s="116" customFormat="1"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4"/>
      <c r="Q1514" s="2"/>
      <c r="R1514" s="2"/>
      <c r="S1514" s="2"/>
      <c r="T1514" s="3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19"/>
    </row>
    <row r="1515" spans="4:42" s="116" customFormat="1"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4"/>
      <c r="Q1515" s="2"/>
      <c r="R1515" s="2"/>
      <c r="S1515" s="2"/>
      <c r="T1515" s="3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19"/>
    </row>
    <row r="1516" spans="4:42" s="116" customFormat="1"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4"/>
      <c r="Q1516" s="2"/>
      <c r="R1516" s="2"/>
      <c r="S1516" s="2"/>
      <c r="T1516" s="3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19"/>
    </row>
    <row r="1517" spans="4:42" s="116" customFormat="1"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4"/>
      <c r="Q1517" s="2"/>
      <c r="R1517" s="2"/>
      <c r="S1517" s="2"/>
      <c r="T1517" s="3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19"/>
    </row>
    <row r="1518" spans="4:42" s="116" customFormat="1"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4"/>
      <c r="Q1518" s="2"/>
      <c r="R1518" s="2"/>
      <c r="S1518" s="2"/>
      <c r="T1518" s="3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19"/>
    </row>
    <row r="1519" spans="4:42" s="116" customFormat="1"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4"/>
      <c r="Q1519" s="2"/>
      <c r="R1519" s="2"/>
      <c r="S1519" s="2"/>
      <c r="T1519" s="3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19"/>
    </row>
    <row r="1520" spans="4:42" s="116" customFormat="1"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4"/>
      <c r="Q1520" s="2"/>
      <c r="R1520" s="2"/>
      <c r="S1520" s="2"/>
      <c r="T1520" s="3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19"/>
    </row>
    <row r="1521" spans="4:42" s="116" customFormat="1"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4"/>
      <c r="Q1521" s="2"/>
      <c r="R1521" s="2"/>
      <c r="S1521" s="2"/>
      <c r="T1521" s="3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19"/>
    </row>
    <row r="1522" spans="4:42" s="116" customFormat="1"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4"/>
      <c r="Q1522" s="2"/>
      <c r="R1522" s="2"/>
      <c r="S1522" s="2"/>
      <c r="T1522" s="3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19"/>
    </row>
    <row r="1523" spans="4:42" s="116" customFormat="1"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4"/>
      <c r="Q1523" s="2"/>
      <c r="R1523" s="2"/>
      <c r="S1523" s="2"/>
      <c r="T1523" s="3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19"/>
    </row>
    <row r="1524" spans="4:42" s="116" customFormat="1"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4"/>
      <c r="Q1524" s="2"/>
      <c r="R1524" s="2"/>
      <c r="S1524" s="2"/>
      <c r="T1524" s="3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19"/>
    </row>
    <row r="1525" spans="4:42" s="116" customFormat="1"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4"/>
      <c r="Q1525" s="2"/>
      <c r="R1525" s="2"/>
      <c r="S1525" s="2"/>
      <c r="T1525" s="3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19"/>
    </row>
    <row r="1526" spans="4:42" s="116" customFormat="1"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4"/>
      <c r="Q1526" s="2"/>
      <c r="R1526" s="2"/>
      <c r="S1526" s="2"/>
      <c r="T1526" s="3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19"/>
    </row>
    <row r="1527" spans="4:42" s="116" customFormat="1"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4"/>
      <c r="Q1527" s="2"/>
      <c r="R1527" s="2"/>
      <c r="S1527" s="2"/>
      <c r="T1527" s="3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19"/>
    </row>
    <row r="1528" spans="4:42" s="116" customFormat="1"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4"/>
      <c r="Q1528" s="2"/>
      <c r="R1528" s="2"/>
      <c r="S1528" s="2"/>
      <c r="T1528" s="3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19"/>
    </row>
    <row r="1529" spans="4:42" s="116" customFormat="1"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4"/>
      <c r="Q1529" s="2"/>
      <c r="R1529" s="2"/>
      <c r="S1529" s="2"/>
      <c r="T1529" s="3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19"/>
    </row>
    <row r="1530" spans="4:42" s="116" customFormat="1"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4"/>
      <c r="Q1530" s="2"/>
      <c r="R1530" s="2"/>
      <c r="S1530" s="2"/>
      <c r="T1530" s="3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19"/>
    </row>
    <row r="1531" spans="4:42" s="116" customFormat="1"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4"/>
      <c r="Q1531" s="2"/>
      <c r="R1531" s="2"/>
      <c r="S1531" s="2"/>
      <c r="T1531" s="3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19"/>
    </row>
    <row r="1532" spans="4:42" s="116" customFormat="1"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4"/>
      <c r="Q1532" s="2"/>
      <c r="R1532" s="2"/>
      <c r="S1532" s="2"/>
      <c r="T1532" s="3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19"/>
    </row>
    <row r="1533" spans="4:42" s="116" customFormat="1"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4"/>
      <c r="Q1533" s="2"/>
      <c r="R1533" s="2"/>
      <c r="S1533" s="2"/>
      <c r="T1533" s="3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19"/>
    </row>
    <row r="1534" spans="4:42" s="116" customFormat="1"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4"/>
      <c r="Q1534" s="2"/>
      <c r="R1534" s="2"/>
      <c r="S1534" s="2"/>
      <c r="T1534" s="3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19"/>
    </row>
    <row r="1535" spans="4:42" s="116" customFormat="1"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4"/>
      <c r="Q1535" s="2"/>
      <c r="R1535" s="2"/>
      <c r="S1535" s="2"/>
      <c r="T1535" s="3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19"/>
    </row>
    <row r="1536" spans="4:42" s="116" customFormat="1"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4"/>
      <c r="Q1536" s="2"/>
      <c r="R1536" s="2"/>
      <c r="S1536" s="2"/>
      <c r="T1536" s="3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19"/>
    </row>
    <row r="1537" spans="4:42" s="116" customFormat="1"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4"/>
      <c r="Q1537" s="2"/>
      <c r="R1537" s="2"/>
      <c r="S1537" s="2"/>
      <c r="T1537" s="3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19"/>
    </row>
    <row r="1538" spans="4:42" s="116" customFormat="1"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4"/>
      <c r="Q1538" s="2"/>
      <c r="R1538" s="2"/>
      <c r="S1538" s="2"/>
      <c r="T1538" s="3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19"/>
    </row>
    <row r="1539" spans="4:42" s="116" customFormat="1"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4"/>
      <c r="Q1539" s="2"/>
      <c r="R1539" s="2"/>
      <c r="S1539" s="2"/>
      <c r="T1539" s="3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19"/>
    </row>
    <row r="1540" spans="4:42" s="116" customFormat="1"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4"/>
      <c r="Q1540" s="2"/>
      <c r="R1540" s="2"/>
      <c r="S1540" s="2"/>
      <c r="T1540" s="3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19"/>
    </row>
    <row r="1541" spans="4:42" s="116" customFormat="1"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4"/>
      <c r="Q1541" s="2"/>
      <c r="R1541" s="2"/>
      <c r="S1541" s="2"/>
      <c r="T1541" s="3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19"/>
    </row>
    <row r="1542" spans="4:42" s="116" customFormat="1"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4"/>
      <c r="Q1542" s="2"/>
      <c r="R1542" s="2"/>
      <c r="S1542" s="2"/>
      <c r="T1542" s="3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19"/>
    </row>
    <row r="1543" spans="4:42" s="116" customFormat="1"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4"/>
      <c r="Q1543" s="2"/>
      <c r="R1543" s="2"/>
      <c r="S1543" s="2"/>
      <c r="T1543" s="3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19"/>
    </row>
    <row r="1544" spans="4:42" s="116" customFormat="1"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4"/>
      <c r="Q1544" s="2"/>
      <c r="R1544" s="2"/>
      <c r="S1544" s="2"/>
      <c r="T1544" s="3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19"/>
    </row>
    <row r="1545" spans="4:42" s="116" customFormat="1"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4"/>
      <c r="Q1545" s="2"/>
      <c r="R1545" s="2"/>
      <c r="S1545" s="2"/>
      <c r="T1545" s="3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19"/>
    </row>
    <row r="1546" spans="4:42" s="116" customFormat="1"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4"/>
      <c r="Q1546" s="2"/>
      <c r="R1546" s="2"/>
      <c r="S1546" s="2"/>
      <c r="T1546" s="3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19"/>
    </row>
    <row r="1547" spans="4:42" s="116" customFormat="1"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4"/>
      <c r="Q1547" s="2"/>
      <c r="R1547" s="2"/>
      <c r="S1547" s="2"/>
      <c r="T1547" s="3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19"/>
    </row>
    <row r="1548" spans="4:42" s="116" customFormat="1"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4"/>
      <c r="Q1548" s="2"/>
      <c r="R1548" s="2"/>
      <c r="S1548" s="2"/>
      <c r="T1548" s="3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19"/>
    </row>
    <row r="1549" spans="4:42" s="116" customFormat="1"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4"/>
      <c r="Q1549" s="2"/>
      <c r="R1549" s="2"/>
      <c r="S1549" s="2"/>
      <c r="T1549" s="3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19"/>
    </row>
    <row r="1550" spans="4:42" s="116" customFormat="1"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4"/>
      <c r="Q1550" s="2"/>
      <c r="R1550" s="2"/>
      <c r="S1550" s="2"/>
      <c r="T1550" s="3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19"/>
    </row>
    <row r="1551" spans="4:42" s="116" customFormat="1"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4"/>
      <c r="Q1551" s="2"/>
      <c r="R1551" s="2"/>
      <c r="S1551" s="2"/>
      <c r="T1551" s="3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19"/>
    </row>
    <row r="1552" spans="4:42" s="116" customFormat="1"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4"/>
      <c r="Q1552" s="2"/>
      <c r="R1552" s="2"/>
      <c r="S1552" s="2"/>
      <c r="T1552" s="3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19"/>
    </row>
    <row r="1553" spans="4:42" s="116" customFormat="1"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4"/>
      <c r="Q1553" s="2"/>
      <c r="R1553" s="2"/>
      <c r="S1553" s="2"/>
      <c r="T1553" s="3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19"/>
    </row>
    <row r="1554" spans="4:42" s="116" customFormat="1"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4"/>
      <c r="Q1554" s="2"/>
      <c r="R1554" s="2"/>
      <c r="S1554" s="2"/>
      <c r="T1554" s="3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19"/>
    </row>
    <row r="1555" spans="4:42" s="116" customFormat="1"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4"/>
      <c r="Q1555" s="2"/>
      <c r="R1555" s="2"/>
      <c r="S1555" s="2"/>
      <c r="T1555" s="3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19"/>
    </row>
    <row r="1556" spans="4:42" s="116" customFormat="1"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4"/>
      <c r="Q1556" s="2"/>
      <c r="R1556" s="2"/>
      <c r="S1556" s="2"/>
      <c r="T1556" s="3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19"/>
    </row>
    <row r="1557" spans="4:42" s="116" customFormat="1"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4"/>
      <c r="Q1557" s="2"/>
      <c r="R1557" s="2"/>
      <c r="S1557" s="2"/>
      <c r="T1557" s="3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19"/>
    </row>
    <row r="1558" spans="4:42" s="116" customFormat="1"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4"/>
      <c r="Q1558" s="2"/>
      <c r="R1558" s="2"/>
      <c r="S1558" s="2"/>
      <c r="T1558" s="3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19"/>
    </row>
    <row r="1559" spans="4:42" s="116" customFormat="1"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4"/>
      <c r="Q1559" s="2"/>
      <c r="R1559" s="2"/>
      <c r="S1559" s="2"/>
      <c r="T1559" s="3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19"/>
    </row>
    <row r="1560" spans="4:42" s="116" customFormat="1"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4"/>
      <c r="Q1560" s="2"/>
      <c r="R1560" s="2"/>
      <c r="S1560" s="2"/>
      <c r="T1560" s="3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19"/>
    </row>
    <row r="1561" spans="4:42" s="116" customFormat="1"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4"/>
      <c r="Q1561" s="2"/>
      <c r="R1561" s="2"/>
      <c r="S1561" s="2"/>
      <c r="T1561" s="3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19"/>
    </row>
    <row r="1562" spans="4:42" s="116" customFormat="1"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4"/>
      <c r="Q1562" s="2"/>
      <c r="R1562" s="2"/>
      <c r="S1562" s="2"/>
      <c r="T1562" s="3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19"/>
    </row>
    <row r="1563" spans="4:42" s="116" customFormat="1"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4"/>
      <c r="Q1563" s="2"/>
      <c r="R1563" s="2"/>
      <c r="S1563" s="2"/>
      <c r="T1563" s="3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19"/>
    </row>
    <row r="1564" spans="4:42" s="116" customFormat="1"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4"/>
      <c r="Q1564" s="2"/>
      <c r="R1564" s="2"/>
      <c r="S1564" s="2"/>
      <c r="T1564" s="3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19"/>
    </row>
    <row r="1565" spans="4:42" s="116" customFormat="1"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4"/>
      <c r="Q1565" s="2"/>
      <c r="R1565" s="2"/>
      <c r="S1565" s="2"/>
      <c r="T1565" s="3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19"/>
    </row>
    <row r="1566" spans="4:42" s="116" customFormat="1"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4"/>
      <c r="Q1566" s="2"/>
      <c r="R1566" s="2"/>
      <c r="S1566" s="2"/>
      <c r="T1566" s="3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19"/>
    </row>
    <row r="1567" spans="4:42" s="116" customFormat="1"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4"/>
      <c r="Q1567" s="2"/>
      <c r="R1567" s="2"/>
      <c r="S1567" s="2"/>
      <c r="T1567" s="3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19"/>
    </row>
    <row r="1568" spans="4:42" s="116" customFormat="1"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4"/>
      <c r="Q1568" s="2"/>
      <c r="R1568" s="2"/>
      <c r="S1568" s="2"/>
      <c r="T1568" s="3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19"/>
    </row>
    <row r="1569" spans="4:42" s="116" customFormat="1"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4"/>
      <c r="Q1569" s="2"/>
      <c r="R1569" s="2"/>
      <c r="S1569" s="2"/>
      <c r="T1569" s="3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19"/>
    </row>
    <row r="1570" spans="4:42" s="116" customFormat="1"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4"/>
      <c r="Q1570" s="2"/>
      <c r="R1570" s="2"/>
      <c r="S1570" s="2"/>
      <c r="T1570" s="3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19"/>
    </row>
    <row r="1571" spans="4:42" s="116" customFormat="1"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4"/>
      <c r="Q1571" s="2"/>
      <c r="R1571" s="2"/>
      <c r="S1571" s="2"/>
      <c r="T1571" s="3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19"/>
    </row>
    <row r="1572" spans="4:42" s="116" customFormat="1"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4"/>
      <c r="Q1572" s="2"/>
      <c r="R1572" s="2"/>
      <c r="S1572" s="2"/>
      <c r="T1572" s="3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19"/>
    </row>
    <row r="1573" spans="4:42" s="116" customFormat="1"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4"/>
      <c r="Q1573" s="2"/>
      <c r="R1573" s="2"/>
      <c r="S1573" s="2"/>
      <c r="T1573" s="3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19"/>
    </row>
    <row r="1574" spans="4:42" s="116" customFormat="1"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4"/>
      <c r="Q1574" s="2"/>
      <c r="R1574" s="2"/>
      <c r="S1574" s="2"/>
      <c r="T1574" s="3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19"/>
    </row>
    <row r="1575" spans="4:42" s="116" customFormat="1"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4"/>
      <c r="Q1575" s="2"/>
      <c r="R1575" s="2"/>
      <c r="S1575" s="2"/>
      <c r="T1575" s="3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19"/>
    </row>
    <row r="1576" spans="4:42" s="116" customFormat="1"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4"/>
      <c r="Q1576" s="2"/>
      <c r="R1576" s="2"/>
      <c r="S1576" s="2"/>
      <c r="T1576" s="3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19"/>
    </row>
    <row r="1577" spans="4:42" s="116" customFormat="1"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4"/>
      <c r="Q1577" s="2"/>
      <c r="R1577" s="2"/>
      <c r="S1577" s="2"/>
      <c r="T1577" s="3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19"/>
    </row>
    <row r="1578" spans="4:42" s="116" customFormat="1"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4"/>
      <c r="Q1578" s="2"/>
      <c r="R1578" s="2"/>
      <c r="S1578" s="2"/>
      <c r="T1578" s="3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19"/>
    </row>
    <row r="1579" spans="4:42" s="116" customFormat="1"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4"/>
      <c r="Q1579" s="2"/>
      <c r="R1579" s="2"/>
      <c r="S1579" s="2"/>
      <c r="T1579" s="3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19"/>
    </row>
    <row r="1580" spans="4:42" s="116" customFormat="1"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4"/>
      <c r="Q1580" s="2"/>
      <c r="R1580" s="2"/>
      <c r="S1580" s="2"/>
      <c r="T1580" s="3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19"/>
    </row>
    <row r="1581" spans="4:42" s="116" customFormat="1"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4"/>
      <c r="Q1581" s="2"/>
      <c r="R1581" s="2"/>
      <c r="S1581" s="2"/>
      <c r="T1581" s="3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19"/>
    </row>
    <row r="1582" spans="4:42" s="116" customFormat="1"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4"/>
      <c r="Q1582" s="2"/>
      <c r="R1582" s="2"/>
      <c r="S1582" s="2"/>
      <c r="T1582" s="3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19"/>
    </row>
    <row r="1583" spans="4:42" s="116" customFormat="1"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4"/>
      <c r="Q1583" s="2"/>
      <c r="R1583" s="2"/>
      <c r="S1583" s="2"/>
      <c r="T1583" s="3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19"/>
    </row>
    <row r="1584" spans="4:42" s="116" customFormat="1"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4"/>
      <c r="Q1584" s="2"/>
      <c r="R1584" s="2"/>
      <c r="S1584" s="2"/>
      <c r="T1584" s="3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19"/>
    </row>
    <row r="1585" spans="4:42" s="116" customFormat="1"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4"/>
      <c r="Q1585" s="2"/>
      <c r="R1585" s="2"/>
      <c r="S1585" s="2"/>
      <c r="T1585" s="3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19"/>
    </row>
    <row r="1586" spans="4:42" s="116" customFormat="1"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4"/>
      <c r="Q1586" s="2"/>
      <c r="R1586" s="2"/>
      <c r="S1586" s="2"/>
      <c r="T1586" s="3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19"/>
    </row>
    <row r="1587" spans="4:42" s="116" customFormat="1"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4"/>
      <c r="Q1587" s="2"/>
      <c r="R1587" s="2"/>
      <c r="S1587" s="2"/>
      <c r="T1587" s="3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19"/>
    </row>
    <row r="1588" spans="4:42" s="116" customFormat="1"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4"/>
      <c r="Q1588" s="2"/>
      <c r="R1588" s="2"/>
      <c r="S1588" s="2"/>
      <c r="T1588" s="3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19"/>
    </row>
    <row r="1589" spans="4:42" s="116" customFormat="1"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4"/>
      <c r="Q1589" s="2"/>
      <c r="R1589" s="2"/>
      <c r="S1589" s="2"/>
      <c r="T1589" s="3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19"/>
    </row>
    <row r="1590" spans="4:42" s="116" customFormat="1"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4"/>
      <c r="Q1590" s="2"/>
      <c r="R1590" s="2"/>
      <c r="S1590" s="2"/>
      <c r="T1590" s="3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19"/>
    </row>
    <row r="1591" spans="4:42" s="116" customFormat="1"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4"/>
      <c r="Q1591" s="2"/>
      <c r="R1591" s="2"/>
      <c r="S1591" s="2"/>
      <c r="T1591" s="3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19"/>
    </row>
    <row r="1592" spans="4:42" s="116" customFormat="1"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4"/>
      <c r="Q1592" s="2"/>
      <c r="R1592" s="2"/>
      <c r="S1592" s="2"/>
      <c r="T1592" s="3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19"/>
    </row>
    <row r="1593" spans="4:42" s="116" customFormat="1"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4"/>
      <c r="Q1593" s="2"/>
      <c r="R1593" s="2"/>
      <c r="S1593" s="2"/>
      <c r="T1593" s="3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19"/>
    </row>
    <row r="1594" spans="4:42" s="116" customFormat="1"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4"/>
      <c r="Q1594" s="2"/>
      <c r="R1594" s="2"/>
      <c r="S1594" s="2"/>
      <c r="T1594" s="3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19"/>
    </row>
    <row r="1595" spans="4:42" s="116" customFormat="1"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4"/>
      <c r="Q1595" s="2"/>
      <c r="R1595" s="2"/>
      <c r="S1595" s="2"/>
      <c r="T1595" s="3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19"/>
    </row>
    <row r="1596" spans="4:42" s="116" customFormat="1"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4"/>
      <c r="Q1596" s="2"/>
      <c r="R1596" s="2"/>
      <c r="S1596" s="2"/>
      <c r="T1596" s="3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19"/>
    </row>
    <row r="1597" spans="4:42" s="116" customFormat="1"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4"/>
      <c r="Q1597" s="2"/>
      <c r="R1597" s="2"/>
      <c r="S1597" s="2"/>
      <c r="T1597" s="3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19"/>
    </row>
    <row r="1598" spans="4:42" s="116" customFormat="1"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4"/>
      <c r="Q1598" s="2"/>
      <c r="R1598" s="2"/>
      <c r="S1598" s="2"/>
      <c r="T1598" s="3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19"/>
    </row>
    <row r="1599" spans="4:42" s="116" customFormat="1"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4"/>
      <c r="Q1599" s="2"/>
      <c r="R1599" s="2"/>
      <c r="S1599" s="2"/>
      <c r="T1599" s="3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19"/>
    </row>
    <row r="1600" spans="4:42" s="116" customFormat="1"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4"/>
      <c r="Q1600" s="2"/>
      <c r="R1600" s="2"/>
      <c r="S1600" s="2"/>
      <c r="T1600" s="3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19"/>
    </row>
    <row r="1601" spans="4:42" s="116" customFormat="1"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4"/>
      <c r="Q1601" s="2"/>
      <c r="R1601" s="2"/>
      <c r="S1601" s="2"/>
      <c r="T1601" s="3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19"/>
    </row>
    <row r="1602" spans="4:42" s="116" customFormat="1"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4"/>
      <c r="Q1602" s="2"/>
      <c r="R1602" s="2"/>
      <c r="S1602" s="2"/>
      <c r="T1602" s="3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19"/>
    </row>
    <row r="1603" spans="4:42" s="116" customFormat="1"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4"/>
      <c r="Q1603" s="2"/>
      <c r="R1603" s="2"/>
      <c r="S1603" s="2"/>
      <c r="T1603" s="3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19"/>
    </row>
    <row r="1604" spans="4:42" s="116" customFormat="1"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4"/>
      <c r="Q1604" s="2"/>
      <c r="R1604" s="2"/>
      <c r="S1604" s="2"/>
      <c r="T1604" s="3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19"/>
    </row>
    <row r="1605" spans="4:42" s="116" customFormat="1"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4"/>
      <c r="Q1605" s="2"/>
      <c r="R1605" s="2"/>
      <c r="S1605" s="2"/>
      <c r="T1605" s="3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19"/>
    </row>
    <row r="1606" spans="4:42" s="116" customFormat="1"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4"/>
      <c r="Q1606" s="2"/>
      <c r="R1606" s="2"/>
      <c r="S1606" s="2"/>
      <c r="T1606" s="3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19"/>
    </row>
    <row r="1607" spans="4:42" s="116" customFormat="1"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4"/>
      <c r="Q1607" s="2"/>
      <c r="R1607" s="2"/>
      <c r="S1607" s="2"/>
      <c r="T1607" s="3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19"/>
    </row>
    <row r="1608" spans="4:42" s="116" customFormat="1"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4"/>
      <c r="Q1608" s="2"/>
      <c r="R1608" s="2"/>
      <c r="S1608" s="2"/>
      <c r="T1608" s="3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19"/>
    </row>
    <row r="1609" spans="4:42" s="116" customFormat="1"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4"/>
      <c r="Q1609" s="2"/>
      <c r="R1609" s="2"/>
      <c r="S1609" s="2"/>
      <c r="T1609" s="3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19"/>
    </row>
    <row r="1610" spans="4:42" s="116" customFormat="1"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4"/>
      <c r="Q1610" s="2"/>
      <c r="R1610" s="2"/>
      <c r="S1610" s="2"/>
      <c r="T1610" s="3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19"/>
    </row>
    <row r="1611" spans="4:42" s="116" customFormat="1"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4"/>
      <c r="Q1611" s="2"/>
      <c r="R1611" s="2"/>
      <c r="S1611" s="2"/>
      <c r="T1611" s="3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19"/>
    </row>
    <row r="1612" spans="4:42" s="116" customFormat="1"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4"/>
      <c r="Q1612" s="2"/>
      <c r="R1612" s="2"/>
      <c r="S1612" s="2"/>
      <c r="T1612" s="3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19"/>
    </row>
    <row r="1613" spans="4:42" s="116" customFormat="1"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4"/>
      <c r="Q1613" s="2"/>
      <c r="R1613" s="2"/>
      <c r="S1613" s="2"/>
      <c r="T1613" s="3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19"/>
    </row>
    <row r="1614" spans="4:42" s="116" customFormat="1"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4"/>
      <c r="Q1614" s="2"/>
      <c r="R1614" s="2"/>
      <c r="S1614" s="2"/>
      <c r="T1614" s="3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19"/>
    </row>
    <row r="1615" spans="4:42" s="116" customFormat="1"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4"/>
      <c r="Q1615" s="2"/>
      <c r="R1615" s="2"/>
      <c r="S1615" s="2"/>
      <c r="T1615" s="3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19"/>
    </row>
    <row r="1616" spans="4:42" s="116" customFormat="1"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4"/>
      <c r="Q1616" s="2"/>
      <c r="R1616" s="2"/>
      <c r="S1616" s="2"/>
      <c r="T1616" s="3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19"/>
    </row>
    <row r="1617" spans="4:42" s="116" customFormat="1"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4"/>
      <c r="Q1617" s="2"/>
      <c r="R1617" s="2"/>
      <c r="S1617" s="2"/>
      <c r="T1617" s="3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19"/>
    </row>
    <row r="1618" spans="4:42" s="116" customFormat="1"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4"/>
      <c r="Q1618" s="2"/>
      <c r="R1618" s="2"/>
      <c r="S1618" s="2"/>
      <c r="T1618" s="3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19"/>
    </row>
    <row r="1619" spans="4:42" s="116" customFormat="1"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4"/>
      <c r="Q1619" s="2"/>
      <c r="R1619" s="2"/>
      <c r="S1619" s="2"/>
      <c r="T1619" s="3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19"/>
    </row>
    <row r="1620" spans="4:42" s="116" customFormat="1"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4"/>
      <c r="Q1620" s="2"/>
      <c r="R1620" s="2"/>
      <c r="S1620" s="2"/>
      <c r="T1620" s="3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19"/>
    </row>
    <row r="1621" spans="4:42" s="116" customFormat="1"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4"/>
      <c r="Q1621" s="2"/>
      <c r="R1621" s="2"/>
      <c r="S1621" s="2"/>
      <c r="T1621" s="3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19"/>
    </row>
    <row r="1622" spans="4:42" s="116" customFormat="1"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4"/>
      <c r="Q1622" s="2"/>
      <c r="R1622" s="2"/>
      <c r="S1622" s="2"/>
      <c r="T1622" s="3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19"/>
    </row>
    <row r="1623" spans="4:42" s="116" customFormat="1"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4"/>
      <c r="Q1623" s="2"/>
      <c r="R1623" s="2"/>
      <c r="S1623" s="2"/>
      <c r="T1623" s="3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19"/>
    </row>
    <row r="1624" spans="4:42" s="116" customFormat="1"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4"/>
      <c r="Q1624" s="2"/>
      <c r="R1624" s="2"/>
      <c r="S1624" s="2"/>
      <c r="T1624" s="3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19"/>
    </row>
    <row r="1625" spans="4:42" s="116" customFormat="1"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4"/>
      <c r="Q1625" s="2"/>
      <c r="R1625" s="2"/>
      <c r="S1625" s="2"/>
      <c r="T1625" s="3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19"/>
    </row>
    <row r="1626" spans="4:42" s="116" customFormat="1"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4"/>
      <c r="Q1626" s="2"/>
      <c r="R1626" s="2"/>
      <c r="S1626" s="2"/>
      <c r="T1626" s="3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19"/>
    </row>
    <row r="1627" spans="4:42" s="116" customFormat="1"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4"/>
      <c r="Q1627" s="2"/>
      <c r="R1627" s="2"/>
      <c r="S1627" s="2"/>
      <c r="T1627" s="3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19"/>
    </row>
    <row r="1628" spans="4:42" s="116" customFormat="1"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4"/>
      <c r="Q1628" s="2"/>
      <c r="R1628" s="2"/>
      <c r="S1628" s="2"/>
      <c r="T1628" s="3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19"/>
    </row>
    <row r="1629" spans="4:42" s="116" customFormat="1"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4"/>
      <c r="Q1629" s="2"/>
      <c r="R1629" s="2"/>
      <c r="S1629" s="2"/>
      <c r="T1629" s="3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19"/>
    </row>
    <row r="1630" spans="4:42" s="116" customFormat="1"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4"/>
      <c r="Q1630" s="2"/>
      <c r="R1630" s="2"/>
      <c r="S1630" s="2"/>
      <c r="T1630" s="3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19"/>
    </row>
    <row r="1631" spans="4:42" s="116" customFormat="1"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4"/>
      <c r="Q1631" s="2"/>
      <c r="R1631" s="2"/>
      <c r="S1631" s="2"/>
      <c r="T1631" s="3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19"/>
    </row>
    <row r="1632" spans="4:42" s="116" customFormat="1"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4"/>
      <c r="Q1632" s="2"/>
      <c r="R1632" s="2"/>
      <c r="S1632" s="2"/>
      <c r="T1632" s="3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19"/>
    </row>
    <row r="1633" spans="4:42" s="116" customFormat="1"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4"/>
      <c r="Q1633" s="2"/>
      <c r="R1633" s="2"/>
      <c r="S1633" s="2"/>
      <c r="T1633" s="3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19"/>
    </row>
    <row r="1634" spans="4:42" s="116" customFormat="1"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4"/>
      <c r="Q1634" s="2"/>
      <c r="R1634" s="2"/>
      <c r="S1634" s="2"/>
      <c r="T1634" s="3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19"/>
    </row>
    <row r="1635" spans="4:42" s="116" customFormat="1"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4"/>
      <c r="Q1635" s="2"/>
      <c r="R1635" s="2"/>
      <c r="S1635" s="2"/>
      <c r="T1635" s="3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19"/>
    </row>
    <row r="1636" spans="4:42" s="116" customFormat="1"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4"/>
      <c r="Q1636" s="2"/>
      <c r="R1636" s="2"/>
      <c r="S1636" s="2"/>
      <c r="T1636" s="3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19"/>
    </row>
    <row r="1637" spans="4:42" s="116" customFormat="1"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4"/>
      <c r="Q1637" s="2"/>
      <c r="R1637" s="2"/>
      <c r="S1637" s="2"/>
      <c r="T1637" s="3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19"/>
    </row>
    <row r="1638" spans="4:42" s="116" customFormat="1"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4"/>
      <c r="Q1638" s="2"/>
      <c r="R1638" s="2"/>
      <c r="S1638" s="2"/>
      <c r="T1638" s="3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19"/>
    </row>
    <row r="1639" spans="4:42" s="116" customFormat="1"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4"/>
      <c r="Q1639" s="2"/>
      <c r="R1639" s="2"/>
      <c r="S1639" s="2"/>
      <c r="T1639" s="3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19"/>
    </row>
    <row r="1640" spans="4:42" s="116" customFormat="1"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4"/>
      <c r="Q1640" s="2"/>
      <c r="R1640" s="2"/>
      <c r="S1640" s="2"/>
      <c r="T1640" s="3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19"/>
    </row>
    <row r="1641" spans="4:42" s="116" customFormat="1"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4"/>
      <c r="Q1641" s="2"/>
      <c r="R1641" s="2"/>
      <c r="S1641" s="2"/>
      <c r="T1641" s="3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19"/>
    </row>
    <row r="1642" spans="4:42" s="116" customFormat="1"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4"/>
      <c r="Q1642" s="2"/>
      <c r="R1642" s="2"/>
      <c r="S1642" s="2"/>
      <c r="T1642" s="3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19"/>
    </row>
    <row r="1643" spans="4:42" s="116" customFormat="1"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4"/>
      <c r="Q1643" s="2"/>
      <c r="R1643" s="2"/>
      <c r="S1643" s="2"/>
      <c r="T1643" s="3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19"/>
    </row>
    <row r="1644" spans="4:42" s="116" customFormat="1"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4"/>
      <c r="Q1644" s="2"/>
      <c r="R1644" s="2"/>
      <c r="S1644" s="2"/>
      <c r="T1644" s="3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19"/>
    </row>
    <row r="1645" spans="4:42" s="116" customFormat="1"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4"/>
      <c r="Q1645" s="2"/>
      <c r="R1645" s="2"/>
      <c r="S1645" s="2"/>
      <c r="T1645" s="3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19"/>
    </row>
    <row r="1646" spans="4:42" s="116" customFormat="1"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4"/>
      <c r="Q1646" s="2"/>
      <c r="R1646" s="2"/>
      <c r="S1646" s="2"/>
      <c r="T1646" s="3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19"/>
    </row>
    <row r="1647" spans="4:42" s="116" customFormat="1"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4"/>
      <c r="Q1647" s="2"/>
      <c r="R1647" s="2"/>
      <c r="S1647" s="2"/>
      <c r="T1647" s="3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19"/>
    </row>
    <row r="1648" spans="4:42" s="116" customFormat="1"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4"/>
      <c r="Q1648" s="2"/>
      <c r="R1648" s="2"/>
      <c r="S1648" s="2"/>
      <c r="T1648" s="3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19"/>
    </row>
    <row r="1649" spans="4:42" s="116" customFormat="1"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4"/>
      <c r="Q1649" s="2"/>
      <c r="R1649" s="2"/>
      <c r="S1649" s="2"/>
      <c r="T1649" s="3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19"/>
    </row>
    <row r="1650" spans="4:42" s="116" customFormat="1"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4"/>
      <c r="Q1650" s="2"/>
      <c r="R1650" s="2"/>
      <c r="S1650" s="2"/>
      <c r="T1650" s="3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19"/>
    </row>
    <row r="1651" spans="4:42" s="116" customFormat="1"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4"/>
      <c r="Q1651" s="2"/>
      <c r="R1651" s="2"/>
      <c r="S1651" s="2"/>
      <c r="T1651" s="3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19"/>
    </row>
    <row r="1652" spans="4:42" s="116" customFormat="1"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4"/>
      <c r="Q1652" s="2"/>
      <c r="R1652" s="2"/>
      <c r="S1652" s="2"/>
      <c r="T1652" s="3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19"/>
    </row>
    <row r="1653" spans="4:42" s="116" customFormat="1"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4"/>
      <c r="Q1653" s="2"/>
      <c r="R1653" s="2"/>
      <c r="S1653" s="2"/>
      <c r="T1653" s="3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19"/>
    </row>
    <row r="1654" spans="4:42" s="116" customFormat="1"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4"/>
      <c r="Q1654" s="2"/>
      <c r="R1654" s="2"/>
      <c r="S1654" s="2"/>
      <c r="T1654" s="3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19"/>
    </row>
    <row r="1655" spans="4:42" s="116" customFormat="1"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4"/>
      <c r="Q1655" s="2"/>
      <c r="R1655" s="2"/>
      <c r="S1655" s="2"/>
      <c r="T1655" s="3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19"/>
    </row>
    <row r="1656" spans="4:42" s="116" customFormat="1"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4"/>
      <c r="Q1656" s="2"/>
      <c r="R1656" s="2"/>
      <c r="S1656" s="2"/>
      <c r="T1656" s="3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19"/>
    </row>
    <row r="1657" spans="4:42" s="116" customFormat="1"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4"/>
      <c r="Q1657" s="2"/>
      <c r="R1657" s="2"/>
      <c r="S1657" s="2"/>
      <c r="T1657" s="3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19"/>
    </row>
    <row r="1658" spans="4:42" s="116" customFormat="1"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4"/>
      <c r="Q1658" s="2"/>
      <c r="R1658" s="2"/>
      <c r="S1658" s="2"/>
      <c r="T1658" s="3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19"/>
    </row>
    <row r="1659" spans="4:42" s="116" customFormat="1"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4"/>
      <c r="Q1659" s="2"/>
      <c r="R1659" s="2"/>
      <c r="S1659" s="2"/>
      <c r="T1659" s="3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19"/>
    </row>
    <row r="1660" spans="4:42" s="116" customFormat="1"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4"/>
      <c r="Q1660" s="2"/>
      <c r="R1660" s="2"/>
      <c r="S1660" s="2"/>
      <c r="T1660" s="3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19"/>
    </row>
    <row r="1661" spans="4:42" s="116" customFormat="1"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4"/>
      <c r="Q1661" s="2"/>
      <c r="R1661" s="2"/>
      <c r="S1661" s="2"/>
      <c r="T1661" s="3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19"/>
    </row>
    <row r="1662" spans="4:42" s="116" customFormat="1"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4"/>
      <c r="Q1662" s="2"/>
      <c r="R1662" s="2"/>
      <c r="S1662" s="2"/>
      <c r="T1662" s="3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19"/>
    </row>
    <row r="1663" spans="4:42" s="116" customFormat="1"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4"/>
      <c r="Q1663" s="2"/>
      <c r="R1663" s="2"/>
      <c r="S1663" s="2"/>
      <c r="T1663" s="3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19"/>
    </row>
    <row r="1664" spans="4:42" s="116" customFormat="1"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4"/>
      <c r="Q1664" s="2"/>
      <c r="R1664" s="2"/>
      <c r="S1664" s="2"/>
      <c r="T1664" s="3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19"/>
    </row>
    <row r="1665" spans="4:42" s="116" customFormat="1"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4"/>
      <c r="Q1665" s="2"/>
      <c r="R1665" s="2"/>
      <c r="S1665" s="2"/>
      <c r="T1665" s="3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19"/>
    </row>
    <row r="1666" spans="4:42" s="116" customFormat="1"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4"/>
      <c r="Q1666" s="2"/>
      <c r="R1666" s="2"/>
      <c r="S1666" s="2"/>
      <c r="T1666" s="3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19"/>
    </row>
    <row r="1667" spans="4:42" s="116" customFormat="1"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4"/>
      <c r="Q1667" s="2"/>
      <c r="R1667" s="2"/>
      <c r="S1667" s="2"/>
      <c r="T1667" s="3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19"/>
    </row>
    <row r="1668" spans="4:42" s="116" customFormat="1"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4"/>
      <c r="Q1668" s="2"/>
      <c r="R1668" s="2"/>
      <c r="S1668" s="2"/>
      <c r="T1668" s="3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19"/>
    </row>
    <row r="1669" spans="4:42" s="116" customFormat="1"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4"/>
      <c r="Q1669" s="2"/>
      <c r="R1669" s="2"/>
      <c r="S1669" s="2"/>
      <c r="T1669" s="3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19"/>
    </row>
    <row r="1670" spans="4:42" s="116" customFormat="1"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4"/>
      <c r="Q1670" s="2"/>
      <c r="R1670" s="2"/>
      <c r="S1670" s="2"/>
      <c r="T1670" s="3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19"/>
    </row>
    <row r="1671" spans="4:42" s="116" customFormat="1"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4"/>
      <c r="Q1671" s="2"/>
      <c r="R1671" s="2"/>
      <c r="S1671" s="2"/>
      <c r="T1671" s="3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19"/>
    </row>
    <row r="1672" spans="4:42" s="116" customFormat="1"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4"/>
      <c r="Q1672" s="2"/>
      <c r="R1672" s="2"/>
      <c r="S1672" s="2"/>
      <c r="T1672" s="3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19"/>
    </row>
    <row r="1673" spans="4:42" s="116" customFormat="1"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4"/>
      <c r="Q1673" s="2"/>
      <c r="R1673" s="2"/>
      <c r="S1673" s="2"/>
      <c r="T1673" s="3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19"/>
    </row>
    <row r="1674" spans="4:42" s="116" customFormat="1"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4"/>
      <c r="Q1674" s="2"/>
      <c r="R1674" s="2"/>
      <c r="S1674" s="2"/>
      <c r="T1674" s="3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19"/>
    </row>
    <row r="1675" spans="4:42" s="116" customFormat="1"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4"/>
      <c r="Q1675" s="2"/>
      <c r="R1675" s="2"/>
      <c r="S1675" s="2"/>
      <c r="T1675" s="3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19"/>
    </row>
    <row r="1676" spans="4:42" s="116" customFormat="1"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4"/>
      <c r="Q1676" s="2"/>
      <c r="R1676" s="2"/>
      <c r="S1676" s="2"/>
      <c r="T1676" s="3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19"/>
    </row>
    <row r="1677" spans="4:42" s="116" customFormat="1"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4"/>
      <c r="Q1677" s="2"/>
      <c r="R1677" s="2"/>
      <c r="S1677" s="2"/>
      <c r="T1677" s="3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19"/>
    </row>
    <row r="1678" spans="4:42" s="116" customFormat="1"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4"/>
      <c r="Q1678" s="2"/>
      <c r="R1678" s="2"/>
      <c r="S1678" s="2"/>
      <c r="T1678" s="3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19"/>
    </row>
    <row r="1679" spans="4:42" s="116" customFormat="1"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4"/>
      <c r="Q1679" s="2"/>
      <c r="R1679" s="2"/>
      <c r="S1679" s="2"/>
      <c r="T1679" s="3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19"/>
    </row>
    <row r="1680" spans="4:42" s="116" customFormat="1"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4"/>
      <c r="Q1680" s="2"/>
      <c r="R1680" s="2"/>
      <c r="S1680" s="2"/>
      <c r="T1680" s="3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19"/>
    </row>
    <row r="1681" spans="4:42" s="116" customFormat="1"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4"/>
      <c r="Q1681" s="2"/>
      <c r="R1681" s="2"/>
      <c r="S1681" s="2"/>
      <c r="T1681" s="3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19"/>
    </row>
    <row r="1682" spans="4:42" s="116" customFormat="1"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4"/>
      <c r="Q1682" s="2"/>
      <c r="R1682" s="2"/>
      <c r="S1682" s="2"/>
      <c r="T1682" s="3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19"/>
    </row>
    <row r="1683" spans="4:42" s="116" customFormat="1"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4"/>
      <c r="Q1683" s="2"/>
      <c r="R1683" s="2"/>
      <c r="S1683" s="2"/>
      <c r="T1683" s="3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19"/>
    </row>
    <row r="1684" spans="4:42" s="116" customFormat="1"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4"/>
      <c r="Q1684" s="2"/>
      <c r="R1684" s="2"/>
      <c r="S1684" s="2"/>
      <c r="T1684" s="3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19"/>
    </row>
    <row r="1685" spans="4:42" s="116" customFormat="1"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4"/>
      <c r="Q1685" s="2"/>
      <c r="R1685" s="2"/>
      <c r="S1685" s="2"/>
      <c r="T1685" s="3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19"/>
    </row>
    <row r="1686" spans="4:42" s="116" customFormat="1"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4"/>
      <c r="Q1686" s="2"/>
      <c r="R1686" s="2"/>
      <c r="S1686" s="2"/>
      <c r="T1686" s="3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19"/>
    </row>
    <row r="1687" spans="4:42" s="116" customFormat="1"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4"/>
      <c r="Q1687" s="2"/>
      <c r="R1687" s="2"/>
      <c r="S1687" s="2"/>
      <c r="T1687" s="3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19"/>
    </row>
    <row r="1688" spans="4:42" s="116" customFormat="1"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4"/>
      <c r="Q1688" s="2"/>
      <c r="R1688" s="2"/>
      <c r="S1688" s="2"/>
      <c r="T1688" s="3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19"/>
    </row>
    <row r="1689" spans="4:42" s="116" customFormat="1"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4"/>
      <c r="Q1689" s="2"/>
      <c r="R1689" s="2"/>
      <c r="S1689" s="2"/>
      <c r="T1689" s="3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19"/>
    </row>
    <row r="1690" spans="4:42" s="116" customFormat="1"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4"/>
      <c r="Q1690" s="2"/>
      <c r="R1690" s="2"/>
      <c r="S1690" s="2"/>
      <c r="T1690" s="3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19"/>
    </row>
    <row r="1691" spans="4:42" s="116" customFormat="1"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4"/>
      <c r="Q1691" s="2"/>
      <c r="R1691" s="2"/>
      <c r="S1691" s="2"/>
      <c r="T1691" s="3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19"/>
    </row>
    <row r="1692" spans="4:42" s="116" customFormat="1"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4"/>
      <c r="Q1692" s="2"/>
      <c r="R1692" s="2"/>
      <c r="S1692" s="2"/>
      <c r="T1692" s="3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19"/>
    </row>
    <row r="1693" spans="4:42" s="116" customFormat="1"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4"/>
      <c r="Q1693" s="2"/>
      <c r="R1693" s="2"/>
      <c r="S1693" s="2"/>
      <c r="T1693" s="3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19"/>
    </row>
    <row r="1694" spans="4:42" s="116" customFormat="1"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4"/>
      <c r="Q1694" s="2"/>
      <c r="R1694" s="2"/>
      <c r="S1694" s="2"/>
      <c r="T1694" s="3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19"/>
    </row>
    <row r="1695" spans="4:42" s="116" customFormat="1"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4"/>
      <c r="Q1695" s="2"/>
      <c r="R1695" s="2"/>
      <c r="S1695" s="2"/>
      <c r="T1695" s="3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19"/>
    </row>
    <row r="1696" spans="4:42" s="116" customFormat="1"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4"/>
      <c r="Q1696" s="2"/>
      <c r="R1696" s="2"/>
      <c r="S1696" s="2"/>
      <c r="T1696" s="3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19"/>
    </row>
    <row r="1697" spans="4:42" s="116" customFormat="1"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4"/>
      <c r="Q1697" s="2"/>
      <c r="R1697" s="2"/>
      <c r="S1697" s="2"/>
      <c r="T1697" s="3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19"/>
    </row>
    <row r="1698" spans="4:42" s="116" customFormat="1"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4"/>
      <c r="Q1698" s="2"/>
      <c r="R1698" s="2"/>
      <c r="S1698" s="2"/>
      <c r="T1698" s="3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19"/>
    </row>
    <row r="1699" spans="4:42" s="116" customFormat="1"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4"/>
      <c r="Q1699" s="2"/>
      <c r="R1699" s="2"/>
      <c r="S1699" s="2"/>
      <c r="T1699" s="3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19"/>
    </row>
    <row r="1700" spans="4:42" s="116" customFormat="1"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4"/>
      <c r="Q1700" s="2"/>
      <c r="R1700" s="2"/>
      <c r="S1700" s="2"/>
      <c r="T1700" s="3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19"/>
    </row>
    <row r="1701" spans="4:42" s="116" customFormat="1"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4"/>
      <c r="Q1701" s="2"/>
      <c r="R1701" s="2"/>
      <c r="S1701" s="2"/>
      <c r="T1701" s="3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19"/>
    </row>
    <row r="1702" spans="4:42" s="116" customFormat="1"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4"/>
      <c r="Q1702" s="2"/>
      <c r="R1702" s="2"/>
      <c r="S1702" s="2"/>
      <c r="T1702" s="3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19"/>
    </row>
    <row r="1703" spans="4:42" s="116" customFormat="1"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4"/>
      <c r="Q1703" s="2"/>
      <c r="R1703" s="2"/>
      <c r="S1703" s="2"/>
      <c r="T1703" s="3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19"/>
    </row>
    <row r="1704" spans="4:42" s="116" customFormat="1"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4"/>
      <c r="Q1704" s="2"/>
      <c r="R1704" s="2"/>
      <c r="S1704" s="2"/>
      <c r="T1704" s="3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19"/>
    </row>
    <row r="1705" spans="4:42" s="116" customFormat="1"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4"/>
      <c r="Q1705" s="2"/>
      <c r="R1705" s="2"/>
      <c r="S1705" s="2"/>
      <c r="T1705" s="3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19"/>
    </row>
    <row r="1706" spans="4:42" s="116" customFormat="1"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4"/>
      <c r="Q1706" s="2"/>
      <c r="R1706" s="2"/>
      <c r="S1706" s="2"/>
      <c r="T1706" s="3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19"/>
    </row>
    <row r="1707" spans="4:42" s="116" customFormat="1"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4"/>
      <c r="Q1707" s="2"/>
      <c r="R1707" s="2"/>
      <c r="S1707" s="2"/>
      <c r="T1707" s="3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19"/>
    </row>
    <row r="1708" spans="4:42" s="116" customFormat="1"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4"/>
      <c r="Q1708" s="2"/>
      <c r="R1708" s="2"/>
      <c r="S1708" s="2"/>
      <c r="T1708" s="3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19"/>
    </row>
    <row r="1709" spans="4:42" s="116" customFormat="1"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4"/>
      <c r="Q1709" s="2"/>
      <c r="R1709" s="2"/>
      <c r="S1709" s="2"/>
      <c r="T1709" s="3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19"/>
    </row>
    <row r="1710" spans="4:42" s="116" customFormat="1"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4"/>
      <c r="Q1710" s="2"/>
      <c r="R1710" s="2"/>
      <c r="S1710" s="2"/>
      <c r="T1710" s="3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19"/>
    </row>
    <row r="1711" spans="4:42" s="116" customFormat="1"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4"/>
      <c r="Q1711" s="2"/>
      <c r="R1711" s="2"/>
      <c r="S1711" s="2"/>
      <c r="T1711" s="3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19"/>
    </row>
    <row r="1712" spans="4:42" s="116" customFormat="1"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4"/>
      <c r="Q1712" s="2"/>
      <c r="R1712" s="2"/>
      <c r="S1712" s="2"/>
      <c r="T1712" s="3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19"/>
    </row>
    <row r="1713" spans="4:42" s="116" customFormat="1"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4"/>
      <c r="Q1713" s="2"/>
      <c r="R1713" s="2"/>
      <c r="S1713" s="2"/>
      <c r="T1713" s="3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19"/>
    </row>
    <row r="1714" spans="4:42" s="116" customFormat="1"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4"/>
      <c r="Q1714" s="2"/>
      <c r="R1714" s="2"/>
      <c r="S1714" s="2"/>
      <c r="T1714" s="3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19"/>
    </row>
    <row r="1715" spans="4:42" s="116" customFormat="1"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4"/>
      <c r="Q1715" s="2"/>
      <c r="R1715" s="2"/>
      <c r="S1715" s="2"/>
      <c r="T1715" s="3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19"/>
    </row>
    <row r="1716" spans="4:42" s="116" customFormat="1"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4"/>
      <c r="Q1716" s="2"/>
      <c r="R1716" s="2"/>
      <c r="S1716" s="2"/>
      <c r="T1716" s="3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19"/>
    </row>
    <row r="1717" spans="4:42" s="116" customFormat="1"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4"/>
      <c r="Q1717" s="2"/>
      <c r="R1717" s="2"/>
      <c r="S1717" s="2"/>
      <c r="T1717" s="3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19"/>
    </row>
    <row r="1718" spans="4:42" s="116" customFormat="1"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4"/>
      <c r="Q1718" s="2"/>
      <c r="R1718" s="2"/>
      <c r="S1718" s="2"/>
      <c r="T1718" s="3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19"/>
    </row>
    <row r="1719" spans="4:42" s="116" customFormat="1"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4"/>
      <c r="Q1719" s="2"/>
      <c r="R1719" s="2"/>
      <c r="S1719" s="2"/>
      <c r="T1719" s="3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19"/>
    </row>
    <row r="1720" spans="4:42" s="116" customFormat="1"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4"/>
      <c r="Q1720" s="2"/>
      <c r="R1720" s="2"/>
      <c r="S1720" s="2"/>
      <c r="T1720" s="3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19"/>
    </row>
    <row r="1721" spans="4:42" s="116" customFormat="1"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4"/>
      <c r="Q1721" s="2"/>
      <c r="R1721" s="2"/>
      <c r="S1721" s="2"/>
      <c r="T1721" s="3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19"/>
    </row>
    <row r="1722" spans="4:42" s="116" customFormat="1"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4"/>
      <c r="Q1722" s="2"/>
      <c r="R1722" s="2"/>
      <c r="S1722" s="2"/>
      <c r="T1722" s="3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19"/>
    </row>
    <row r="1723" spans="4:42" s="116" customFormat="1"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4"/>
      <c r="Q1723" s="2"/>
      <c r="R1723" s="2"/>
      <c r="S1723" s="2"/>
      <c r="T1723" s="3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19"/>
    </row>
    <row r="1724" spans="4:42" s="116" customFormat="1"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4"/>
      <c r="Q1724" s="2"/>
      <c r="R1724" s="2"/>
      <c r="S1724" s="2"/>
      <c r="T1724" s="3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19"/>
    </row>
    <row r="1725" spans="4:42" s="116" customFormat="1"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4"/>
      <c r="Q1725" s="2"/>
      <c r="R1725" s="2"/>
      <c r="S1725" s="2"/>
      <c r="T1725" s="3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19"/>
    </row>
    <row r="1726" spans="4:42" s="116" customFormat="1"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4"/>
      <c r="Q1726" s="2"/>
      <c r="R1726" s="2"/>
      <c r="S1726" s="2"/>
      <c r="T1726" s="3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19"/>
    </row>
    <row r="1727" spans="4:42" s="116" customFormat="1"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4"/>
      <c r="Q1727" s="2"/>
      <c r="R1727" s="2"/>
      <c r="S1727" s="2"/>
      <c r="T1727" s="3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19"/>
    </row>
    <row r="1728" spans="4:42" s="116" customFormat="1"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4"/>
      <c r="Q1728" s="2"/>
      <c r="R1728" s="2"/>
      <c r="S1728" s="2"/>
      <c r="T1728" s="3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19"/>
    </row>
    <row r="1729" spans="4:42" s="116" customFormat="1"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4"/>
      <c r="Q1729" s="2"/>
      <c r="R1729" s="2"/>
      <c r="S1729" s="2"/>
      <c r="T1729" s="3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19"/>
    </row>
    <row r="1730" spans="4:42" s="116" customFormat="1"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4"/>
      <c r="Q1730" s="2"/>
      <c r="R1730" s="2"/>
      <c r="S1730" s="2"/>
      <c r="T1730" s="3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19"/>
    </row>
    <row r="1731" spans="4:42" s="116" customFormat="1"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4"/>
      <c r="Q1731" s="2"/>
      <c r="R1731" s="2"/>
      <c r="S1731" s="2"/>
      <c r="T1731" s="3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19"/>
    </row>
    <row r="1732" spans="4:42" s="116" customFormat="1"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4"/>
      <c r="Q1732" s="2"/>
      <c r="R1732" s="2"/>
      <c r="S1732" s="2"/>
      <c r="T1732" s="3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19"/>
    </row>
    <row r="1733" spans="4:42" s="116" customFormat="1"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4"/>
      <c r="Q1733" s="2"/>
      <c r="R1733" s="2"/>
      <c r="S1733" s="2"/>
      <c r="T1733" s="3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19"/>
    </row>
    <row r="1734" spans="4:42" s="116" customFormat="1"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4"/>
      <c r="Q1734" s="2"/>
      <c r="R1734" s="2"/>
      <c r="S1734" s="2"/>
      <c r="T1734" s="3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19"/>
    </row>
    <row r="1735" spans="4:42" s="116" customFormat="1"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4"/>
      <c r="Q1735" s="2"/>
      <c r="R1735" s="2"/>
      <c r="S1735" s="2"/>
      <c r="T1735" s="3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19"/>
    </row>
    <row r="1736" spans="4:42" s="116" customFormat="1"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4"/>
      <c r="Q1736" s="2"/>
      <c r="R1736" s="2"/>
      <c r="S1736" s="2"/>
      <c r="T1736" s="3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19"/>
    </row>
    <row r="1737" spans="4:42" s="116" customFormat="1"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4"/>
      <c r="Q1737" s="2"/>
      <c r="R1737" s="2"/>
      <c r="S1737" s="2"/>
      <c r="T1737" s="3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19"/>
    </row>
    <row r="1738" spans="4:42" s="116" customFormat="1"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4"/>
      <c r="Q1738" s="2"/>
      <c r="R1738" s="2"/>
      <c r="S1738" s="2"/>
      <c r="T1738" s="3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19"/>
    </row>
    <row r="1739" spans="4:42" s="116" customFormat="1"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4"/>
      <c r="Q1739" s="2"/>
      <c r="R1739" s="2"/>
      <c r="S1739" s="2"/>
      <c r="T1739" s="3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19"/>
    </row>
    <row r="1740" spans="4:42" s="116" customFormat="1"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4"/>
      <c r="Q1740" s="2"/>
      <c r="R1740" s="2"/>
      <c r="S1740" s="2"/>
      <c r="T1740" s="3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19"/>
    </row>
    <row r="1741" spans="4:42" s="116" customFormat="1"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4"/>
      <c r="Q1741" s="2"/>
      <c r="R1741" s="2"/>
      <c r="S1741" s="2"/>
      <c r="T1741" s="3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19"/>
    </row>
    <row r="1742" spans="4:42" s="116" customFormat="1"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4"/>
      <c r="Q1742" s="2"/>
      <c r="R1742" s="2"/>
      <c r="S1742" s="2"/>
      <c r="T1742" s="3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19"/>
    </row>
    <row r="1743" spans="4:42" s="116" customFormat="1"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4"/>
      <c r="Q1743" s="2"/>
      <c r="R1743" s="2"/>
      <c r="S1743" s="2"/>
      <c r="T1743" s="3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19"/>
    </row>
    <row r="1744" spans="4:42" s="116" customFormat="1"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4"/>
      <c r="Q1744" s="2"/>
      <c r="R1744" s="2"/>
      <c r="S1744" s="2"/>
      <c r="T1744" s="3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19"/>
    </row>
    <row r="1745" spans="4:42" s="116" customFormat="1"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4"/>
      <c r="Q1745" s="2"/>
      <c r="R1745" s="2"/>
      <c r="S1745" s="2"/>
      <c r="T1745" s="3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19"/>
    </row>
    <row r="1746" spans="4:42" s="116" customFormat="1"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4"/>
      <c r="Q1746" s="2"/>
      <c r="R1746" s="2"/>
      <c r="S1746" s="2"/>
      <c r="T1746" s="3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19"/>
    </row>
    <row r="1747" spans="4:42" s="116" customFormat="1"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4"/>
      <c r="Q1747" s="2"/>
      <c r="R1747" s="2"/>
      <c r="S1747" s="2"/>
      <c r="T1747" s="3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19"/>
    </row>
    <row r="1748" spans="4:42" s="116" customFormat="1"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4"/>
      <c r="Q1748" s="2"/>
      <c r="R1748" s="2"/>
      <c r="S1748" s="2"/>
      <c r="T1748" s="3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19"/>
    </row>
    <row r="1749" spans="4:42" s="116" customFormat="1"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4"/>
      <c r="Q1749" s="2"/>
      <c r="R1749" s="2"/>
      <c r="S1749" s="2"/>
      <c r="T1749" s="3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19"/>
    </row>
    <row r="1750" spans="4:42" s="116" customFormat="1"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4"/>
      <c r="Q1750" s="2"/>
      <c r="R1750" s="2"/>
      <c r="S1750" s="2"/>
      <c r="T1750" s="3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19"/>
    </row>
    <row r="1751" spans="4:42" s="116" customFormat="1"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4"/>
      <c r="Q1751" s="2"/>
      <c r="R1751" s="2"/>
      <c r="S1751" s="2"/>
      <c r="T1751" s="3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19"/>
    </row>
    <row r="1752" spans="4:42" s="116" customFormat="1"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4"/>
      <c r="Q1752" s="2"/>
      <c r="R1752" s="2"/>
      <c r="S1752" s="2"/>
      <c r="T1752" s="3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19"/>
    </row>
    <row r="1753" spans="4:42" s="116" customFormat="1"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4"/>
      <c r="Q1753" s="2"/>
      <c r="R1753" s="2"/>
      <c r="S1753" s="2"/>
      <c r="T1753" s="3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19"/>
    </row>
    <row r="1754" spans="4:42" s="116" customFormat="1"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4"/>
      <c r="Q1754" s="2"/>
      <c r="R1754" s="2"/>
      <c r="S1754" s="2"/>
      <c r="T1754" s="3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19"/>
    </row>
    <row r="1755" spans="4:42" s="116" customFormat="1"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4"/>
      <c r="Q1755" s="2"/>
      <c r="R1755" s="2"/>
      <c r="S1755" s="2"/>
      <c r="T1755" s="3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19"/>
    </row>
    <row r="1756" spans="4:42" s="116" customFormat="1"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4"/>
      <c r="Q1756" s="2"/>
      <c r="R1756" s="2"/>
      <c r="S1756" s="2"/>
      <c r="T1756" s="3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19"/>
    </row>
    <row r="1757" spans="4:42" s="116" customFormat="1"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4"/>
      <c r="Q1757" s="2"/>
      <c r="R1757" s="2"/>
      <c r="S1757" s="2"/>
      <c r="T1757" s="3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19"/>
    </row>
    <row r="1758" spans="4:42" s="116" customFormat="1"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4"/>
      <c r="Q1758" s="2"/>
      <c r="R1758" s="2"/>
      <c r="S1758" s="2"/>
      <c r="T1758" s="3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19"/>
    </row>
    <row r="1759" spans="4:42" s="116" customFormat="1"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4"/>
      <c r="Q1759" s="2"/>
      <c r="R1759" s="2"/>
      <c r="S1759" s="2"/>
      <c r="T1759" s="3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19"/>
    </row>
    <row r="1760" spans="4:42" s="116" customFormat="1"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4"/>
      <c r="Q1760" s="2"/>
      <c r="R1760" s="2"/>
      <c r="S1760" s="2"/>
      <c r="T1760" s="3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19"/>
    </row>
    <row r="1761" spans="4:42" s="116" customFormat="1"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4"/>
      <c r="Q1761" s="2"/>
      <c r="R1761" s="2"/>
      <c r="S1761" s="2"/>
      <c r="T1761" s="3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19"/>
    </row>
    <row r="1762" spans="4:42" s="116" customFormat="1"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4"/>
      <c r="Q1762" s="2"/>
      <c r="R1762" s="2"/>
      <c r="S1762" s="2"/>
      <c r="T1762" s="3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19"/>
    </row>
    <row r="1763" spans="4:42" s="116" customFormat="1"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4"/>
      <c r="Q1763" s="2"/>
      <c r="R1763" s="2"/>
      <c r="S1763" s="2"/>
      <c r="T1763" s="3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19"/>
    </row>
    <row r="1764" spans="4:42" s="116" customFormat="1"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4"/>
      <c r="Q1764" s="2"/>
      <c r="R1764" s="2"/>
      <c r="S1764" s="2"/>
      <c r="T1764" s="3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19"/>
    </row>
    <row r="1765" spans="4:42" s="116" customFormat="1"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4"/>
      <c r="Q1765" s="2"/>
      <c r="R1765" s="2"/>
      <c r="S1765" s="2"/>
      <c r="T1765" s="3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19"/>
    </row>
    <row r="1766" spans="4:42" s="116" customFormat="1"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4"/>
      <c r="Q1766" s="2"/>
      <c r="R1766" s="2"/>
      <c r="S1766" s="2"/>
      <c r="T1766" s="3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19"/>
    </row>
    <row r="1767" spans="4:42" s="116" customFormat="1"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4"/>
      <c r="Q1767" s="2"/>
      <c r="R1767" s="2"/>
      <c r="S1767" s="2"/>
      <c r="T1767" s="3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19"/>
    </row>
    <row r="1768" spans="4:42" s="116" customFormat="1"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4"/>
      <c r="Q1768" s="2"/>
      <c r="R1768" s="2"/>
      <c r="S1768" s="2"/>
      <c r="T1768" s="3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19"/>
    </row>
    <row r="1769" spans="4:42" s="116" customFormat="1"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4"/>
      <c r="Q1769" s="2"/>
      <c r="R1769" s="2"/>
      <c r="S1769" s="2"/>
      <c r="T1769" s="3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19"/>
    </row>
    <row r="1770" spans="4:42" s="116" customFormat="1"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4"/>
      <c r="Q1770" s="2"/>
      <c r="R1770" s="2"/>
      <c r="S1770" s="2"/>
      <c r="T1770" s="3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19"/>
    </row>
    <row r="1771" spans="4:42" s="116" customFormat="1"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4"/>
      <c r="Q1771" s="2"/>
      <c r="R1771" s="2"/>
      <c r="S1771" s="2"/>
      <c r="T1771" s="3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19"/>
    </row>
    <row r="1772" spans="4:42" s="116" customFormat="1"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4"/>
      <c r="Q1772" s="2"/>
      <c r="R1772" s="2"/>
      <c r="S1772" s="2"/>
      <c r="T1772" s="3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19"/>
    </row>
    <row r="1773" spans="4:42" s="116" customFormat="1"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4"/>
      <c r="Q1773" s="2"/>
      <c r="R1773" s="2"/>
      <c r="S1773" s="2"/>
      <c r="T1773" s="3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19"/>
    </row>
    <row r="1774" spans="4:42" s="116" customFormat="1"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4"/>
      <c r="Q1774" s="2"/>
      <c r="R1774" s="2"/>
      <c r="S1774" s="2"/>
      <c r="T1774" s="3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19"/>
    </row>
    <row r="1775" spans="4:42" s="116" customFormat="1"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4"/>
      <c r="Q1775" s="2"/>
      <c r="R1775" s="2"/>
      <c r="S1775" s="2"/>
      <c r="T1775" s="3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19"/>
    </row>
    <row r="1776" spans="4:42" s="116" customFormat="1"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4"/>
      <c r="Q1776" s="2"/>
      <c r="R1776" s="2"/>
      <c r="S1776" s="2"/>
      <c r="T1776" s="3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19"/>
    </row>
    <row r="1777" spans="4:42" s="116" customFormat="1"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4"/>
      <c r="Q1777" s="2"/>
      <c r="R1777" s="2"/>
      <c r="S1777" s="2"/>
      <c r="T1777" s="3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19"/>
    </row>
    <row r="1778" spans="4:42" s="116" customFormat="1"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4"/>
      <c r="Q1778" s="2"/>
      <c r="R1778" s="2"/>
      <c r="S1778" s="2"/>
      <c r="T1778" s="3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19"/>
    </row>
    <row r="1779" spans="4:42" s="116" customFormat="1"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4"/>
      <c r="Q1779" s="2"/>
      <c r="R1779" s="2"/>
      <c r="S1779" s="2"/>
      <c r="T1779" s="3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19"/>
    </row>
    <row r="1780" spans="4:42" s="116" customFormat="1"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4"/>
      <c r="Q1780" s="2"/>
      <c r="R1780" s="2"/>
      <c r="S1780" s="2"/>
      <c r="T1780" s="3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19"/>
    </row>
    <row r="1781" spans="4:42" s="116" customFormat="1"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4"/>
      <c r="Q1781" s="2"/>
      <c r="R1781" s="2"/>
      <c r="S1781" s="2"/>
      <c r="T1781" s="3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19"/>
    </row>
    <row r="1782" spans="4:42" s="116" customFormat="1"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4"/>
      <c r="Q1782" s="2"/>
      <c r="R1782" s="2"/>
      <c r="S1782" s="2"/>
      <c r="T1782" s="3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19"/>
    </row>
    <row r="1783" spans="4:42" s="116" customFormat="1"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4"/>
      <c r="Q1783" s="2"/>
      <c r="R1783" s="2"/>
      <c r="S1783" s="2"/>
      <c r="T1783" s="3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19"/>
    </row>
    <row r="1784" spans="4:42" s="116" customFormat="1"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4"/>
      <c r="Q1784" s="2"/>
      <c r="R1784" s="2"/>
      <c r="S1784" s="2"/>
      <c r="T1784" s="3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19"/>
    </row>
    <row r="1785" spans="4:42" s="116" customFormat="1"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4"/>
      <c r="Q1785" s="2"/>
      <c r="R1785" s="2"/>
      <c r="S1785" s="2"/>
      <c r="T1785" s="3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19"/>
    </row>
    <row r="1786" spans="4:42" s="116" customFormat="1"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4"/>
      <c r="Q1786" s="2"/>
      <c r="R1786" s="2"/>
      <c r="S1786" s="2"/>
      <c r="T1786" s="3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19"/>
    </row>
    <row r="1787" spans="4:42" s="116" customFormat="1"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4"/>
      <c r="Q1787" s="2"/>
      <c r="R1787" s="2"/>
      <c r="S1787" s="2"/>
      <c r="T1787" s="3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19"/>
    </row>
    <row r="1788" spans="4:42" s="116" customFormat="1"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4"/>
      <c r="Q1788" s="2"/>
      <c r="R1788" s="2"/>
      <c r="S1788" s="2"/>
      <c r="T1788" s="3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19"/>
    </row>
    <row r="1789" spans="4:42" s="116" customFormat="1"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4"/>
      <c r="Q1789" s="2"/>
      <c r="R1789" s="2"/>
      <c r="S1789" s="2"/>
      <c r="T1789" s="3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19"/>
    </row>
    <row r="1790" spans="4:42" s="116" customFormat="1"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4"/>
      <c r="Q1790" s="2"/>
      <c r="R1790" s="2"/>
      <c r="S1790" s="2"/>
      <c r="T1790" s="3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19"/>
    </row>
    <row r="1791" spans="4:42" s="116" customFormat="1"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4"/>
      <c r="Q1791" s="2"/>
      <c r="R1791" s="2"/>
      <c r="S1791" s="2"/>
      <c r="T1791" s="3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19"/>
    </row>
    <row r="1792" spans="4:42" s="116" customFormat="1"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4"/>
      <c r="Q1792" s="2"/>
      <c r="R1792" s="2"/>
      <c r="S1792" s="2"/>
      <c r="T1792" s="3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19"/>
    </row>
    <row r="1793" spans="4:42" s="116" customFormat="1"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4"/>
      <c r="Q1793" s="2"/>
      <c r="R1793" s="2"/>
      <c r="S1793" s="2"/>
      <c r="T1793" s="3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19"/>
    </row>
    <row r="1794" spans="4:42" s="116" customFormat="1"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4"/>
      <c r="Q1794" s="2"/>
      <c r="R1794" s="2"/>
      <c r="S1794" s="2"/>
      <c r="T1794" s="3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19"/>
    </row>
    <row r="1795" spans="4:42" s="116" customFormat="1"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4"/>
      <c r="Q1795" s="2"/>
      <c r="R1795" s="2"/>
      <c r="S1795" s="2"/>
      <c r="T1795" s="3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19"/>
    </row>
    <row r="1796" spans="4:42" s="116" customFormat="1"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4"/>
      <c r="Q1796" s="2"/>
      <c r="R1796" s="2"/>
      <c r="S1796" s="2"/>
      <c r="T1796" s="3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19"/>
    </row>
    <row r="1797" spans="4:42" s="116" customFormat="1"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4"/>
      <c r="Q1797" s="2"/>
      <c r="R1797" s="2"/>
      <c r="S1797" s="2"/>
      <c r="T1797" s="3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19"/>
    </row>
    <row r="1798" spans="4:42" s="116" customFormat="1"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4"/>
      <c r="Q1798" s="2"/>
      <c r="R1798" s="2"/>
      <c r="S1798" s="2"/>
      <c r="T1798" s="3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19"/>
    </row>
    <row r="1799" spans="4:42" s="116" customFormat="1"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4"/>
      <c r="Q1799" s="2"/>
      <c r="R1799" s="2"/>
      <c r="S1799" s="2"/>
      <c r="T1799" s="3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19"/>
    </row>
    <row r="1800" spans="4:42" s="116" customFormat="1"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4"/>
      <c r="Q1800" s="2"/>
      <c r="R1800" s="2"/>
      <c r="S1800" s="2"/>
      <c r="T1800" s="3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19"/>
    </row>
    <row r="1801" spans="4:42" s="116" customFormat="1"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4"/>
      <c r="Q1801" s="2"/>
      <c r="R1801" s="2"/>
      <c r="S1801" s="2"/>
      <c r="T1801" s="3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19"/>
    </row>
    <row r="1802" spans="4:42" s="116" customFormat="1"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4"/>
      <c r="Q1802" s="2"/>
      <c r="R1802" s="2"/>
      <c r="S1802" s="2"/>
      <c r="T1802" s="3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19"/>
    </row>
    <row r="1803" spans="4:42" s="116" customFormat="1"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4"/>
      <c r="Q1803" s="2"/>
      <c r="R1803" s="2"/>
      <c r="S1803" s="2"/>
      <c r="T1803" s="3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19"/>
    </row>
    <row r="1804" spans="4:42" s="116" customFormat="1"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4"/>
      <c r="Q1804" s="2"/>
      <c r="R1804" s="2"/>
      <c r="S1804" s="2"/>
      <c r="T1804" s="3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19"/>
    </row>
    <row r="1805" spans="4:42" s="116" customFormat="1"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4"/>
      <c r="Q1805" s="2"/>
      <c r="R1805" s="2"/>
      <c r="S1805" s="2"/>
      <c r="T1805" s="3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19"/>
    </row>
    <row r="1806" spans="4:42" s="116" customFormat="1"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4"/>
      <c r="Q1806" s="2"/>
      <c r="R1806" s="2"/>
      <c r="S1806" s="2"/>
      <c r="T1806" s="3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19"/>
    </row>
    <row r="1807" spans="4:42" s="116" customFormat="1"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4"/>
      <c r="Q1807" s="2"/>
      <c r="R1807" s="2"/>
      <c r="S1807" s="2"/>
      <c r="T1807" s="3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19"/>
    </row>
    <row r="1808" spans="4:42" s="116" customFormat="1"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4"/>
      <c r="Q1808" s="2"/>
      <c r="R1808" s="2"/>
      <c r="S1808" s="2"/>
      <c r="T1808" s="3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19"/>
    </row>
    <row r="1809" spans="4:42" s="116" customFormat="1"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4"/>
      <c r="Q1809" s="2"/>
      <c r="R1809" s="2"/>
      <c r="S1809" s="2"/>
      <c r="T1809" s="3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19"/>
    </row>
    <row r="1810" spans="4:42" s="116" customFormat="1"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4"/>
      <c r="Q1810" s="2"/>
      <c r="R1810" s="2"/>
      <c r="S1810" s="2"/>
      <c r="T1810" s="3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19"/>
    </row>
    <row r="1811" spans="4:42" s="116" customFormat="1"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4"/>
      <c r="Q1811" s="2"/>
      <c r="R1811" s="2"/>
      <c r="S1811" s="2"/>
      <c r="T1811" s="3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19"/>
    </row>
    <row r="1812" spans="4:42" s="116" customFormat="1"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4"/>
      <c r="Q1812" s="2"/>
      <c r="R1812" s="2"/>
      <c r="S1812" s="2"/>
      <c r="T1812" s="3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19"/>
    </row>
    <row r="1813" spans="4:42" s="116" customFormat="1"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4"/>
      <c r="Q1813" s="2"/>
      <c r="R1813" s="2"/>
      <c r="S1813" s="2"/>
      <c r="T1813" s="3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19"/>
    </row>
    <row r="1814" spans="4:42" s="116" customFormat="1"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4"/>
      <c r="Q1814" s="2"/>
      <c r="R1814" s="2"/>
      <c r="S1814" s="2"/>
      <c r="T1814" s="3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19"/>
    </row>
    <row r="1815" spans="4:42" s="116" customFormat="1"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4"/>
      <c r="Q1815" s="2"/>
      <c r="R1815" s="2"/>
      <c r="S1815" s="2"/>
      <c r="T1815" s="3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19"/>
    </row>
    <row r="1816" spans="4:42" s="116" customFormat="1"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4"/>
      <c r="Q1816" s="2"/>
      <c r="R1816" s="2"/>
      <c r="S1816" s="2"/>
      <c r="T1816" s="3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19"/>
    </row>
    <row r="1817" spans="4:42" s="116" customFormat="1"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4"/>
      <c r="Q1817" s="2"/>
      <c r="R1817" s="2"/>
      <c r="S1817" s="2"/>
      <c r="T1817" s="3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19"/>
    </row>
    <row r="1818" spans="4:42" s="116" customFormat="1"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4"/>
      <c r="Q1818" s="2"/>
      <c r="R1818" s="2"/>
      <c r="S1818" s="2"/>
      <c r="T1818" s="3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19"/>
    </row>
    <row r="1819" spans="4:42" s="116" customFormat="1"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4"/>
      <c r="Q1819" s="2"/>
      <c r="R1819" s="2"/>
      <c r="S1819" s="2"/>
      <c r="T1819" s="3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19"/>
    </row>
    <row r="1820" spans="4:42" s="116" customFormat="1"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4"/>
      <c r="Q1820" s="2"/>
      <c r="R1820" s="2"/>
      <c r="S1820" s="2"/>
      <c r="T1820" s="3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19"/>
    </row>
    <row r="1821" spans="4:42" s="116" customFormat="1"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4"/>
      <c r="Q1821" s="2"/>
      <c r="R1821" s="2"/>
      <c r="S1821" s="2"/>
      <c r="T1821" s="3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19"/>
    </row>
    <row r="1822" spans="4:42" s="116" customFormat="1"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4"/>
      <c r="Q1822" s="2"/>
      <c r="R1822" s="2"/>
      <c r="S1822" s="2"/>
      <c r="T1822" s="3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19"/>
    </row>
    <row r="1823" spans="4:42" s="116" customFormat="1"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4"/>
      <c r="Q1823" s="2"/>
      <c r="R1823" s="2"/>
      <c r="S1823" s="2"/>
      <c r="T1823" s="3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19"/>
    </row>
    <row r="1824" spans="4:42" s="116" customFormat="1"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4"/>
      <c r="Q1824" s="2"/>
      <c r="R1824" s="2"/>
      <c r="S1824" s="2"/>
      <c r="T1824" s="3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19"/>
    </row>
    <row r="1825" spans="4:42" s="116" customFormat="1"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4"/>
      <c r="Q1825" s="2"/>
      <c r="R1825" s="2"/>
      <c r="S1825" s="2"/>
      <c r="T1825" s="3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19"/>
    </row>
    <row r="1826" spans="4:42" s="116" customFormat="1"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4"/>
      <c r="Q1826" s="2"/>
      <c r="R1826" s="2"/>
      <c r="S1826" s="2"/>
      <c r="T1826" s="3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19"/>
    </row>
    <row r="1827" spans="4:42" s="116" customFormat="1"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4"/>
      <c r="Q1827" s="2"/>
      <c r="R1827" s="2"/>
      <c r="S1827" s="2"/>
      <c r="T1827" s="3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19"/>
    </row>
    <row r="1828" spans="4:42" s="116" customFormat="1"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4"/>
      <c r="Q1828" s="2"/>
      <c r="R1828" s="2"/>
      <c r="S1828" s="2"/>
      <c r="T1828" s="3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19"/>
    </row>
    <row r="1829" spans="4:42" s="116" customFormat="1"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4"/>
      <c r="Q1829" s="2"/>
      <c r="R1829" s="2"/>
      <c r="S1829" s="2"/>
      <c r="T1829" s="3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19"/>
    </row>
    <row r="1830" spans="4:42" s="116" customFormat="1"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4"/>
      <c r="Q1830" s="2"/>
      <c r="R1830" s="2"/>
      <c r="S1830" s="2"/>
      <c r="T1830" s="3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19"/>
    </row>
    <row r="1831" spans="4:42" s="116" customFormat="1"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4"/>
      <c r="Q1831" s="2"/>
      <c r="R1831" s="2"/>
      <c r="S1831" s="2"/>
      <c r="T1831" s="3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19"/>
    </row>
    <row r="1832" spans="4:42" s="116" customFormat="1"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4"/>
      <c r="Q1832" s="2"/>
      <c r="R1832" s="2"/>
      <c r="S1832" s="2"/>
      <c r="T1832" s="3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19"/>
    </row>
    <row r="1833" spans="4:42" s="116" customFormat="1"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4"/>
      <c r="Q1833" s="2"/>
      <c r="R1833" s="2"/>
      <c r="S1833" s="2"/>
      <c r="T1833" s="3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19"/>
    </row>
    <row r="1834" spans="4:42" s="116" customFormat="1"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4"/>
      <c r="Q1834" s="2"/>
      <c r="R1834" s="2"/>
      <c r="S1834" s="2"/>
      <c r="T1834" s="3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19"/>
    </row>
    <row r="1835" spans="4:42" s="116" customFormat="1"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4"/>
      <c r="Q1835" s="2"/>
      <c r="R1835" s="2"/>
      <c r="S1835" s="2"/>
      <c r="T1835" s="3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19"/>
    </row>
    <row r="1836" spans="4:42" s="116" customFormat="1"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4"/>
      <c r="Q1836" s="2"/>
      <c r="R1836" s="2"/>
      <c r="S1836" s="2"/>
      <c r="T1836" s="3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19"/>
    </row>
    <row r="1837" spans="4:42" s="116" customFormat="1"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4"/>
      <c r="Q1837" s="2"/>
      <c r="R1837" s="2"/>
      <c r="S1837" s="2"/>
      <c r="T1837" s="3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19"/>
    </row>
    <row r="1838" spans="4:42" s="116" customFormat="1"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4"/>
      <c r="Q1838" s="2"/>
      <c r="R1838" s="2"/>
      <c r="S1838" s="2"/>
      <c r="T1838" s="3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19"/>
    </row>
    <row r="1839" spans="4:42" s="116" customFormat="1"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4"/>
      <c r="Q1839" s="2"/>
      <c r="R1839" s="2"/>
      <c r="S1839" s="2"/>
      <c r="T1839" s="3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19"/>
    </row>
    <row r="1840" spans="4:42" s="116" customFormat="1"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4"/>
      <c r="Q1840" s="2"/>
      <c r="R1840" s="2"/>
      <c r="S1840" s="2"/>
      <c r="T1840" s="3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19"/>
    </row>
    <row r="1841" spans="4:42" s="116" customFormat="1"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4"/>
      <c r="Q1841" s="2"/>
      <c r="R1841" s="2"/>
      <c r="S1841" s="2"/>
      <c r="T1841" s="3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19"/>
    </row>
    <row r="1842" spans="4:42" s="116" customFormat="1"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4"/>
      <c r="Q1842" s="2"/>
      <c r="R1842" s="2"/>
      <c r="S1842" s="2"/>
      <c r="T1842" s="3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19"/>
    </row>
    <row r="1843" spans="4:42" s="116" customFormat="1"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4"/>
      <c r="Q1843" s="2"/>
      <c r="R1843" s="2"/>
      <c r="S1843" s="2"/>
      <c r="T1843" s="3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19"/>
    </row>
    <row r="1844" spans="4:42" s="116" customFormat="1"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4"/>
      <c r="Q1844" s="2"/>
      <c r="R1844" s="2"/>
      <c r="S1844" s="2"/>
      <c r="T1844" s="3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19"/>
    </row>
    <row r="1845" spans="4:42" s="116" customFormat="1"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4"/>
      <c r="Q1845" s="2"/>
      <c r="R1845" s="2"/>
      <c r="S1845" s="2"/>
      <c r="T1845" s="3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19"/>
    </row>
    <row r="1846" spans="4:42" s="116" customFormat="1"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4"/>
      <c r="Q1846" s="2"/>
      <c r="R1846" s="2"/>
      <c r="S1846" s="2"/>
      <c r="T1846" s="3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19"/>
    </row>
    <row r="1847" spans="4:42" s="116" customFormat="1"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4"/>
      <c r="Q1847" s="2"/>
      <c r="R1847" s="2"/>
      <c r="S1847" s="2"/>
      <c r="T1847" s="3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19"/>
    </row>
    <row r="1848" spans="4:42" s="116" customFormat="1"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4"/>
      <c r="Q1848" s="2"/>
      <c r="R1848" s="2"/>
      <c r="S1848" s="2"/>
      <c r="T1848" s="3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19"/>
    </row>
    <row r="1849" spans="4:42" s="116" customFormat="1"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4"/>
      <c r="Q1849" s="2"/>
      <c r="R1849" s="2"/>
      <c r="S1849" s="2"/>
      <c r="T1849" s="3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19"/>
    </row>
    <row r="1850" spans="4:42" s="116" customFormat="1"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4"/>
      <c r="Q1850" s="2"/>
      <c r="R1850" s="2"/>
      <c r="S1850" s="2"/>
      <c r="T1850" s="3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19"/>
    </row>
    <row r="1851" spans="4:42" s="116" customFormat="1"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4"/>
      <c r="Q1851" s="2"/>
      <c r="R1851" s="2"/>
      <c r="S1851" s="2"/>
      <c r="T1851" s="3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19"/>
    </row>
    <row r="1852" spans="4:42" s="116" customFormat="1"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4"/>
      <c r="Q1852" s="2"/>
      <c r="R1852" s="2"/>
      <c r="S1852" s="2"/>
      <c r="T1852" s="3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19"/>
    </row>
    <row r="1853" spans="4:42" s="116" customFormat="1"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4"/>
      <c r="Q1853" s="2"/>
      <c r="R1853" s="2"/>
      <c r="S1853" s="2"/>
      <c r="T1853" s="3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19"/>
    </row>
    <row r="1854" spans="4:42" s="116" customFormat="1"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4"/>
      <c r="Q1854" s="2"/>
      <c r="R1854" s="2"/>
      <c r="S1854" s="2"/>
      <c r="T1854" s="3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19"/>
    </row>
    <row r="1855" spans="4:42" s="116" customFormat="1"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4"/>
      <c r="Q1855" s="2"/>
      <c r="R1855" s="2"/>
      <c r="S1855" s="2"/>
      <c r="T1855" s="3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19"/>
    </row>
    <row r="1856" spans="4:42" s="116" customFormat="1"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4"/>
      <c r="Q1856" s="2"/>
      <c r="R1856" s="2"/>
      <c r="S1856" s="2"/>
      <c r="T1856" s="3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19"/>
    </row>
    <row r="1857" spans="4:42" s="116" customFormat="1"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4"/>
      <c r="Q1857" s="2"/>
      <c r="R1857" s="2"/>
      <c r="S1857" s="2"/>
      <c r="T1857" s="3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19"/>
    </row>
    <row r="1858" spans="4:42" s="116" customFormat="1"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4"/>
      <c r="Q1858" s="2"/>
      <c r="R1858" s="2"/>
      <c r="S1858" s="2"/>
      <c r="T1858" s="3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19"/>
    </row>
    <row r="1859" spans="4:42" s="116" customFormat="1"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4"/>
      <c r="Q1859" s="2"/>
      <c r="R1859" s="2"/>
      <c r="S1859" s="2"/>
      <c r="T1859" s="3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19"/>
    </row>
    <row r="1860" spans="4:42" s="116" customFormat="1"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4"/>
      <c r="Q1860" s="2"/>
      <c r="R1860" s="2"/>
      <c r="S1860" s="2"/>
      <c r="T1860" s="3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19"/>
    </row>
    <row r="1861" spans="4:42" s="116" customFormat="1"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4"/>
      <c r="Q1861" s="2"/>
      <c r="R1861" s="2"/>
      <c r="S1861" s="2"/>
      <c r="T1861" s="3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19"/>
    </row>
    <row r="1862" spans="4:42" s="116" customFormat="1"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4"/>
      <c r="Q1862" s="2"/>
      <c r="R1862" s="2"/>
      <c r="S1862" s="2"/>
      <c r="T1862" s="3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19"/>
    </row>
    <row r="1863" spans="4:42" s="116" customFormat="1"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4"/>
      <c r="Q1863" s="2"/>
      <c r="R1863" s="2"/>
      <c r="S1863" s="2"/>
      <c r="T1863" s="3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19"/>
    </row>
    <row r="1864" spans="4:42" s="116" customFormat="1"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4"/>
      <c r="Q1864" s="2"/>
      <c r="R1864" s="2"/>
      <c r="S1864" s="2"/>
      <c r="T1864" s="3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19"/>
    </row>
    <row r="1865" spans="4:42" s="116" customFormat="1"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4"/>
      <c r="Q1865" s="2"/>
      <c r="R1865" s="2"/>
      <c r="S1865" s="2"/>
      <c r="T1865" s="3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19"/>
    </row>
    <row r="1866" spans="4:42" s="116" customFormat="1"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4"/>
      <c r="Q1866" s="2"/>
      <c r="R1866" s="2"/>
      <c r="S1866" s="2"/>
      <c r="T1866" s="3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19"/>
    </row>
    <row r="1867" spans="4:42" s="116" customFormat="1"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4"/>
      <c r="Q1867" s="2"/>
      <c r="R1867" s="2"/>
      <c r="S1867" s="2"/>
      <c r="T1867" s="3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19"/>
    </row>
    <row r="1868" spans="4:42" s="116" customFormat="1"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4"/>
      <c r="Q1868" s="2"/>
      <c r="R1868" s="2"/>
      <c r="S1868" s="2"/>
      <c r="T1868" s="3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19"/>
    </row>
    <row r="1869" spans="4:42" s="116" customFormat="1"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4"/>
      <c r="Q1869" s="2"/>
      <c r="R1869" s="2"/>
      <c r="S1869" s="2"/>
      <c r="T1869" s="3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19"/>
    </row>
    <row r="1870" spans="4:42" s="116" customFormat="1"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4"/>
      <c r="Q1870" s="2"/>
      <c r="R1870" s="2"/>
      <c r="S1870" s="2"/>
      <c r="T1870" s="3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19"/>
    </row>
    <row r="1871" spans="4:42" s="116" customFormat="1"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4"/>
      <c r="Q1871" s="2"/>
      <c r="R1871" s="2"/>
      <c r="S1871" s="2"/>
      <c r="T1871" s="3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19"/>
    </row>
    <row r="1872" spans="4:42" s="116" customFormat="1"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4"/>
      <c r="Q1872" s="2"/>
      <c r="R1872" s="2"/>
      <c r="S1872" s="2"/>
      <c r="T1872" s="3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19"/>
    </row>
    <row r="1873" spans="4:42" s="116" customFormat="1"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4"/>
      <c r="Q1873" s="2"/>
      <c r="R1873" s="2"/>
      <c r="S1873" s="2"/>
      <c r="T1873" s="3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19"/>
    </row>
    <row r="1874" spans="4:42" s="116" customFormat="1"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4"/>
      <c r="Q1874" s="2"/>
      <c r="R1874" s="2"/>
      <c r="S1874" s="2"/>
      <c r="T1874" s="3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19"/>
    </row>
    <row r="1875" spans="4:42" s="116" customFormat="1"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4"/>
      <c r="Q1875" s="2"/>
      <c r="R1875" s="2"/>
      <c r="S1875" s="2"/>
      <c r="T1875" s="3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19"/>
    </row>
    <row r="1876" spans="4:42" s="116" customFormat="1"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4"/>
      <c r="Q1876" s="2"/>
      <c r="R1876" s="2"/>
      <c r="S1876" s="2"/>
      <c r="T1876" s="3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19"/>
    </row>
    <row r="1877" spans="4:42" s="116" customFormat="1"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4"/>
      <c r="Q1877" s="2"/>
      <c r="R1877" s="2"/>
      <c r="S1877" s="2"/>
      <c r="T1877" s="3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19"/>
    </row>
    <row r="1878" spans="4:42" s="116" customFormat="1"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4"/>
      <c r="Q1878" s="2"/>
      <c r="R1878" s="2"/>
      <c r="S1878" s="2"/>
      <c r="T1878" s="3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19"/>
    </row>
    <row r="1879" spans="4:42" s="116" customFormat="1"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4"/>
      <c r="Q1879" s="2"/>
      <c r="R1879" s="2"/>
      <c r="S1879" s="2"/>
      <c r="T1879" s="3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19"/>
    </row>
    <row r="1880" spans="4:42" s="116" customFormat="1"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4"/>
      <c r="Q1880" s="2"/>
      <c r="R1880" s="2"/>
      <c r="S1880" s="2"/>
      <c r="T1880" s="3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19"/>
    </row>
    <row r="1881" spans="4:42" s="116" customFormat="1"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4"/>
      <c r="Q1881" s="2"/>
      <c r="R1881" s="2"/>
      <c r="S1881" s="2"/>
      <c r="T1881" s="3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19"/>
    </row>
    <row r="1882" spans="4:42" s="116" customFormat="1"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4"/>
      <c r="Q1882" s="2"/>
      <c r="R1882" s="2"/>
      <c r="S1882" s="2"/>
      <c r="T1882" s="3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19"/>
    </row>
    <row r="1883" spans="4:42" s="116" customFormat="1"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4"/>
      <c r="Q1883" s="2"/>
      <c r="R1883" s="2"/>
      <c r="S1883" s="2"/>
      <c r="T1883" s="3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19"/>
    </row>
    <row r="1884" spans="4:42" s="116" customFormat="1"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4"/>
      <c r="Q1884" s="2"/>
      <c r="R1884" s="2"/>
      <c r="S1884" s="2"/>
      <c r="T1884" s="3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19"/>
    </row>
    <row r="1885" spans="4:42" s="116" customFormat="1"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4"/>
      <c r="Q1885" s="2"/>
      <c r="R1885" s="2"/>
      <c r="S1885" s="2"/>
      <c r="T1885" s="3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19"/>
    </row>
    <row r="1886" spans="4:42" s="116" customFormat="1"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4"/>
      <c r="Q1886" s="2"/>
      <c r="R1886" s="2"/>
      <c r="S1886" s="2"/>
      <c r="T1886" s="3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19"/>
    </row>
    <row r="1887" spans="4:42" s="116" customFormat="1"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4"/>
      <c r="Q1887" s="2"/>
      <c r="R1887" s="2"/>
      <c r="S1887" s="2"/>
      <c r="T1887" s="3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19"/>
    </row>
    <row r="1888" spans="4:42" s="116" customFormat="1"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4"/>
      <c r="Q1888" s="2"/>
      <c r="R1888" s="2"/>
      <c r="S1888" s="2"/>
      <c r="T1888" s="3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19"/>
    </row>
    <row r="1889" spans="4:42" s="116" customFormat="1"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4"/>
      <c r="Q1889" s="2"/>
      <c r="R1889" s="2"/>
      <c r="S1889" s="2"/>
      <c r="T1889" s="3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19"/>
    </row>
    <row r="1890" spans="4:42" s="116" customFormat="1"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4"/>
      <c r="Q1890" s="2"/>
      <c r="R1890" s="2"/>
      <c r="S1890" s="2"/>
      <c r="T1890" s="3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19"/>
    </row>
    <row r="1891" spans="4:42" s="116" customFormat="1"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4"/>
      <c r="Q1891" s="2"/>
      <c r="R1891" s="2"/>
      <c r="S1891" s="2"/>
      <c r="T1891" s="3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19"/>
    </row>
    <row r="1892" spans="4:42" s="116" customFormat="1"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4"/>
      <c r="Q1892" s="2"/>
      <c r="R1892" s="2"/>
      <c r="S1892" s="2"/>
      <c r="T1892" s="3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19"/>
    </row>
    <row r="1893" spans="4:42" s="116" customFormat="1"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4"/>
      <c r="Q1893" s="2"/>
      <c r="R1893" s="2"/>
      <c r="S1893" s="2"/>
      <c r="T1893" s="3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19"/>
    </row>
    <row r="1894" spans="4:42" s="116" customFormat="1"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4"/>
      <c r="Q1894" s="2"/>
      <c r="R1894" s="2"/>
      <c r="S1894" s="2"/>
      <c r="T1894" s="3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19"/>
    </row>
    <row r="1895" spans="4:42" s="116" customFormat="1"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4"/>
      <c r="Q1895" s="2"/>
      <c r="R1895" s="2"/>
      <c r="S1895" s="2"/>
      <c r="T1895" s="3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19"/>
    </row>
    <row r="1896" spans="4:42" s="116" customFormat="1"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4"/>
      <c r="Q1896" s="2"/>
      <c r="R1896" s="2"/>
      <c r="S1896" s="2"/>
      <c r="T1896" s="3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19"/>
    </row>
    <row r="1897" spans="4:42" s="116" customFormat="1"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4"/>
      <c r="Q1897" s="2"/>
      <c r="R1897" s="2"/>
      <c r="S1897" s="2"/>
      <c r="T1897" s="3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19"/>
    </row>
    <row r="1898" spans="4:42" s="116" customFormat="1"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4"/>
      <c r="Q1898" s="2"/>
      <c r="R1898" s="2"/>
      <c r="S1898" s="2"/>
      <c r="T1898" s="3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19"/>
    </row>
    <row r="1899" spans="4:42" s="116" customFormat="1"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4"/>
      <c r="Q1899" s="2"/>
      <c r="R1899" s="2"/>
      <c r="S1899" s="2"/>
      <c r="T1899" s="3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19"/>
    </row>
    <row r="1900" spans="4:42" s="116" customFormat="1"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4"/>
      <c r="Q1900" s="2"/>
      <c r="R1900" s="2"/>
      <c r="S1900" s="2"/>
      <c r="T1900" s="3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19"/>
    </row>
    <row r="1901" spans="4:42" s="116" customFormat="1"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4"/>
      <c r="Q1901" s="2"/>
      <c r="R1901" s="2"/>
      <c r="S1901" s="2"/>
      <c r="T1901" s="3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19"/>
    </row>
    <row r="1902" spans="4:42" s="116" customFormat="1"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4"/>
      <c r="Q1902" s="2"/>
      <c r="R1902" s="2"/>
      <c r="S1902" s="2"/>
      <c r="T1902" s="3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19"/>
    </row>
    <row r="1903" spans="4:42" s="116" customFormat="1"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4"/>
      <c r="Q1903" s="2"/>
      <c r="R1903" s="2"/>
      <c r="S1903" s="2"/>
      <c r="T1903" s="3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19"/>
    </row>
    <row r="1904" spans="4:42" s="116" customFormat="1"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4"/>
      <c r="Q1904" s="2"/>
      <c r="R1904" s="2"/>
      <c r="S1904" s="2"/>
      <c r="T1904" s="3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19"/>
    </row>
    <row r="1905" spans="4:42" s="116" customFormat="1"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4"/>
      <c r="Q1905" s="2"/>
      <c r="R1905" s="2"/>
      <c r="S1905" s="2"/>
      <c r="T1905" s="3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19"/>
    </row>
    <row r="1906" spans="4:42" s="116" customFormat="1"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4"/>
      <c r="Q1906" s="2"/>
      <c r="R1906" s="2"/>
      <c r="S1906" s="2"/>
      <c r="T1906" s="3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19"/>
    </row>
    <row r="1907" spans="4:42" s="116" customFormat="1"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4"/>
      <c r="Q1907" s="2"/>
      <c r="R1907" s="2"/>
      <c r="S1907" s="2"/>
      <c r="T1907" s="3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19"/>
    </row>
    <row r="1908" spans="4:42" s="116" customFormat="1"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4"/>
      <c r="Q1908" s="2"/>
      <c r="R1908" s="2"/>
      <c r="S1908" s="2"/>
      <c r="T1908" s="3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19"/>
    </row>
    <row r="1909" spans="4:42" s="116" customFormat="1"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4"/>
      <c r="Q1909" s="2"/>
      <c r="R1909" s="2"/>
      <c r="S1909" s="2"/>
      <c r="T1909" s="3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19"/>
    </row>
    <row r="1910" spans="4:42" s="116" customFormat="1"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4"/>
      <c r="Q1910" s="2"/>
      <c r="R1910" s="2"/>
      <c r="S1910" s="2"/>
      <c r="T1910" s="3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19"/>
    </row>
    <row r="1911" spans="4:42" s="116" customFormat="1"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4"/>
      <c r="Q1911" s="2"/>
      <c r="R1911" s="2"/>
      <c r="S1911" s="2"/>
      <c r="T1911" s="3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19"/>
    </row>
    <row r="1912" spans="4:42" s="116" customFormat="1"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4"/>
      <c r="Q1912" s="2"/>
      <c r="R1912" s="2"/>
      <c r="S1912" s="2"/>
      <c r="T1912" s="3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19"/>
    </row>
    <row r="1913" spans="4:42" s="116" customFormat="1"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4"/>
      <c r="Q1913" s="2"/>
      <c r="R1913" s="2"/>
      <c r="S1913" s="2"/>
      <c r="T1913" s="3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19"/>
    </row>
    <row r="1914" spans="4:42" s="116" customFormat="1"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4"/>
      <c r="Q1914" s="2"/>
      <c r="R1914" s="2"/>
      <c r="S1914" s="2"/>
      <c r="T1914" s="3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19"/>
    </row>
    <row r="1915" spans="4:42" s="116" customFormat="1"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4"/>
      <c r="Q1915" s="2"/>
      <c r="R1915" s="2"/>
      <c r="S1915" s="2"/>
      <c r="T1915" s="3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19"/>
    </row>
    <row r="1916" spans="4:42" s="116" customFormat="1"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4"/>
      <c r="Q1916" s="2"/>
      <c r="R1916" s="2"/>
      <c r="S1916" s="2"/>
      <c r="T1916" s="3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19"/>
    </row>
    <row r="1917" spans="4:42" s="116" customFormat="1"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4"/>
      <c r="Q1917" s="2"/>
      <c r="R1917" s="2"/>
      <c r="S1917" s="2"/>
      <c r="T1917" s="3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19"/>
    </row>
    <row r="1918" spans="4:42" s="116" customFormat="1"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4"/>
      <c r="Q1918" s="2"/>
      <c r="R1918" s="2"/>
      <c r="S1918" s="2"/>
      <c r="T1918" s="3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19"/>
    </row>
    <row r="1919" spans="4:42" s="116" customFormat="1"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4"/>
      <c r="Q1919" s="2"/>
      <c r="R1919" s="2"/>
      <c r="S1919" s="2"/>
      <c r="T1919" s="3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19"/>
    </row>
    <row r="1920" spans="4:42" s="116" customFormat="1"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4"/>
      <c r="Q1920" s="2"/>
      <c r="R1920" s="2"/>
      <c r="S1920" s="2"/>
      <c r="T1920" s="3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19"/>
    </row>
    <row r="1921" spans="4:42" s="116" customFormat="1"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4"/>
      <c r="Q1921" s="2"/>
      <c r="R1921" s="2"/>
      <c r="S1921" s="2"/>
      <c r="T1921" s="3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19"/>
    </row>
    <row r="1922" spans="4:42" s="116" customFormat="1"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4"/>
      <c r="Q1922" s="2"/>
      <c r="R1922" s="2"/>
      <c r="S1922" s="2"/>
      <c r="T1922" s="3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19"/>
    </row>
    <row r="1923" spans="4:42" s="116" customFormat="1"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4"/>
      <c r="Q1923" s="2"/>
      <c r="R1923" s="2"/>
      <c r="S1923" s="2"/>
      <c r="T1923" s="3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19"/>
    </row>
    <row r="1924" spans="4:42" s="116" customFormat="1"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4"/>
      <c r="Q1924" s="2"/>
      <c r="R1924" s="2"/>
      <c r="S1924" s="2"/>
      <c r="T1924" s="3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19"/>
    </row>
    <row r="1925" spans="4:42" s="116" customFormat="1"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4"/>
      <c r="Q1925" s="2"/>
      <c r="R1925" s="2"/>
      <c r="S1925" s="2"/>
      <c r="T1925" s="3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19"/>
    </row>
    <row r="1926" spans="4:42" s="116" customFormat="1"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4"/>
      <c r="Q1926" s="2"/>
      <c r="R1926" s="2"/>
      <c r="S1926" s="2"/>
      <c r="T1926" s="3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19"/>
    </row>
    <row r="1927" spans="4:42" s="116" customFormat="1"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4"/>
      <c r="Q1927" s="2"/>
      <c r="R1927" s="2"/>
      <c r="S1927" s="2"/>
      <c r="T1927" s="3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19"/>
    </row>
    <row r="1928" spans="4:42" s="116" customFormat="1"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4"/>
      <c r="Q1928" s="2"/>
      <c r="R1928" s="2"/>
      <c r="S1928" s="2"/>
      <c r="T1928" s="3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19"/>
    </row>
    <row r="1929" spans="4:42" s="116" customFormat="1"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4"/>
      <c r="Q1929" s="2"/>
      <c r="R1929" s="2"/>
      <c r="S1929" s="2"/>
      <c r="T1929" s="3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19"/>
    </row>
    <row r="1930" spans="4:42" s="116" customFormat="1"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4"/>
      <c r="Q1930" s="2"/>
      <c r="R1930" s="2"/>
      <c r="S1930" s="2"/>
      <c r="T1930" s="3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19"/>
    </row>
    <row r="1931" spans="4:42" s="116" customFormat="1"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4"/>
      <c r="Q1931" s="2"/>
      <c r="R1931" s="2"/>
      <c r="S1931" s="2"/>
      <c r="T1931" s="3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19"/>
    </row>
    <row r="1932" spans="4:42" s="116" customFormat="1"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4"/>
      <c r="Q1932" s="2"/>
      <c r="R1932" s="2"/>
      <c r="S1932" s="2"/>
      <c r="T1932" s="3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19"/>
    </row>
    <row r="1933" spans="4:42" s="116" customFormat="1"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4"/>
      <c r="Q1933" s="2"/>
      <c r="R1933" s="2"/>
      <c r="S1933" s="2"/>
      <c r="T1933" s="3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19"/>
    </row>
    <row r="1934" spans="4:42" s="116" customFormat="1"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4"/>
      <c r="Q1934" s="2"/>
      <c r="R1934" s="2"/>
      <c r="S1934" s="2"/>
      <c r="T1934" s="3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19"/>
    </row>
    <row r="1935" spans="4:42" s="116" customFormat="1"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4"/>
      <c r="Q1935" s="2"/>
      <c r="R1935" s="2"/>
      <c r="S1935" s="2"/>
      <c r="T1935" s="3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19"/>
    </row>
    <row r="1936" spans="4:42" s="116" customFormat="1"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4"/>
      <c r="Q1936" s="2"/>
      <c r="R1936" s="2"/>
      <c r="S1936" s="2"/>
      <c r="T1936" s="3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19"/>
    </row>
    <row r="1937" spans="4:42" s="116" customFormat="1"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4"/>
      <c r="Q1937" s="2"/>
      <c r="R1937" s="2"/>
      <c r="S1937" s="2"/>
      <c r="T1937" s="3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19"/>
    </row>
    <row r="1938" spans="4:42" s="116" customFormat="1"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4"/>
      <c r="Q1938" s="2"/>
      <c r="R1938" s="2"/>
      <c r="S1938" s="2"/>
      <c r="T1938" s="3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19"/>
    </row>
    <row r="1939" spans="4:42" s="116" customFormat="1"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4"/>
      <c r="Q1939" s="2"/>
      <c r="R1939" s="2"/>
      <c r="S1939" s="2"/>
      <c r="T1939" s="3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19"/>
    </row>
    <row r="1940" spans="4:42" s="116" customFormat="1"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4"/>
      <c r="Q1940" s="2"/>
      <c r="R1940" s="2"/>
      <c r="S1940" s="2"/>
      <c r="T1940" s="3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19"/>
    </row>
    <row r="1941" spans="4:42" s="116" customFormat="1"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4"/>
      <c r="Q1941" s="2"/>
      <c r="R1941" s="2"/>
      <c r="S1941" s="2"/>
      <c r="T1941" s="3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19"/>
    </row>
    <row r="1942" spans="4:42" s="116" customFormat="1"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4"/>
      <c r="Q1942" s="2"/>
      <c r="R1942" s="2"/>
      <c r="S1942" s="2"/>
      <c r="T1942" s="3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19"/>
    </row>
    <row r="1943" spans="4:42" s="116" customFormat="1"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4"/>
      <c r="Q1943" s="2"/>
      <c r="R1943" s="2"/>
      <c r="S1943" s="2"/>
      <c r="T1943" s="3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19"/>
    </row>
    <row r="1944" spans="4:42" s="116" customFormat="1"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4"/>
      <c r="Q1944" s="2"/>
      <c r="R1944" s="2"/>
      <c r="S1944" s="2"/>
      <c r="T1944" s="3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19"/>
    </row>
    <row r="1945" spans="4:42" s="116" customFormat="1"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4"/>
      <c r="Q1945" s="2"/>
      <c r="R1945" s="2"/>
      <c r="S1945" s="2"/>
      <c r="T1945" s="3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19"/>
    </row>
    <row r="1946" spans="4:42" s="116" customFormat="1"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4"/>
      <c r="Q1946" s="2"/>
      <c r="R1946" s="2"/>
      <c r="S1946" s="2"/>
      <c r="T1946" s="3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19"/>
    </row>
    <row r="1947" spans="4:42" s="116" customFormat="1"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4"/>
      <c r="Q1947" s="2"/>
      <c r="R1947" s="2"/>
      <c r="S1947" s="2"/>
      <c r="T1947" s="3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19"/>
    </row>
    <row r="1948" spans="4:42" s="116" customFormat="1"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4"/>
      <c r="Q1948" s="2"/>
      <c r="R1948" s="2"/>
      <c r="S1948" s="2"/>
      <c r="T1948" s="3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19"/>
    </row>
    <row r="1949" spans="4:42" s="116" customFormat="1"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4"/>
      <c r="Q1949" s="2"/>
      <c r="R1949" s="2"/>
      <c r="S1949" s="2"/>
      <c r="T1949" s="3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19"/>
    </row>
    <row r="1950" spans="4:42" s="116" customFormat="1"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4"/>
      <c r="Q1950" s="2"/>
      <c r="R1950" s="2"/>
      <c r="S1950" s="2"/>
      <c r="T1950" s="3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19"/>
    </row>
    <row r="1951" spans="4:42" s="116" customFormat="1"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4"/>
      <c r="Q1951" s="2"/>
      <c r="R1951" s="2"/>
      <c r="S1951" s="2"/>
      <c r="T1951" s="3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19"/>
    </row>
    <row r="1952" spans="4:42" s="116" customFormat="1"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4"/>
      <c r="Q1952" s="2"/>
      <c r="R1952" s="2"/>
      <c r="S1952" s="2"/>
      <c r="T1952" s="3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19"/>
    </row>
    <row r="1953" spans="4:42" s="116" customFormat="1"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4"/>
      <c r="Q1953" s="2"/>
      <c r="R1953" s="2"/>
      <c r="S1953" s="2"/>
      <c r="T1953" s="3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19"/>
    </row>
    <row r="1954" spans="4:42" s="116" customFormat="1"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4"/>
      <c r="Q1954" s="2"/>
      <c r="R1954" s="2"/>
      <c r="S1954" s="2"/>
      <c r="T1954" s="3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19"/>
    </row>
    <row r="1955" spans="4:42" s="116" customFormat="1"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4"/>
      <c r="Q1955" s="2"/>
      <c r="R1955" s="2"/>
      <c r="S1955" s="2"/>
      <c r="T1955" s="3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19"/>
    </row>
    <row r="1956" spans="4:42" s="116" customFormat="1"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4"/>
      <c r="Q1956" s="2"/>
      <c r="R1956" s="2"/>
      <c r="S1956" s="2"/>
      <c r="T1956" s="3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19"/>
    </row>
    <row r="1957" spans="4:42" s="116" customFormat="1"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4"/>
      <c r="Q1957" s="2"/>
      <c r="R1957" s="2"/>
      <c r="S1957" s="2"/>
      <c r="T1957" s="3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19"/>
    </row>
    <row r="1958" spans="4:42" s="116" customFormat="1"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4"/>
      <c r="Q1958" s="2"/>
      <c r="R1958" s="2"/>
      <c r="S1958" s="2"/>
      <c r="T1958" s="3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19"/>
    </row>
    <row r="1959" spans="4:42" s="116" customFormat="1"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4"/>
      <c r="Q1959" s="2"/>
      <c r="R1959" s="2"/>
      <c r="S1959" s="2"/>
      <c r="T1959" s="3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19"/>
    </row>
    <row r="1960" spans="4:42" s="116" customFormat="1"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4"/>
      <c r="Q1960" s="2"/>
      <c r="R1960" s="2"/>
      <c r="S1960" s="2"/>
      <c r="T1960" s="3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19"/>
    </row>
    <row r="1961" spans="4:42" s="116" customFormat="1"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4"/>
      <c r="Q1961" s="2"/>
      <c r="R1961" s="2"/>
      <c r="S1961" s="2"/>
      <c r="T1961" s="3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19"/>
    </row>
    <row r="1962" spans="4:42" s="116" customFormat="1"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4"/>
      <c r="Q1962" s="2"/>
      <c r="R1962" s="2"/>
      <c r="S1962" s="2"/>
      <c r="T1962" s="3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19"/>
    </row>
    <row r="1963" spans="4:42" s="116" customFormat="1"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4"/>
      <c r="Q1963" s="2"/>
      <c r="R1963" s="2"/>
      <c r="S1963" s="2"/>
      <c r="T1963" s="3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19"/>
    </row>
    <row r="1964" spans="4:42" s="116" customFormat="1"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4"/>
      <c r="Q1964" s="2"/>
      <c r="R1964" s="2"/>
      <c r="S1964" s="2"/>
      <c r="T1964" s="3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19"/>
    </row>
    <row r="1965" spans="4:42" s="116" customFormat="1"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4"/>
      <c r="Q1965" s="2"/>
      <c r="R1965" s="2"/>
      <c r="S1965" s="2"/>
      <c r="T1965" s="3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19"/>
    </row>
    <row r="1966" spans="4:42" s="116" customFormat="1"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4"/>
      <c r="Q1966" s="2"/>
      <c r="R1966" s="2"/>
      <c r="S1966" s="2"/>
      <c r="T1966" s="3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19"/>
    </row>
    <row r="1967" spans="4:42" s="116" customFormat="1"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4"/>
      <c r="Q1967" s="2"/>
      <c r="R1967" s="2"/>
      <c r="S1967" s="2"/>
      <c r="T1967" s="3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19"/>
    </row>
    <row r="1968" spans="4:42" s="116" customFormat="1"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4"/>
      <c r="Q1968" s="2"/>
      <c r="R1968" s="2"/>
      <c r="S1968" s="2"/>
      <c r="T1968" s="3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19"/>
    </row>
    <row r="1969" spans="4:42" s="116" customFormat="1"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4"/>
      <c r="Q1969" s="2"/>
      <c r="R1969" s="2"/>
      <c r="S1969" s="2"/>
      <c r="T1969" s="3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19"/>
    </row>
    <row r="1970" spans="4:42" s="116" customFormat="1"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4"/>
      <c r="Q1970" s="2"/>
      <c r="R1970" s="2"/>
      <c r="S1970" s="2"/>
      <c r="T1970" s="3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19"/>
    </row>
    <row r="1971" spans="4:42" s="116" customFormat="1"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4"/>
      <c r="Q1971" s="2"/>
      <c r="R1971" s="2"/>
      <c r="S1971" s="2"/>
      <c r="T1971" s="3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19"/>
    </row>
    <row r="1972" spans="4:42" s="116" customFormat="1"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4"/>
      <c r="Q1972" s="2"/>
      <c r="R1972" s="2"/>
      <c r="S1972" s="2"/>
      <c r="T1972" s="3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19"/>
    </row>
    <row r="1973" spans="4:42" s="116" customFormat="1"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4"/>
      <c r="Q1973" s="2"/>
      <c r="R1973" s="2"/>
      <c r="S1973" s="2"/>
      <c r="T1973" s="3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19"/>
    </row>
    <row r="1974" spans="4:42" s="116" customFormat="1"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4"/>
      <c r="Q1974" s="2"/>
      <c r="R1974" s="2"/>
      <c r="S1974" s="2"/>
      <c r="T1974" s="3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19"/>
    </row>
    <row r="1975" spans="4:42" s="116" customFormat="1"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4"/>
      <c r="Q1975" s="2"/>
      <c r="R1975" s="2"/>
      <c r="S1975" s="2"/>
      <c r="T1975" s="3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19"/>
    </row>
    <row r="1976" spans="4:42" s="116" customFormat="1"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4"/>
      <c r="Q1976" s="2"/>
      <c r="R1976" s="2"/>
      <c r="S1976" s="2"/>
      <c r="T1976" s="3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19"/>
    </row>
    <row r="1977" spans="4:42" s="116" customFormat="1"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4"/>
      <c r="Q1977" s="2"/>
      <c r="R1977" s="2"/>
      <c r="S1977" s="2"/>
      <c r="T1977" s="3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19"/>
    </row>
    <row r="1978" spans="4:42" s="116" customFormat="1"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4"/>
      <c r="Q1978" s="2"/>
      <c r="R1978" s="2"/>
      <c r="S1978" s="2"/>
      <c r="T1978" s="3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19"/>
    </row>
    <row r="1979" spans="4:42" s="116" customFormat="1"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4"/>
      <c r="Q1979" s="2"/>
      <c r="R1979" s="2"/>
      <c r="S1979" s="2"/>
      <c r="T1979" s="3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19"/>
    </row>
    <row r="1980" spans="4:42" s="116" customFormat="1"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4"/>
      <c r="Q1980" s="2"/>
      <c r="R1980" s="2"/>
      <c r="S1980" s="2"/>
      <c r="T1980" s="3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19"/>
    </row>
    <row r="1981" spans="4:42" s="116" customFormat="1"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4"/>
      <c r="Q1981" s="2"/>
      <c r="R1981" s="2"/>
      <c r="S1981" s="2"/>
      <c r="T1981" s="3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19"/>
    </row>
    <row r="1982" spans="4:42" s="116" customFormat="1"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4"/>
      <c r="Q1982" s="2"/>
      <c r="R1982" s="2"/>
      <c r="S1982" s="2"/>
      <c r="T1982" s="3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19"/>
    </row>
    <row r="1983" spans="4:42" s="116" customFormat="1"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4"/>
      <c r="Q1983" s="2"/>
      <c r="R1983" s="2"/>
      <c r="S1983" s="2"/>
      <c r="T1983" s="3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19"/>
    </row>
    <row r="1984" spans="4:42" s="116" customFormat="1"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4"/>
      <c r="Q1984" s="2"/>
      <c r="R1984" s="2"/>
      <c r="S1984" s="2"/>
      <c r="T1984" s="3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19"/>
    </row>
    <row r="1985" spans="4:42" s="116" customFormat="1"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4"/>
      <c r="Q1985" s="2"/>
      <c r="R1985" s="2"/>
      <c r="S1985" s="2"/>
      <c r="T1985" s="3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19"/>
    </row>
    <row r="1986" spans="4:42" s="116" customFormat="1"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4"/>
      <c r="Q1986" s="2"/>
      <c r="R1986" s="2"/>
      <c r="S1986" s="2"/>
      <c r="T1986" s="3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19"/>
    </row>
    <row r="1987" spans="4:42" s="116" customFormat="1"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4"/>
      <c r="Q1987" s="2"/>
      <c r="R1987" s="2"/>
      <c r="S1987" s="2"/>
      <c r="T1987" s="3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19"/>
    </row>
    <row r="1988" spans="4:42" s="116" customFormat="1"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4"/>
      <c r="Q1988" s="2"/>
      <c r="R1988" s="2"/>
      <c r="S1988" s="2"/>
      <c r="T1988" s="3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19"/>
    </row>
    <row r="1989" spans="4:42" s="116" customFormat="1"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4"/>
      <c r="Q1989" s="2"/>
      <c r="R1989" s="2"/>
      <c r="S1989" s="2"/>
      <c r="T1989" s="3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19"/>
    </row>
    <row r="1990" spans="4:42" s="116" customFormat="1"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4"/>
      <c r="Q1990" s="2"/>
      <c r="R1990" s="2"/>
      <c r="S1990" s="2"/>
      <c r="T1990" s="3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19"/>
    </row>
    <row r="1991" spans="4:42" s="116" customFormat="1"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4"/>
      <c r="Q1991" s="2"/>
      <c r="R1991" s="2"/>
      <c r="S1991" s="2"/>
      <c r="T1991" s="3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19"/>
    </row>
    <row r="1992" spans="4:42" s="116" customFormat="1"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4"/>
      <c r="Q1992" s="2"/>
      <c r="R1992" s="2"/>
      <c r="S1992" s="2"/>
      <c r="T1992" s="3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19"/>
    </row>
    <row r="1993" spans="4:42" s="116" customFormat="1"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4"/>
      <c r="Q1993" s="2"/>
      <c r="R1993" s="2"/>
      <c r="S1993" s="2"/>
      <c r="T1993" s="3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19"/>
    </row>
    <row r="1994" spans="4:42" s="116" customFormat="1"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4"/>
      <c r="Q1994" s="2"/>
      <c r="R1994" s="2"/>
      <c r="S1994" s="2"/>
      <c r="T1994" s="3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19"/>
    </row>
    <row r="1995" spans="4:42" s="116" customFormat="1"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4"/>
      <c r="Q1995" s="2"/>
      <c r="R1995" s="2"/>
      <c r="S1995" s="2"/>
      <c r="T1995" s="3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19"/>
    </row>
    <row r="1996" spans="4:42" s="116" customFormat="1"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4"/>
      <c r="Q1996" s="2"/>
      <c r="R1996" s="2"/>
      <c r="S1996" s="2"/>
      <c r="T1996" s="3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19"/>
    </row>
    <row r="1997" spans="4:42" s="116" customFormat="1"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4"/>
      <c r="Q1997" s="2"/>
      <c r="R1997" s="2"/>
      <c r="S1997" s="2"/>
      <c r="T1997" s="3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19"/>
    </row>
    <row r="1998" spans="4:42" s="116" customFormat="1"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4"/>
      <c r="Q1998" s="2"/>
      <c r="R1998" s="2"/>
      <c r="S1998" s="2"/>
      <c r="T1998" s="3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19"/>
    </row>
    <row r="1999" spans="4:42" s="116" customFormat="1"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4"/>
      <c r="Q1999" s="2"/>
      <c r="R1999" s="2"/>
      <c r="S1999" s="2"/>
      <c r="T1999" s="3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19"/>
    </row>
    <row r="2000" spans="4:42" s="116" customFormat="1"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4"/>
      <c r="Q2000" s="2"/>
      <c r="R2000" s="2"/>
      <c r="S2000" s="2"/>
      <c r="T2000" s="3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19"/>
    </row>
    <row r="2001" spans="4:42" s="116" customFormat="1"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4"/>
      <c r="Q2001" s="2"/>
      <c r="R2001" s="2"/>
      <c r="S2001" s="2"/>
      <c r="T2001" s="3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19"/>
    </row>
    <row r="2002" spans="4:42" s="116" customFormat="1"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4"/>
      <c r="Q2002" s="2"/>
      <c r="R2002" s="2"/>
      <c r="S2002" s="2"/>
      <c r="T2002" s="3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19"/>
    </row>
    <row r="2003" spans="4:42" s="116" customFormat="1"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4"/>
      <c r="Q2003" s="2"/>
      <c r="R2003" s="2"/>
      <c r="S2003" s="2"/>
      <c r="T2003" s="3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19"/>
    </row>
    <row r="2004" spans="4:42" s="116" customFormat="1"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4"/>
      <c r="Q2004" s="2"/>
      <c r="R2004" s="2"/>
      <c r="S2004" s="2"/>
      <c r="T2004" s="3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19"/>
    </row>
    <row r="2005" spans="4:42" s="116" customFormat="1"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4"/>
      <c r="Q2005" s="2"/>
      <c r="R2005" s="2"/>
      <c r="S2005" s="2"/>
      <c r="T2005" s="3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19"/>
    </row>
    <row r="2006" spans="4:42" s="116" customFormat="1"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4"/>
      <c r="Q2006" s="2"/>
      <c r="R2006" s="2"/>
      <c r="S2006" s="2"/>
      <c r="T2006" s="3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19"/>
    </row>
    <row r="2007" spans="4:42" s="116" customFormat="1"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4"/>
      <c r="Q2007" s="2"/>
      <c r="R2007" s="2"/>
      <c r="S2007" s="2"/>
      <c r="T2007" s="3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19"/>
    </row>
    <row r="2008" spans="4:42" s="116" customFormat="1"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4"/>
      <c r="Q2008" s="2"/>
      <c r="R2008" s="2"/>
      <c r="S2008" s="2"/>
      <c r="T2008" s="3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19"/>
    </row>
    <row r="2009" spans="4:42" s="116" customFormat="1"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4"/>
      <c r="Q2009" s="2"/>
      <c r="R2009" s="2"/>
      <c r="S2009" s="2"/>
      <c r="T2009" s="3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19"/>
    </row>
    <row r="2010" spans="4:42" s="116" customFormat="1"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4"/>
      <c r="Q2010" s="2"/>
      <c r="R2010" s="2"/>
      <c r="S2010" s="2"/>
      <c r="T2010" s="3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19"/>
    </row>
    <row r="2011" spans="4:42" s="116" customFormat="1"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4"/>
      <c r="Q2011" s="2"/>
      <c r="R2011" s="2"/>
      <c r="S2011" s="2"/>
      <c r="T2011" s="3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19"/>
    </row>
    <row r="2012" spans="4:42" s="116" customFormat="1"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4"/>
      <c r="Q2012" s="2"/>
      <c r="R2012" s="2"/>
      <c r="S2012" s="2"/>
      <c r="T2012" s="3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19"/>
    </row>
    <row r="2013" spans="4:42" s="116" customFormat="1"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4"/>
      <c r="Q2013" s="2"/>
      <c r="R2013" s="2"/>
      <c r="S2013" s="2"/>
      <c r="T2013" s="3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19"/>
    </row>
    <row r="2014" spans="4:42" s="116" customFormat="1"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4"/>
      <c r="Q2014" s="2"/>
      <c r="R2014" s="2"/>
      <c r="S2014" s="2"/>
      <c r="T2014" s="3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19"/>
    </row>
    <row r="2015" spans="4:42" s="116" customFormat="1"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4"/>
      <c r="Q2015" s="2"/>
      <c r="R2015" s="2"/>
      <c r="S2015" s="2"/>
      <c r="T2015" s="3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19"/>
    </row>
    <row r="2016" spans="4:42" s="116" customFormat="1"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4"/>
      <c r="Q2016" s="2"/>
      <c r="R2016" s="2"/>
      <c r="S2016" s="2"/>
      <c r="T2016" s="3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19"/>
    </row>
    <row r="2017" spans="4:42" s="116" customFormat="1"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4"/>
      <c r="Q2017" s="2"/>
      <c r="R2017" s="2"/>
      <c r="S2017" s="2"/>
      <c r="T2017" s="3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19"/>
    </row>
    <row r="2018" spans="4:42" s="116" customFormat="1"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4"/>
      <c r="Q2018" s="2"/>
      <c r="R2018" s="2"/>
      <c r="S2018" s="2"/>
      <c r="T2018" s="3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19"/>
    </row>
    <row r="2019" spans="4:42" s="116" customFormat="1"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4"/>
      <c r="Q2019" s="2"/>
      <c r="R2019" s="2"/>
      <c r="S2019" s="2"/>
      <c r="T2019" s="3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19"/>
    </row>
    <row r="2020" spans="4:42" s="116" customFormat="1"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4"/>
      <c r="Q2020" s="2"/>
      <c r="R2020" s="2"/>
      <c r="S2020" s="2"/>
      <c r="T2020" s="3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19"/>
    </row>
    <row r="2021" spans="4:42" s="116" customFormat="1"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4"/>
      <c r="Q2021" s="2"/>
      <c r="R2021" s="2"/>
      <c r="S2021" s="2"/>
      <c r="T2021" s="3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19"/>
    </row>
    <row r="2022" spans="4:42" s="116" customFormat="1"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4"/>
      <c r="Q2022" s="2"/>
      <c r="R2022" s="2"/>
      <c r="S2022" s="2"/>
      <c r="T2022" s="3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19"/>
    </row>
    <row r="2023" spans="4:42" s="116" customFormat="1"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4"/>
      <c r="Q2023" s="2"/>
      <c r="R2023" s="2"/>
      <c r="S2023" s="2"/>
      <c r="T2023" s="3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19"/>
    </row>
    <row r="2024" spans="4:42" s="116" customFormat="1"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4"/>
      <c r="Q2024" s="2"/>
      <c r="R2024" s="2"/>
      <c r="S2024" s="2"/>
      <c r="T2024" s="3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19"/>
    </row>
    <row r="2025" spans="4:42" s="116" customFormat="1"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4"/>
      <c r="Q2025" s="2"/>
      <c r="R2025" s="2"/>
      <c r="S2025" s="2"/>
      <c r="T2025" s="3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19"/>
    </row>
    <row r="2026" spans="4:42" s="116" customFormat="1"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4"/>
      <c r="Q2026" s="2"/>
      <c r="R2026" s="2"/>
      <c r="S2026" s="2"/>
      <c r="T2026" s="3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19"/>
    </row>
    <row r="2027" spans="4:42" s="116" customFormat="1"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4"/>
      <c r="Q2027" s="2"/>
      <c r="R2027" s="2"/>
      <c r="S2027" s="2"/>
      <c r="T2027" s="3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19"/>
    </row>
    <row r="2028" spans="4:42" s="116" customFormat="1"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4"/>
      <c r="Q2028" s="2"/>
      <c r="R2028" s="2"/>
      <c r="S2028" s="2"/>
      <c r="T2028" s="3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19"/>
    </row>
    <row r="2029" spans="4:42" s="116" customFormat="1"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4"/>
      <c r="Q2029" s="2"/>
      <c r="R2029" s="2"/>
      <c r="S2029" s="2"/>
      <c r="T2029" s="3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19"/>
    </row>
    <row r="2030" spans="4:42" s="116" customFormat="1"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4"/>
      <c r="Q2030" s="2"/>
      <c r="R2030" s="2"/>
      <c r="S2030" s="2"/>
      <c r="T2030" s="3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19"/>
    </row>
    <row r="2031" spans="4:42" s="116" customFormat="1"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4"/>
      <c r="Q2031" s="2"/>
      <c r="R2031" s="2"/>
      <c r="S2031" s="2"/>
      <c r="T2031" s="3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19"/>
    </row>
    <row r="2032" spans="4:42" s="116" customFormat="1"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4"/>
      <c r="Q2032" s="2"/>
      <c r="R2032" s="2"/>
      <c r="S2032" s="2"/>
      <c r="T2032" s="3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19"/>
    </row>
    <row r="2033" spans="4:42" s="116" customFormat="1"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4"/>
      <c r="Q2033" s="2"/>
      <c r="R2033" s="2"/>
      <c r="S2033" s="2"/>
      <c r="T2033" s="3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19"/>
    </row>
    <row r="2034" spans="4:42" s="116" customFormat="1"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4"/>
      <c r="Q2034" s="2"/>
      <c r="R2034" s="2"/>
      <c r="S2034" s="2"/>
      <c r="T2034" s="3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19"/>
    </row>
    <row r="2035" spans="4:42" s="116" customFormat="1"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4"/>
      <c r="Q2035" s="2"/>
      <c r="R2035" s="2"/>
      <c r="S2035" s="2"/>
      <c r="T2035" s="3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19"/>
    </row>
    <row r="2036" spans="4:42" s="116" customFormat="1"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4"/>
      <c r="Q2036" s="2"/>
      <c r="R2036" s="2"/>
      <c r="S2036" s="2"/>
      <c r="T2036" s="3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19"/>
    </row>
    <row r="2037" spans="4:42" s="116" customFormat="1"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4"/>
      <c r="Q2037" s="2"/>
      <c r="R2037" s="2"/>
      <c r="S2037" s="2"/>
      <c r="T2037" s="3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19"/>
    </row>
    <row r="2038" spans="4:42" s="116" customFormat="1"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4"/>
      <c r="Q2038" s="2"/>
      <c r="R2038" s="2"/>
      <c r="S2038" s="2"/>
      <c r="T2038" s="3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19"/>
    </row>
    <row r="2039" spans="4:42" s="116" customFormat="1"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4"/>
      <c r="Q2039" s="2"/>
      <c r="R2039" s="2"/>
      <c r="S2039" s="2"/>
      <c r="T2039" s="3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19"/>
    </row>
    <row r="2040" spans="4:42" s="116" customFormat="1"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4"/>
      <c r="Q2040" s="2"/>
      <c r="R2040" s="2"/>
      <c r="S2040" s="2"/>
      <c r="T2040" s="3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19"/>
    </row>
    <row r="2041" spans="4:42" s="116" customFormat="1"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4"/>
      <c r="Q2041" s="2"/>
      <c r="R2041" s="2"/>
      <c r="S2041" s="2"/>
      <c r="T2041" s="3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19"/>
    </row>
    <row r="2042" spans="4:42" s="116" customFormat="1"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4"/>
      <c r="Q2042" s="2"/>
      <c r="R2042" s="2"/>
      <c r="S2042" s="2"/>
      <c r="T2042" s="3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19"/>
    </row>
    <row r="2043" spans="4:42" s="116" customFormat="1"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4"/>
      <c r="Q2043" s="2"/>
      <c r="R2043" s="2"/>
      <c r="S2043" s="2"/>
      <c r="T2043" s="3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19"/>
    </row>
    <row r="2044" spans="4:42" s="116" customFormat="1"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4"/>
      <c r="Q2044" s="2"/>
      <c r="R2044" s="2"/>
      <c r="S2044" s="2"/>
      <c r="T2044" s="3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19"/>
    </row>
    <row r="2045" spans="4:42" s="116" customFormat="1"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4"/>
      <c r="Q2045" s="2"/>
      <c r="R2045" s="2"/>
      <c r="S2045" s="2"/>
      <c r="T2045" s="3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19"/>
    </row>
    <row r="2046" spans="4:42" s="116" customFormat="1"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4"/>
      <c r="Q2046" s="2"/>
      <c r="R2046" s="2"/>
      <c r="S2046" s="2"/>
      <c r="T2046" s="3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19"/>
    </row>
    <row r="2047" spans="4:42" s="116" customFormat="1"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4"/>
      <c r="Q2047" s="2"/>
      <c r="R2047" s="2"/>
      <c r="S2047" s="2"/>
      <c r="T2047" s="3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19"/>
    </row>
    <row r="2048" spans="4:42" s="116" customFormat="1"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4"/>
      <c r="Q2048" s="2"/>
      <c r="R2048" s="2"/>
      <c r="S2048" s="2"/>
      <c r="T2048" s="3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19"/>
    </row>
    <row r="2049" spans="4:42" s="116" customFormat="1"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4"/>
      <c r="Q2049" s="2"/>
      <c r="R2049" s="2"/>
      <c r="S2049" s="2"/>
      <c r="T2049" s="3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19"/>
    </row>
    <row r="2050" spans="4:42" s="116" customFormat="1"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4"/>
      <c r="Q2050" s="2"/>
      <c r="R2050" s="2"/>
      <c r="S2050" s="2"/>
      <c r="T2050" s="3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19"/>
    </row>
    <row r="2051" spans="4:42" s="116" customFormat="1"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4"/>
      <c r="Q2051" s="2"/>
      <c r="R2051" s="2"/>
      <c r="S2051" s="2"/>
      <c r="T2051" s="3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19"/>
    </row>
    <row r="2052" spans="4:42" s="116" customFormat="1"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4"/>
      <c r="Q2052" s="2"/>
      <c r="R2052" s="2"/>
      <c r="S2052" s="2"/>
      <c r="T2052" s="3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19"/>
    </row>
    <row r="2053" spans="4:42" s="116" customFormat="1"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4"/>
      <c r="Q2053" s="2"/>
      <c r="R2053" s="2"/>
      <c r="S2053" s="2"/>
      <c r="T2053" s="3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19"/>
    </row>
    <row r="2054" spans="4:42" s="116" customFormat="1"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4"/>
      <c r="Q2054" s="2"/>
      <c r="R2054" s="2"/>
      <c r="S2054" s="2"/>
      <c r="T2054" s="3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19"/>
    </row>
    <row r="2055" spans="4:42" s="116" customFormat="1"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4"/>
      <c r="Q2055" s="2"/>
      <c r="R2055" s="2"/>
      <c r="S2055" s="2"/>
      <c r="T2055" s="3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19"/>
    </row>
    <row r="2056" spans="4:42" s="116" customFormat="1"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4"/>
      <c r="Q2056" s="2"/>
      <c r="R2056" s="2"/>
      <c r="S2056" s="2"/>
      <c r="T2056" s="3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19"/>
    </row>
    <row r="2057" spans="4:42" s="116" customFormat="1"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4"/>
      <c r="Q2057" s="2"/>
      <c r="R2057" s="2"/>
      <c r="S2057" s="2"/>
      <c r="T2057" s="3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19"/>
    </row>
    <row r="2058" spans="4:42" s="116" customFormat="1"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4"/>
      <c r="Q2058" s="2"/>
      <c r="R2058" s="2"/>
      <c r="S2058" s="2"/>
      <c r="T2058" s="3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19"/>
    </row>
    <row r="2059" spans="4:42" s="116" customFormat="1"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4"/>
      <c r="Q2059" s="2"/>
      <c r="R2059" s="2"/>
      <c r="S2059" s="2"/>
      <c r="T2059" s="3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19"/>
    </row>
    <row r="2060" spans="4:42" s="116" customFormat="1"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4"/>
      <c r="Q2060" s="2"/>
      <c r="R2060" s="2"/>
      <c r="S2060" s="2"/>
      <c r="T2060" s="3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19"/>
    </row>
    <row r="2061" spans="4:42" s="116" customFormat="1"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4"/>
      <c r="Q2061" s="2"/>
      <c r="R2061" s="2"/>
      <c r="S2061" s="2"/>
      <c r="T2061" s="3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19"/>
    </row>
    <row r="2062" spans="4:42" s="116" customFormat="1"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4"/>
      <c r="Q2062" s="2"/>
      <c r="R2062" s="2"/>
      <c r="S2062" s="2"/>
      <c r="T2062" s="3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19"/>
    </row>
    <row r="2063" spans="4:42" s="116" customFormat="1"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4"/>
      <c r="Q2063" s="2"/>
      <c r="R2063" s="2"/>
      <c r="S2063" s="2"/>
      <c r="T2063" s="3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19"/>
    </row>
    <row r="2064" spans="4:42" s="116" customFormat="1"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4"/>
      <c r="Q2064" s="2"/>
      <c r="R2064" s="2"/>
      <c r="S2064" s="2"/>
      <c r="T2064" s="3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19"/>
    </row>
    <row r="2065" spans="4:42" s="116" customFormat="1"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4"/>
      <c r="Q2065" s="2"/>
      <c r="R2065" s="2"/>
      <c r="S2065" s="2"/>
      <c r="T2065" s="3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19"/>
    </row>
    <row r="2066" spans="4:42" s="116" customFormat="1"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4"/>
      <c r="Q2066" s="2"/>
      <c r="R2066" s="2"/>
      <c r="S2066" s="2"/>
      <c r="T2066" s="3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19"/>
    </row>
    <row r="2067" spans="4:42" s="116" customFormat="1"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4"/>
      <c r="Q2067" s="2"/>
      <c r="R2067" s="2"/>
      <c r="S2067" s="2"/>
      <c r="T2067" s="3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19"/>
    </row>
    <row r="2068" spans="4:42" s="116" customFormat="1"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4"/>
      <c r="Q2068" s="2"/>
      <c r="R2068" s="2"/>
      <c r="S2068" s="2"/>
      <c r="T2068" s="3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19"/>
    </row>
    <row r="2069" spans="4:42" s="116" customFormat="1"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4"/>
      <c r="Q2069" s="2"/>
      <c r="R2069" s="2"/>
      <c r="S2069" s="2"/>
      <c r="T2069" s="3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19"/>
    </row>
    <row r="2070" spans="4:42" s="116" customFormat="1"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4"/>
      <c r="Q2070" s="2"/>
      <c r="R2070" s="2"/>
      <c r="S2070" s="2"/>
      <c r="T2070" s="3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19"/>
    </row>
    <row r="2071" spans="4:42" s="116" customFormat="1"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4"/>
      <c r="Q2071" s="2"/>
      <c r="R2071" s="2"/>
      <c r="S2071" s="2"/>
      <c r="T2071" s="3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19"/>
    </row>
    <row r="2072" spans="4:42" s="116" customFormat="1"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4"/>
      <c r="Q2072" s="2"/>
      <c r="R2072" s="2"/>
      <c r="S2072" s="2"/>
      <c r="T2072" s="3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19"/>
    </row>
    <row r="2073" spans="4:42" s="116" customFormat="1"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4"/>
      <c r="Q2073" s="2"/>
      <c r="R2073" s="2"/>
      <c r="S2073" s="2"/>
      <c r="T2073" s="3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19"/>
    </row>
    <row r="2074" spans="4:42" s="116" customFormat="1"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4"/>
      <c r="Q2074" s="2"/>
      <c r="R2074" s="2"/>
      <c r="S2074" s="2"/>
      <c r="T2074" s="3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19"/>
    </row>
    <row r="2075" spans="4:42" s="116" customFormat="1"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4"/>
      <c r="Q2075" s="2"/>
      <c r="R2075" s="2"/>
      <c r="S2075" s="2"/>
      <c r="T2075" s="3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19"/>
    </row>
    <row r="2076" spans="4:42" s="116" customFormat="1"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4"/>
      <c r="Q2076" s="2"/>
      <c r="R2076" s="2"/>
      <c r="S2076" s="2"/>
      <c r="T2076" s="3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19"/>
    </row>
    <row r="2077" spans="4:42" s="116" customFormat="1"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4"/>
      <c r="Q2077" s="2"/>
      <c r="R2077" s="2"/>
      <c r="S2077" s="2"/>
      <c r="T2077" s="3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19"/>
    </row>
    <row r="2078" spans="4:42" s="116" customFormat="1"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4"/>
      <c r="Q2078" s="2"/>
      <c r="R2078" s="2"/>
      <c r="S2078" s="2"/>
      <c r="T2078" s="3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19"/>
    </row>
    <row r="2079" spans="4:42" s="116" customFormat="1"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4"/>
      <c r="Q2079" s="2"/>
      <c r="R2079" s="2"/>
      <c r="S2079" s="2"/>
      <c r="T2079" s="3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19"/>
    </row>
    <row r="2080" spans="4:42" s="116" customFormat="1"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4"/>
      <c r="Q2080" s="2"/>
      <c r="R2080" s="2"/>
      <c r="S2080" s="2"/>
      <c r="T2080" s="3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19"/>
    </row>
    <row r="2081" spans="4:42" s="116" customFormat="1"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4"/>
      <c r="Q2081" s="2"/>
      <c r="R2081" s="2"/>
      <c r="S2081" s="2"/>
      <c r="T2081" s="3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19"/>
    </row>
    <row r="2082" spans="4:42" s="116" customFormat="1"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4"/>
      <c r="Q2082" s="2"/>
      <c r="R2082" s="2"/>
      <c r="S2082" s="2"/>
      <c r="T2082" s="3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19"/>
    </row>
    <row r="2083" spans="4:42" s="116" customFormat="1"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4"/>
      <c r="Q2083" s="2"/>
      <c r="R2083" s="2"/>
      <c r="S2083" s="2"/>
      <c r="T2083" s="3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19"/>
    </row>
    <row r="2084" spans="4:42" s="116" customFormat="1"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4"/>
      <c r="Q2084" s="2"/>
      <c r="R2084" s="2"/>
      <c r="S2084" s="2"/>
      <c r="T2084" s="3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19"/>
    </row>
    <row r="2085" spans="4:42" s="116" customFormat="1"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4"/>
      <c r="Q2085" s="2"/>
      <c r="R2085" s="2"/>
      <c r="S2085" s="2"/>
      <c r="T2085" s="3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19"/>
    </row>
    <row r="2086" spans="4:42" s="116" customFormat="1"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4"/>
      <c r="Q2086" s="2"/>
      <c r="R2086" s="2"/>
      <c r="S2086" s="2"/>
      <c r="T2086" s="3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19"/>
    </row>
    <row r="2087" spans="4:42" s="116" customFormat="1"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4"/>
      <c r="Q2087" s="2"/>
      <c r="R2087" s="2"/>
      <c r="S2087" s="2"/>
      <c r="T2087" s="3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19"/>
    </row>
    <row r="2088" spans="4:42" s="116" customFormat="1"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4"/>
      <c r="Q2088" s="2"/>
      <c r="R2088" s="2"/>
      <c r="S2088" s="2"/>
      <c r="T2088" s="3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19"/>
    </row>
    <row r="2089" spans="4:42" s="116" customFormat="1"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4"/>
      <c r="Q2089" s="2"/>
      <c r="R2089" s="2"/>
      <c r="S2089" s="2"/>
      <c r="T2089" s="3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19"/>
    </row>
    <row r="2090" spans="4:42" s="116" customFormat="1"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4"/>
      <c r="Q2090" s="2"/>
      <c r="R2090" s="2"/>
      <c r="S2090" s="2"/>
      <c r="T2090" s="3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19"/>
    </row>
    <row r="2091" spans="4:42" s="116" customFormat="1"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4"/>
      <c r="Q2091" s="2"/>
      <c r="R2091" s="2"/>
      <c r="S2091" s="2"/>
      <c r="T2091" s="3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19"/>
    </row>
    <row r="2092" spans="4:42" s="116" customFormat="1"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4"/>
      <c r="Q2092" s="2"/>
      <c r="R2092" s="2"/>
      <c r="S2092" s="2"/>
      <c r="T2092" s="3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19"/>
    </row>
    <row r="2093" spans="4:42" s="116" customFormat="1"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4"/>
      <c r="Q2093" s="2"/>
      <c r="R2093" s="2"/>
      <c r="S2093" s="2"/>
      <c r="T2093" s="3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19"/>
    </row>
    <row r="2094" spans="4:42" s="116" customFormat="1"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4"/>
      <c r="Q2094" s="2"/>
      <c r="R2094" s="2"/>
      <c r="S2094" s="2"/>
      <c r="T2094" s="3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19"/>
    </row>
    <row r="2095" spans="4:42" s="116" customFormat="1"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4"/>
      <c r="Q2095" s="2"/>
      <c r="R2095" s="2"/>
      <c r="S2095" s="2"/>
      <c r="T2095" s="3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19"/>
    </row>
    <row r="2096" spans="4:42" s="116" customFormat="1"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4"/>
      <c r="Q2096" s="2"/>
      <c r="R2096" s="2"/>
      <c r="S2096" s="2"/>
      <c r="T2096" s="3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19"/>
    </row>
    <row r="2097" spans="4:42" s="116" customFormat="1"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4"/>
      <c r="Q2097" s="2"/>
      <c r="R2097" s="2"/>
      <c r="S2097" s="2"/>
      <c r="T2097" s="3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19"/>
    </row>
    <row r="2098" spans="4:42" s="116" customFormat="1"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4"/>
      <c r="Q2098" s="2"/>
      <c r="R2098" s="2"/>
      <c r="S2098" s="2"/>
      <c r="T2098" s="3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19"/>
    </row>
    <row r="2099" spans="4:42" s="116" customFormat="1"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4"/>
      <c r="Q2099" s="2"/>
      <c r="R2099" s="2"/>
      <c r="S2099" s="2"/>
      <c r="T2099" s="3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19"/>
    </row>
    <row r="2100" spans="4:42" s="116" customFormat="1"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4"/>
      <c r="Q2100" s="2"/>
      <c r="R2100" s="2"/>
      <c r="S2100" s="2"/>
      <c r="T2100" s="3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19"/>
    </row>
    <row r="2101" spans="4:42" s="116" customFormat="1"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4"/>
      <c r="Q2101" s="2"/>
      <c r="R2101" s="2"/>
      <c r="S2101" s="2"/>
      <c r="T2101" s="3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19"/>
    </row>
    <row r="2102" spans="4:42" s="116" customFormat="1"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4"/>
      <c r="Q2102" s="2"/>
      <c r="R2102" s="2"/>
      <c r="S2102" s="2"/>
      <c r="T2102" s="3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19"/>
    </row>
    <row r="2103" spans="4:42" s="116" customFormat="1"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4"/>
      <c r="Q2103" s="2"/>
      <c r="R2103" s="2"/>
      <c r="S2103" s="2"/>
      <c r="T2103" s="3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19"/>
    </row>
    <row r="2104" spans="4:42" s="116" customFormat="1"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4"/>
      <c r="Q2104" s="2"/>
      <c r="R2104" s="2"/>
      <c r="S2104" s="2"/>
      <c r="T2104" s="3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19"/>
    </row>
    <row r="2105" spans="4:42" s="116" customFormat="1"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4"/>
      <c r="Q2105" s="2"/>
      <c r="R2105" s="2"/>
      <c r="S2105" s="2"/>
      <c r="T2105" s="3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19"/>
    </row>
    <row r="2106" spans="4:42" s="116" customFormat="1"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4"/>
      <c r="Q2106" s="2"/>
      <c r="R2106" s="2"/>
      <c r="S2106" s="2"/>
      <c r="T2106" s="3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19"/>
    </row>
    <row r="2107" spans="4:42" s="116" customFormat="1"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4"/>
      <c r="Q2107" s="2"/>
      <c r="R2107" s="2"/>
      <c r="S2107" s="2"/>
      <c r="T2107" s="3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19"/>
    </row>
    <row r="2108" spans="4:42" s="116" customFormat="1"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4"/>
      <c r="Q2108" s="2"/>
      <c r="R2108" s="2"/>
      <c r="S2108" s="2"/>
      <c r="T2108" s="3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19"/>
    </row>
    <row r="2109" spans="4:42" s="116" customFormat="1"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4"/>
      <c r="Q2109" s="2"/>
      <c r="R2109" s="2"/>
      <c r="S2109" s="2"/>
      <c r="T2109" s="3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19"/>
    </row>
    <row r="2110" spans="4:42" s="116" customFormat="1"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4"/>
      <c r="Q2110" s="2"/>
      <c r="R2110" s="2"/>
      <c r="S2110" s="2"/>
      <c r="T2110" s="3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19"/>
    </row>
    <row r="2111" spans="4:42" s="116" customFormat="1"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4"/>
      <c r="Q2111" s="2"/>
      <c r="R2111" s="2"/>
      <c r="S2111" s="2"/>
      <c r="T2111" s="3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19"/>
    </row>
    <row r="2112" spans="4:42" s="116" customFormat="1"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4"/>
      <c r="Q2112" s="2"/>
      <c r="R2112" s="2"/>
      <c r="S2112" s="2"/>
      <c r="T2112" s="3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19"/>
    </row>
    <row r="2113" spans="4:42" s="116" customFormat="1"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4"/>
      <c r="Q2113" s="2"/>
      <c r="R2113" s="2"/>
      <c r="S2113" s="2"/>
      <c r="T2113" s="3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19"/>
    </row>
    <row r="2114" spans="4:42" s="116" customFormat="1"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4"/>
      <c r="Q2114" s="2"/>
      <c r="R2114" s="2"/>
      <c r="S2114" s="2"/>
      <c r="T2114" s="3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19"/>
    </row>
    <row r="2115" spans="4:42" s="116" customFormat="1"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4"/>
      <c r="Q2115" s="2"/>
      <c r="R2115" s="2"/>
      <c r="S2115" s="2"/>
      <c r="T2115" s="3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19"/>
    </row>
    <row r="2116" spans="4:42" s="116" customFormat="1"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4"/>
      <c r="Q2116" s="2"/>
      <c r="R2116" s="2"/>
      <c r="S2116" s="2"/>
      <c r="T2116" s="3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19"/>
    </row>
    <row r="2117" spans="4:42" s="116" customFormat="1"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4"/>
      <c r="Q2117" s="2"/>
      <c r="R2117" s="2"/>
      <c r="S2117" s="2"/>
      <c r="T2117" s="3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19"/>
    </row>
    <row r="2118" spans="4:42" s="116" customFormat="1"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4"/>
      <c r="Q2118" s="2"/>
      <c r="R2118" s="2"/>
      <c r="S2118" s="2"/>
      <c r="T2118" s="3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19"/>
    </row>
    <row r="2119" spans="4:42" s="116" customFormat="1"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4"/>
      <c r="Q2119" s="2"/>
      <c r="R2119" s="2"/>
      <c r="S2119" s="2"/>
      <c r="T2119" s="3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19"/>
    </row>
    <row r="2120" spans="4:42" s="116" customFormat="1"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4"/>
      <c r="Q2120" s="2"/>
      <c r="R2120" s="2"/>
      <c r="S2120" s="2"/>
      <c r="T2120" s="3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19"/>
    </row>
    <row r="2121" spans="4:42" s="116" customFormat="1"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4"/>
      <c r="Q2121" s="2"/>
      <c r="R2121" s="2"/>
      <c r="S2121" s="2"/>
      <c r="T2121" s="3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19"/>
    </row>
    <row r="2122" spans="4:42" s="116" customFormat="1"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4"/>
      <c r="Q2122" s="2"/>
      <c r="R2122" s="2"/>
      <c r="S2122" s="2"/>
      <c r="T2122" s="3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19"/>
    </row>
    <row r="2123" spans="4:42" s="116" customFormat="1"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4"/>
      <c r="Q2123" s="2"/>
      <c r="R2123" s="2"/>
      <c r="S2123" s="2"/>
      <c r="T2123" s="3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19"/>
    </row>
    <row r="2124" spans="4:42" s="116" customFormat="1"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4"/>
      <c r="Q2124" s="2"/>
      <c r="R2124" s="2"/>
      <c r="S2124" s="2"/>
      <c r="T2124" s="3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19"/>
    </row>
    <row r="2125" spans="4:42" s="116" customFormat="1"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4"/>
      <c r="Q2125" s="2"/>
      <c r="R2125" s="2"/>
      <c r="S2125" s="2"/>
      <c r="T2125" s="3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19"/>
    </row>
    <row r="2126" spans="4:42" s="116" customFormat="1"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4"/>
      <c r="Q2126" s="2"/>
      <c r="R2126" s="2"/>
      <c r="S2126" s="2"/>
      <c r="T2126" s="3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19"/>
    </row>
    <row r="2127" spans="4:42" s="116" customFormat="1"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4"/>
      <c r="Q2127" s="2"/>
      <c r="R2127" s="2"/>
      <c r="S2127" s="2"/>
      <c r="T2127" s="3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19"/>
    </row>
    <row r="2128" spans="4:42" s="116" customFormat="1"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4"/>
      <c r="Q2128" s="2"/>
      <c r="R2128" s="2"/>
      <c r="S2128" s="2"/>
      <c r="T2128" s="3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19"/>
    </row>
    <row r="2129" spans="4:42" s="116" customFormat="1"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4"/>
      <c r="Q2129" s="2"/>
      <c r="R2129" s="2"/>
      <c r="S2129" s="2"/>
      <c r="T2129" s="3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19"/>
    </row>
    <row r="2130" spans="4:42" s="116" customFormat="1"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4"/>
      <c r="Q2130" s="2"/>
      <c r="R2130" s="2"/>
      <c r="S2130" s="2"/>
      <c r="T2130" s="3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19"/>
    </row>
    <row r="2131" spans="4:42" s="116" customFormat="1"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4"/>
      <c r="Q2131" s="2"/>
      <c r="R2131" s="2"/>
      <c r="S2131" s="2"/>
      <c r="T2131" s="3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19"/>
    </row>
    <row r="2132" spans="4:42" s="116" customFormat="1"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4"/>
      <c r="Q2132" s="2"/>
      <c r="R2132" s="2"/>
      <c r="S2132" s="2"/>
      <c r="T2132" s="3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19"/>
    </row>
    <row r="2133" spans="4:42" s="116" customFormat="1"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4"/>
      <c r="Q2133" s="2"/>
      <c r="R2133" s="2"/>
      <c r="S2133" s="2"/>
      <c r="T2133" s="3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19"/>
    </row>
    <row r="2134" spans="4:42" s="116" customFormat="1"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4"/>
      <c r="Q2134" s="2"/>
      <c r="R2134" s="2"/>
      <c r="S2134" s="2"/>
      <c r="T2134" s="3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19"/>
    </row>
    <row r="2135" spans="4:42" s="116" customFormat="1"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4"/>
      <c r="Q2135" s="2"/>
      <c r="R2135" s="2"/>
      <c r="S2135" s="2"/>
      <c r="T2135" s="3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19"/>
    </row>
    <row r="2136" spans="4:42" s="116" customFormat="1"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4"/>
      <c r="Q2136" s="2"/>
      <c r="R2136" s="2"/>
      <c r="S2136" s="2"/>
      <c r="T2136" s="3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19"/>
    </row>
    <row r="2137" spans="4:42" s="116" customFormat="1"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4"/>
      <c r="Q2137" s="2"/>
      <c r="R2137" s="2"/>
      <c r="S2137" s="2"/>
      <c r="T2137" s="3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19"/>
    </row>
    <row r="2138" spans="4:42" s="116" customFormat="1"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4"/>
      <c r="Q2138" s="2"/>
      <c r="R2138" s="2"/>
      <c r="S2138" s="2"/>
      <c r="T2138" s="3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19"/>
    </row>
    <row r="2139" spans="4:42" s="116" customFormat="1"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4"/>
      <c r="Q2139" s="2"/>
      <c r="R2139" s="2"/>
      <c r="S2139" s="2"/>
      <c r="T2139" s="3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19"/>
    </row>
    <row r="2140" spans="4:42" s="116" customFormat="1"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4"/>
      <c r="Q2140" s="2"/>
      <c r="R2140" s="2"/>
      <c r="S2140" s="2"/>
      <c r="T2140" s="3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19"/>
    </row>
    <row r="2141" spans="4:42" s="116" customFormat="1"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4"/>
      <c r="Q2141" s="2"/>
      <c r="R2141" s="2"/>
      <c r="S2141" s="2"/>
      <c r="T2141" s="3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19"/>
    </row>
    <row r="2142" spans="4:42" s="116" customFormat="1"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4"/>
      <c r="Q2142" s="2"/>
      <c r="R2142" s="2"/>
      <c r="S2142" s="2"/>
      <c r="T2142" s="3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19"/>
    </row>
    <row r="2143" spans="4:42" s="116" customFormat="1"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4"/>
      <c r="Q2143" s="2"/>
      <c r="R2143" s="2"/>
      <c r="S2143" s="2"/>
      <c r="T2143" s="3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19"/>
    </row>
    <row r="2144" spans="4:42" s="116" customFormat="1"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4"/>
      <c r="Q2144" s="2"/>
      <c r="R2144" s="2"/>
      <c r="S2144" s="2"/>
      <c r="T2144" s="3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19"/>
    </row>
    <row r="2145" spans="4:42" s="116" customFormat="1"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4"/>
      <c r="Q2145" s="2"/>
      <c r="R2145" s="2"/>
      <c r="S2145" s="2"/>
      <c r="T2145" s="3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19"/>
    </row>
    <row r="2146" spans="4:42" s="116" customFormat="1"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4"/>
      <c r="Q2146" s="2"/>
      <c r="R2146" s="2"/>
      <c r="S2146" s="2"/>
      <c r="T2146" s="3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19"/>
    </row>
    <row r="2147" spans="4:42" s="116" customFormat="1"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4"/>
      <c r="Q2147" s="2"/>
      <c r="R2147" s="2"/>
      <c r="S2147" s="2"/>
      <c r="T2147" s="3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19"/>
    </row>
    <row r="2148" spans="4:42" s="116" customFormat="1"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4"/>
      <c r="Q2148" s="2"/>
      <c r="R2148" s="2"/>
      <c r="S2148" s="2"/>
      <c r="T2148" s="3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19"/>
    </row>
    <row r="2149" spans="4:42" s="116" customFormat="1"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4"/>
      <c r="Q2149" s="2"/>
      <c r="R2149" s="2"/>
      <c r="S2149" s="2"/>
      <c r="T2149" s="3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19"/>
    </row>
    <row r="2150" spans="4:42" s="116" customFormat="1"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4"/>
      <c r="Q2150" s="2"/>
      <c r="R2150" s="2"/>
      <c r="S2150" s="2"/>
      <c r="T2150" s="3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19"/>
    </row>
    <row r="2151" spans="4:42" s="116" customFormat="1"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4"/>
      <c r="Q2151" s="2"/>
      <c r="R2151" s="2"/>
      <c r="S2151" s="2"/>
      <c r="T2151" s="3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19"/>
    </row>
    <row r="2152" spans="4:42" s="116" customFormat="1"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4"/>
      <c r="Q2152" s="2"/>
      <c r="R2152" s="2"/>
      <c r="S2152" s="2"/>
      <c r="T2152" s="3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19"/>
    </row>
    <row r="2153" spans="4:42" s="116" customFormat="1"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4"/>
      <c r="Q2153" s="2"/>
      <c r="R2153" s="2"/>
      <c r="S2153" s="2"/>
      <c r="T2153" s="3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19"/>
    </row>
    <row r="2154" spans="4:42" s="116" customFormat="1"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4"/>
      <c r="Q2154" s="2"/>
      <c r="R2154" s="2"/>
      <c r="S2154" s="2"/>
      <c r="T2154" s="3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19"/>
    </row>
    <row r="2155" spans="4:42" s="116" customFormat="1"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4"/>
      <c r="Q2155" s="2"/>
      <c r="R2155" s="2"/>
      <c r="S2155" s="2"/>
      <c r="T2155" s="3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19"/>
    </row>
    <row r="2156" spans="4:42" s="116" customFormat="1"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4"/>
      <c r="Q2156" s="2"/>
      <c r="R2156" s="2"/>
      <c r="S2156" s="2"/>
      <c r="T2156" s="3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19"/>
    </row>
    <row r="2157" spans="4:42" s="116" customFormat="1"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4"/>
      <c r="Q2157" s="2"/>
      <c r="R2157" s="2"/>
      <c r="S2157" s="2"/>
      <c r="T2157" s="3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19"/>
    </row>
    <row r="2158" spans="4:42" s="116" customFormat="1"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4"/>
      <c r="Q2158" s="2"/>
      <c r="R2158" s="2"/>
      <c r="S2158" s="2"/>
      <c r="T2158" s="3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19"/>
    </row>
    <row r="2159" spans="4:42" s="116" customFormat="1"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4"/>
      <c r="Q2159" s="2"/>
      <c r="R2159" s="2"/>
      <c r="S2159" s="2"/>
      <c r="T2159" s="3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19"/>
    </row>
    <row r="2160" spans="4:42" s="116" customFormat="1"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4"/>
      <c r="Q2160" s="2"/>
      <c r="R2160" s="2"/>
      <c r="S2160" s="2"/>
      <c r="T2160" s="3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19"/>
    </row>
    <row r="2161" spans="4:42" s="116" customFormat="1"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4"/>
      <c r="Q2161" s="2"/>
      <c r="R2161" s="2"/>
      <c r="S2161" s="2"/>
      <c r="T2161" s="3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19"/>
    </row>
    <row r="2162" spans="4:42" s="116" customFormat="1"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4"/>
      <c r="Q2162" s="2"/>
      <c r="R2162" s="2"/>
      <c r="S2162" s="2"/>
      <c r="T2162" s="3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19"/>
    </row>
    <row r="2163" spans="4:42" s="116" customFormat="1"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4"/>
      <c r="Q2163" s="2"/>
      <c r="R2163" s="2"/>
      <c r="S2163" s="2"/>
      <c r="T2163" s="3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19"/>
    </row>
    <row r="2164" spans="4:42" s="116" customFormat="1"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4"/>
      <c r="Q2164" s="2"/>
      <c r="R2164" s="2"/>
      <c r="S2164" s="2"/>
      <c r="T2164" s="3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19"/>
    </row>
    <row r="2165" spans="4:42" s="116" customFormat="1"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4"/>
      <c r="Q2165" s="2"/>
      <c r="R2165" s="2"/>
      <c r="S2165" s="2"/>
      <c r="T2165" s="3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19"/>
    </row>
    <row r="2166" spans="4:42" s="116" customFormat="1"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4"/>
      <c r="Q2166" s="2"/>
      <c r="R2166" s="2"/>
      <c r="S2166" s="2"/>
      <c r="T2166" s="3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19"/>
    </row>
    <row r="2167" spans="4:42" s="116" customFormat="1"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4"/>
      <c r="Q2167" s="2"/>
      <c r="R2167" s="2"/>
      <c r="S2167" s="2"/>
      <c r="T2167" s="3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19"/>
    </row>
    <row r="2168" spans="4:42" s="116" customFormat="1"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4"/>
      <c r="Q2168" s="2"/>
      <c r="R2168" s="2"/>
      <c r="S2168" s="2"/>
      <c r="T2168" s="3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19"/>
    </row>
    <row r="2169" spans="4:42" s="116" customFormat="1"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4"/>
      <c r="Q2169" s="2"/>
      <c r="R2169" s="2"/>
      <c r="S2169" s="2"/>
      <c r="T2169" s="3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19"/>
    </row>
    <row r="2170" spans="4:42" s="116" customFormat="1"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4"/>
      <c r="Q2170" s="2"/>
      <c r="R2170" s="2"/>
      <c r="S2170" s="2"/>
      <c r="T2170" s="3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19"/>
    </row>
    <row r="2171" spans="4:42" s="116" customFormat="1"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4"/>
      <c r="Q2171" s="2"/>
      <c r="R2171" s="2"/>
      <c r="S2171" s="2"/>
      <c r="T2171" s="3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19"/>
    </row>
    <row r="2172" spans="4:42" s="116" customFormat="1"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4"/>
      <c r="Q2172" s="2"/>
      <c r="R2172" s="2"/>
      <c r="S2172" s="2"/>
      <c r="T2172" s="3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19"/>
    </row>
    <row r="2173" spans="4:42" s="116" customFormat="1"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4"/>
      <c r="Q2173" s="2"/>
      <c r="R2173" s="2"/>
      <c r="S2173" s="2"/>
      <c r="T2173" s="3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19"/>
    </row>
    <row r="2174" spans="4:42" s="116" customFormat="1"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4"/>
      <c r="Q2174" s="2"/>
      <c r="R2174" s="2"/>
      <c r="S2174" s="2"/>
      <c r="T2174" s="3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19"/>
    </row>
    <row r="2175" spans="4:42" s="116" customFormat="1"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4"/>
      <c r="Q2175" s="2"/>
      <c r="R2175" s="2"/>
      <c r="S2175" s="2"/>
      <c r="T2175" s="3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19"/>
    </row>
    <row r="2176" spans="4:42" s="116" customFormat="1"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4"/>
      <c r="Q2176" s="2"/>
      <c r="R2176" s="2"/>
      <c r="S2176" s="2"/>
      <c r="T2176" s="3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19"/>
    </row>
    <row r="2177" spans="4:42" s="116" customFormat="1"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4"/>
      <c r="Q2177" s="2"/>
      <c r="R2177" s="2"/>
      <c r="S2177" s="2"/>
      <c r="T2177" s="3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19"/>
    </row>
    <row r="2178" spans="4:42" s="116" customFormat="1"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4"/>
      <c r="Q2178" s="2"/>
      <c r="R2178" s="2"/>
      <c r="S2178" s="2"/>
      <c r="T2178" s="3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19"/>
    </row>
    <row r="2179" spans="4:42" s="116" customFormat="1"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4"/>
      <c r="Q2179" s="2"/>
      <c r="R2179" s="2"/>
      <c r="S2179" s="2"/>
      <c r="T2179" s="3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19"/>
    </row>
    <row r="2180" spans="4:42" s="116" customFormat="1"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4"/>
      <c r="Q2180" s="2"/>
      <c r="R2180" s="2"/>
      <c r="S2180" s="2"/>
      <c r="T2180" s="3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19"/>
    </row>
    <row r="2181" spans="4:42" s="116" customFormat="1"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4"/>
      <c r="Q2181" s="2"/>
      <c r="R2181" s="2"/>
      <c r="S2181" s="2"/>
      <c r="T2181" s="3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19"/>
    </row>
    <row r="2182" spans="4:42" s="116" customFormat="1"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4"/>
      <c r="Q2182" s="2"/>
      <c r="R2182" s="2"/>
      <c r="S2182" s="2"/>
      <c r="T2182" s="3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19"/>
    </row>
    <row r="2183" spans="4:42" s="116" customFormat="1"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4"/>
      <c r="Q2183" s="2"/>
      <c r="R2183" s="2"/>
      <c r="S2183" s="2"/>
      <c r="T2183" s="3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19"/>
    </row>
    <row r="2184" spans="4:42" s="116" customFormat="1"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4"/>
      <c r="Q2184" s="2"/>
      <c r="R2184" s="2"/>
      <c r="S2184" s="2"/>
      <c r="T2184" s="3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19"/>
    </row>
    <row r="2185" spans="4:42" s="116" customFormat="1"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4"/>
      <c r="Q2185" s="2"/>
      <c r="R2185" s="2"/>
      <c r="S2185" s="2"/>
      <c r="T2185" s="3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19"/>
    </row>
    <row r="2186" spans="4:42" s="116" customFormat="1"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4"/>
      <c r="Q2186" s="2"/>
      <c r="R2186" s="2"/>
      <c r="S2186" s="2"/>
      <c r="T2186" s="3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19"/>
    </row>
    <row r="2187" spans="4:42" s="116" customFormat="1"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4"/>
      <c r="Q2187" s="2"/>
      <c r="R2187" s="2"/>
      <c r="S2187" s="2"/>
      <c r="T2187" s="3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19"/>
    </row>
    <row r="2188" spans="4:42" s="116" customFormat="1"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4"/>
      <c r="Q2188" s="2"/>
      <c r="R2188" s="2"/>
      <c r="S2188" s="2"/>
      <c r="T2188" s="3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19"/>
    </row>
    <row r="2189" spans="4:42" s="116" customFormat="1"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4"/>
      <c r="Q2189" s="2"/>
      <c r="R2189" s="2"/>
      <c r="S2189" s="2"/>
      <c r="T2189" s="3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19"/>
    </row>
    <row r="2190" spans="4:42" s="116" customFormat="1"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4"/>
      <c r="Q2190" s="2"/>
      <c r="R2190" s="2"/>
      <c r="S2190" s="2"/>
      <c r="T2190" s="3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19"/>
    </row>
    <row r="2191" spans="4:42" s="116" customFormat="1"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4"/>
      <c r="Q2191" s="2"/>
      <c r="R2191" s="2"/>
      <c r="S2191" s="2"/>
      <c r="T2191" s="3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19"/>
    </row>
    <row r="2192" spans="4:42" s="116" customFormat="1"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4"/>
      <c r="Q2192" s="2"/>
      <c r="R2192" s="2"/>
      <c r="S2192" s="2"/>
      <c r="T2192" s="3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19"/>
    </row>
    <row r="2193" spans="4:42" s="116" customFormat="1"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4"/>
      <c r="Q2193" s="2"/>
      <c r="R2193" s="2"/>
      <c r="S2193" s="2"/>
      <c r="T2193" s="3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19"/>
    </row>
    <row r="2194" spans="4:42" s="116" customFormat="1"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4"/>
      <c r="Q2194" s="2"/>
      <c r="R2194" s="2"/>
      <c r="S2194" s="2"/>
      <c r="T2194" s="3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19"/>
    </row>
    <row r="2195" spans="4:42" s="116" customFormat="1"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4"/>
      <c r="Q2195" s="2"/>
      <c r="R2195" s="2"/>
      <c r="S2195" s="2"/>
      <c r="T2195" s="3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19"/>
    </row>
    <row r="2196" spans="4:42" s="116" customFormat="1"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4"/>
      <c r="Q2196" s="2"/>
      <c r="R2196" s="2"/>
      <c r="S2196" s="2"/>
      <c r="T2196" s="3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19"/>
    </row>
    <row r="2197" spans="4:42" s="116" customFormat="1"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4"/>
      <c r="Q2197" s="2"/>
      <c r="R2197" s="2"/>
      <c r="S2197" s="2"/>
      <c r="T2197" s="3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19"/>
    </row>
    <row r="2198" spans="4:42" s="116" customFormat="1"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4"/>
      <c r="Q2198" s="2"/>
      <c r="R2198" s="2"/>
      <c r="S2198" s="2"/>
      <c r="T2198" s="3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19"/>
    </row>
    <row r="2199" spans="4:42" s="116" customFormat="1"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4"/>
      <c r="Q2199" s="2"/>
      <c r="R2199" s="2"/>
      <c r="S2199" s="2"/>
      <c r="T2199" s="3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19"/>
    </row>
    <row r="2200" spans="4:42" s="116" customFormat="1"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4"/>
      <c r="Q2200" s="2"/>
      <c r="R2200" s="2"/>
      <c r="S2200" s="2"/>
      <c r="T2200" s="3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19"/>
    </row>
    <row r="2201" spans="4:42" s="116" customFormat="1"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4"/>
      <c r="Q2201" s="2"/>
      <c r="R2201" s="2"/>
      <c r="S2201" s="2"/>
      <c r="T2201" s="3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19"/>
    </row>
    <row r="2202" spans="4:42" s="116" customFormat="1"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4"/>
      <c r="Q2202" s="2"/>
      <c r="R2202" s="2"/>
      <c r="S2202" s="2"/>
      <c r="T2202" s="3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19"/>
    </row>
    <row r="2203" spans="4:42" s="116" customFormat="1"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4"/>
      <c r="Q2203" s="2"/>
      <c r="R2203" s="2"/>
      <c r="S2203" s="2"/>
      <c r="T2203" s="3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19"/>
    </row>
    <row r="2204" spans="4:42" s="116" customFormat="1"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4"/>
      <c r="Q2204" s="2"/>
      <c r="R2204" s="2"/>
      <c r="S2204" s="2"/>
      <c r="T2204" s="3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19"/>
    </row>
    <row r="2205" spans="4:42" s="116" customFormat="1"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4"/>
      <c r="Q2205" s="2"/>
      <c r="R2205" s="2"/>
      <c r="S2205" s="2"/>
      <c r="T2205" s="3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19"/>
    </row>
    <row r="2206" spans="4:42" s="116" customFormat="1"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4"/>
      <c r="Q2206" s="2"/>
      <c r="R2206" s="2"/>
      <c r="S2206" s="2"/>
      <c r="T2206" s="3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19"/>
    </row>
    <row r="2207" spans="4:42" s="116" customFormat="1"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4"/>
      <c r="Q2207" s="2"/>
      <c r="R2207" s="2"/>
      <c r="S2207" s="2"/>
      <c r="T2207" s="3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19"/>
    </row>
    <row r="2208" spans="4:42" s="116" customFormat="1"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4"/>
      <c r="Q2208" s="2"/>
      <c r="R2208" s="2"/>
      <c r="S2208" s="2"/>
      <c r="T2208" s="3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19"/>
    </row>
    <row r="2209" spans="4:42" s="116" customFormat="1"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4"/>
      <c r="Q2209" s="2"/>
      <c r="R2209" s="2"/>
      <c r="S2209" s="2"/>
      <c r="T2209" s="3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19"/>
    </row>
    <row r="2210" spans="4:42" s="116" customFormat="1"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4"/>
      <c r="Q2210" s="2"/>
      <c r="R2210" s="2"/>
      <c r="S2210" s="2"/>
      <c r="T2210" s="3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19"/>
    </row>
    <row r="2211" spans="4:42" s="116" customFormat="1"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4"/>
      <c r="Q2211" s="2"/>
      <c r="R2211" s="2"/>
      <c r="S2211" s="2"/>
      <c r="T2211" s="3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19"/>
    </row>
    <row r="2212" spans="4:42" s="116" customFormat="1"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4"/>
      <c r="Q2212" s="2"/>
      <c r="R2212" s="2"/>
      <c r="S2212" s="2"/>
      <c r="T2212" s="3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19"/>
    </row>
    <row r="2213" spans="4:42" s="116" customFormat="1"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4"/>
      <c r="Q2213" s="2"/>
      <c r="R2213" s="2"/>
      <c r="S2213" s="2"/>
      <c r="T2213" s="3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19"/>
    </row>
    <row r="2214" spans="4:42" s="116" customFormat="1"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4"/>
      <c r="Q2214" s="2"/>
      <c r="R2214" s="2"/>
      <c r="S2214" s="2"/>
      <c r="T2214" s="3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19"/>
    </row>
    <row r="2215" spans="4:42" s="116" customFormat="1"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4"/>
      <c r="Q2215" s="2"/>
      <c r="R2215" s="2"/>
      <c r="S2215" s="2"/>
      <c r="T2215" s="3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19"/>
    </row>
    <row r="2216" spans="4:42" s="116" customFormat="1"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4"/>
      <c r="Q2216" s="2"/>
      <c r="R2216" s="2"/>
      <c r="S2216" s="2"/>
      <c r="T2216" s="3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19"/>
    </row>
    <row r="2217" spans="4:42" s="116" customFormat="1"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4"/>
      <c r="Q2217" s="2"/>
      <c r="R2217" s="2"/>
      <c r="S2217" s="2"/>
      <c r="T2217" s="3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19"/>
    </row>
    <row r="2218" spans="4:42" s="116" customFormat="1"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4"/>
      <c r="Q2218" s="2"/>
      <c r="R2218" s="2"/>
      <c r="S2218" s="2"/>
      <c r="T2218" s="3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19"/>
    </row>
    <row r="2219" spans="4:42" s="116" customFormat="1"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4"/>
      <c r="Q2219" s="2"/>
      <c r="R2219" s="2"/>
      <c r="S2219" s="2"/>
      <c r="T2219" s="3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19"/>
    </row>
    <row r="2220" spans="4:42" s="116" customFormat="1"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4"/>
      <c r="Q2220" s="2"/>
      <c r="R2220" s="2"/>
      <c r="S2220" s="2"/>
      <c r="T2220" s="3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19"/>
    </row>
    <row r="2221" spans="4:42" s="116" customFormat="1"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4"/>
      <c r="Q2221" s="2"/>
      <c r="R2221" s="2"/>
      <c r="S2221" s="2"/>
      <c r="T2221" s="3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19"/>
    </row>
    <row r="2222" spans="4:42" s="116" customFormat="1"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4"/>
      <c r="Q2222" s="2"/>
      <c r="R2222" s="2"/>
      <c r="S2222" s="2"/>
      <c r="T2222" s="3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19"/>
    </row>
    <row r="2223" spans="4:42" s="116" customFormat="1"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4"/>
      <c r="Q2223" s="2"/>
      <c r="R2223" s="2"/>
      <c r="S2223" s="2"/>
      <c r="T2223" s="3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19"/>
    </row>
    <row r="2224" spans="4:42" s="116" customFormat="1"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4"/>
      <c r="Q2224" s="2"/>
      <c r="R2224" s="2"/>
      <c r="S2224" s="2"/>
      <c r="T2224" s="3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19"/>
    </row>
    <row r="2225" spans="4:42" s="116" customFormat="1"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4"/>
      <c r="Q2225" s="2"/>
      <c r="R2225" s="2"/>
      <c r="S2225" s="2"/>
      <c r="T2225" s="3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19"/>
    </row>
    <row r="2226" spans="4:42" s="116" customFormat="1"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4"/>
      <c r="Q2226" s="2"/>
      <c r="R2226" s="2"/>
      <c r="S2226" s="2"/>
      <c r="T2226" s="3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19"/>
    </row>
    <row r="2227" spans="4:42" s="116" customFormat="1"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4"/>
      <c r="Q2227" s="2"/>
      <c r="R2227" s="2"/>
      <c r="S2227" s="2"/>
      <c r="T2227" s="3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19"/>
    </row>
    <row r="2228" spans="4:42" s="116" customFormat="1"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4"/>
      <c r="Q2228" s="2"/>
      <c r="R2228" s="2"/>
      <c r="S2228" s="2"/>
      <c r="T2228" s="3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19"/>
    </row>
    <row r="2229" spans="4:42" s="116" customFormat="1"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4"/>
      <c r="Q2229" s="2"/>
      <c r="R2229" s="2"/>
      <c r="S2229" s="2"/>
      <c r="T2229" s="3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19"/>
    </row>
    <row r="2230" spans="4:42" s="116" customFormat="1"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4"/>
      <c r="Q2230" s="2"/>
      <c r="R2230" s="2"/>
      <c r="S2230" s="2"/>
      <c r="T2230" s="3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19"/>
    </row>
    <row r="2231" spans="4:42" s="116" customFormat="1"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4"/>
      <c r="Q2231" s="2"/>
      <c r="R2231" s="2"/>
      <c r="S2231" s="2"/>
      <c r="T2231" s="3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19"/>
    </row>
    <row r="2232" spans="4:42" s="116" customFormat="1"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4"/>
      <c r="Q2232" s="2"/>
      <c r="R2232" s="2"/>
      <c r="S2232" s="2"/>
      <c r="T2232" s="3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19"/>
    </row>
    <row r="2233" spans="4:42" s="116" customFormat="1"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4"/>
      <c r="Q2233" s="2"/>
      <c r="R2233" s="2"/>
      <c r="S2233" s="2"/>
      <c r="T2233" s="3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19"/>
    </row>
    <row r="2234" spans="4:42" s="116" customFormat="1"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4"/>
      <c r="Q2234" s="2"/>
      <c r="R2234" s="2"/>
      <c r="S2234" s="2"/>
      <c r="T2234" s="3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19"/>
    </row>
    <row r="2235" spans="4:42" s="116" customFormat="1"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4"/>
      <c r="Q2235" s="2"/>
      <c r="R2235" s="2"/>
      <c r="S2235" s="2"/>
      <c r="T2235" s="3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19"/>
    </row>
    <row r="2236" spans="4:42" s="116" customFormat="1"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4"/>
      <c r="Q2236" s="2"/>
      <c r="R2236" s="2"/>
      <c r="S2236" s="2"/>
      <c r="T2236" s="3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19"/>
    </row>
    <row r="2237" spans="4:42" s="116" customFormat="1"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4"/>
      <c r="Q2237" s="2"/>
      <c r="R2237" s="2"/>
      <c r="S2237" s="2"/>
      <c r="T2237" s="3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19"/>
    </row>
    <row r="2238" spans="4:42" s="116" customFormat="1"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4"/>
      <c r="Q2238" s="2"/>
      <c r="R2238" s="2"/>
      <c r="S2238" s="2"/>
      <c r="T2238" s="3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19"/>
    </row>
    <row r="2239" spans="4:42" s="116" customFormat="1"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4"/>
      <c r="Q2239" s="2"/>
      <c r="R2239" s="2"/>
      <c r="S2239" s="2"/>
      <c r="T2239" s="3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19"/>
    </row>
    <row r="2240" spans="4:42" s="116" customFormat="1"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4"/>
      <c r="Q2240" s="2"/>
      <c r="R2240" s="2"/>
      <c r="S2240" s="2"/>
      <c r="T2240" s="3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19"/>
    </row>
    <row r="2241" spans="4:42" s="116" customFormat="1"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4"/>
      <c r="Q2241" s="2"/>
      <c r="R2241" s="2"/>
      <c r="S2241" s="2"/>
      <c r="T2241" s="3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19"/>
    </row>
    <row r="2242" spans="4:42" s="116" customFormat="1"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4"/>
      <c r="Q2242" s="2"/>
      <c r="R2242" s="2"/>
      <c r="S2242" s="2"/>
      <c r="T2242" s="3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19"/>
    </row>
    <row r="2243" spans="4:42" s="116" customFormat="1"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4"/>
      <c r="Q2243" s="2"/>
      <c r="R2243" s="2"/>
      <c r="S2243" s="2"/>
      <c r="T2243" s="3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19"/>
    </row>
    <row r="2244" spans="4:42" s="116" customFormat="1"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4"/>
      <c r="Q2244" s="2"/>
      <c r="R2244" s="2"/>
      <c r="S2244" s="2"/>
      <c r="T2244" s="3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19"/>
    </row>
    <row r="2245" spans="4:42" s="116" customFormat="1"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4"/>
      <c r="Q2245" s="2"/>
      <c r="R2245" s="2"/>
      <c r="S2245" s="2"/>
      <c r="T2245" s="3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19"/>
    </row>
    <row r="2246" spans="4:42" s="116" customFormat="1"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4"/>
      <c r="Q2246" s="2"/>
      <c r="R2246" s="2"/>
      <c r="S2246" s="2"/>
      <c r="T2246" s="3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19"/>
    </row>
    <row r="2247" spans="4:42" s="116" customFormat="1"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4"/>
      <c r="Q2247" s="2"/>
      <c r="R2247" s="2"/>
      <c r="S2247" s="2"/>
      <c r="T2247" s="3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19"/>
    </row>
    <row r="2248" spans="4:42" s="116" customFormat="1"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4"/>
      <c r="Q2248" s="2"/>
      <c r="R2248" s="2"/>
      <c r="S2248" s="2"/>
      <c r="T2248" s="3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19"/>
    </row>
    <row r="2249" spans="4:42" s="116" customFormat="1"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4"/>
      <c r="Q2249" s="2"/>
      <c r="R2249" s="2"/>
      <c r="S2249" s="2"/>
      <c r="T2249" s="3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19"/>
    </row>
    <row r="2250" spans="4:42" s="116" customFormat="1"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4"/>
      <c r="Q2250" s="2"/>
      <c r="R2250" s="2"/>
      <c r="S2250" s="2"/>
      <c r="T2250" s="3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19"/>
    </row>
    <row r="2251" spans="4:42" s="116" customFormat="1"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4"/>
      <c r="Q2251" s="2"/>
      <c r="R2251" s="2"/>
      <c r="S2251" s="2"/>
      <c r="T2251" s="3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19"/>
    </row>
    <row r="2252" spans="4:42" s="116" customFormat="1"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4"/>
      <c r="Q2252" s="2"/>
      <c r="R2252" s="2"/>
      <c r="S2252" s="2"/>
      <c r="T2252" s="3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19"/>
    </row>
    <row r="2253" spans="4:42" s="116" customFormat="1"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4"/>
      <c r="Q2253" s="2"/>
      <c r="R2253" s="2"/>
      <c r="S2253" s="2"/>
      <c r="T2253" s="3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19"/>
    </row>
    <row r="2254" spans="4:42" s="116" customFormat="1"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4"/>
      <c r="Q2254" s="2"/>
      <c r="R2254" s="2"/>
      <c r="S2254" s="2"/>
      <c r="T2254" s="3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19"/>
    </row>
    <row r="2255" spans="4:42" s="116" customFormat="1"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4"/>
      <c r="Q2255" s="2"/>
      <c r="R2255" s="2"/>
      <c r="S2255" s="2"/>
      <c r="T2255" s="3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19"/>
    </row>
    <row r="2256" spans="4:42" s="116" customFormat="1"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4"/>
      <c r="Q2256" s="2"/>
      <c r="R2256" s="2"/>
      <c r="S2256" s="2"/>
      <c r="T2256" s="3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19"/>
    </row>
    <row r="2257" spans="4:42" s="116" customFormat="1"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4"/>
      <c r="Q2257" s="2"/>
      <c r="R2257" s="2"/>
      <c r="S2257" s="2"/>
      <c r="T2257" s="3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19"/>
    </row>
    <row r="2258" spans="4:42" s="116" customFormat="1"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4"/>
      <c r="Q2258" s="2"/>
      <c r="R2258" s="2"/>
      <c r="S2258" s="2"/>
      <c r="T2258" s="3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19"/>
    </row>
    <row r="2259" spans="4:42" s="116" customFormat="1"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4"/>
      <c r="Q2259" s="2"/>
      <c r="R2259" s="2"/>
      <c r="S2259" s="2"/>
      <c r="T2259" s="3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19"/>
    </row>
    <row r="2260" spans="4:42" s="116" customFormat="1"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4"/>
      <c r="Q2260" s="2"/>
      <c r="R2260" s="2"/>
      <c r="S2260" s="2"/>
      <c r="T2260" s="3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19"/>
    </row>
    <row r="2261" spans="4:42" s="116" customFormat="1"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4"/>
      <c r="Q2261" s="2"/>
      <c r="R2261" s="2"/>
      <c r="S2261" s="2"/>
      <c r="T2261" s="3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19"/>
    </row>
    <row r="2262" spans="4:42" s="116" customFormat="1"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4"/>
      <c r="Q2262" s="2"/>
      <c r="R2262" s="2"/>
      <c r="S2262" s="2"/>
      <c r="T2262" s="3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19"/>
    </row>
    <row r="2263" spans="4:42" s="116" customFormat="1"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4"/>
      <c r="Q2263" s="2"/>
      <c r="R2263" s="2"/>
      <c r="S2263" s="2"/>
      <c r="T2263" s="3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19"/>
    </row>
    <row r="2264" spans="4:42" s="116" customFormat="1"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4"/>
      <c r="Q2264" s="2"/>
      <c r="R2264" s="2"/>
      <c r="S2264" s="2"/>
      <c r="T2264" s="3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19"/>
    </row>
    <row r="2265" spans="4:42" s="116" customFormat="1"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4"/>
      <c r="Q2265" s="2"/>
      <c r="R2265" s="2"/>
      <c r="S2265" s="2"/>
      <c r="T2265" s="3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19"/>
    </row>
    <row r="2266" spans="4:42" s="116" customFormat="1"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4"/>
      <c r="Q2266" s="2"/>
      <c r="R2266" s="2"/>
      <c r="S2266" s="2"/>
      <c r="T2266" s="3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19"/>
    </row>
    <row r="2267" spans="4:42" s="116" customFormat="1"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4"/>
      <c r="Q2267" s="2"/>
      <c r="R2267" s="2"/>
      <c r="S2267" s="2"/>
      <c r="T2267" s="3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19"/>
    </row>
    <row r="2268" spans="4:42" s="116" customFormat="1"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4"/>
      <c r="Q2268" s="2"/>
      <c r="R2268" s="2"/>
      <c r="S2268" s="2"/>
      <c r="T2268" s="3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19"/>
    </row>
    <row r="2269" spans="4:42" s="116" customFormat="1"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4"/>
      <c r="Q2269" s="2"/>
      <c r="R2269" s="2"/>
      <c r="S2269" s="2"/>
      <c r="T2269" s="3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19"/>
    </row>
    <row r="2270" spans="4:42" s="116" customFormat="1"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4"/>
      <c r="Q2270" s="2"/>
      <c r="R2270" s="2"/>
      <c r="S2270" s="2"/>
      <c r="T2270" s="3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19"/>
    </row>
    <row r="2271" spans="4:42" s="116" customFormat="1"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4"/>
      <c r="Q2271" s="2"/>
      <c r="R2271" s="2"/>
      <c r="S2271" s="2"/>
      <c r="T2271" s="3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19"/>
    </row>
    <row r="2272" spans="4:42" s="116" customFormat="1"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4"/>
      <c r="Q2272" s="2"/>
      <c r="R2272" s="2"/>
      <c r="S2272" s="2"/>
      <c r="T2272" s="3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19"/>
    </row>
    <row r="2273" spans="4:42" s="116" customFormat="1"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4"/>
      <c r="Q2273" s="2"/>
      <c r="R2273" s="2"/>
      <c r="S2273" s="2"/>
      <c r="T2273" s="3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19"/>
    </row>
    <row r="2274" spans="4:42" s="116" customFormat="1"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4"/>
      <c r="Q2274" s="2"/>
      <c r="R2274" s="2"/>
      <c r="S2274" s="2"/>
      <c r="T2274" s="3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19"/>
    </row>
    <row r="2275" spans="4:42" s="116" customFormat="1"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4"/>
      <c r="Q2275" s="2"/>
      <c r="R2275" s="2"/>
      <c r="S2275" s="2"/>
      <c r="T2275" s="3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19"/>
    </row>
    <row r="2276" spans="4:42" s="116" customFormat="1"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4"/>
      <c r="Q2276" s="2"/>
      <c r="R2276" s="2"/>
      <c r="S2276" s="2"/>
      <c r="T2276" s="3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19"/>
    </row>
    <row r="2277" spans="4:42" s="116" customFormat="1"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4"/>
      <c r="Q2277" s="2"/>
      <c r="R2277" s="2"/>
      <c r="S2277" s="2"/>
      <c r="T2277" s="3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19"/>
    </row>
    <row r="2278" spans="4:42" s="116" customFormat="1"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4"/>
      <c r="Q2278" s="2"/>
      <c r="R2278" s="2"/>
      <c r="S2278" s="2"/>
      <c r="T2278" s="3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19"/>
    </row>
    <row r="2279" spans="4:42" s="116" customFormat="1"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4"/>
      <c r="Q2279" s="2"/>
      <c r="R2279" s="2"/>
      <c r="S2279" s="2"/>
      <c r="T2279" s="3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19"/>
    </row>
    <row r="2280" spans="4:42" s="116" customFormat="1"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4"/>
      <c r="Q2280" s="2"/>
      <c r="R2280" s="2"/>
      <c r="S2280" s="2"/>
      <c r="T2280" s="3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19"/>
    </row>
    <row r="2281" spans="4:42" s="116" customFormat="1"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4"/>
      <c r="Q2281" s="2"/>
      <c r="R2281" s="2"/>
      <c r="S2281" s="2"/>
      <c r="T2281" s="3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19"/>
    </row>
    <row r="2282" spans="4:42" s="116" customFormat="1"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4"/>
      <c r="Q2282" s="2"/>
      <c r="R2282" s="2"/>
      <c r="S2282" s="2"/>
      <c r="T2282" s="3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19"/>
    </row>
    <row r="2283" spans="4:42" s="116" customFormat="1"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4"/>
      <c r="Q2283" s="2"/>
      <c r="R2283" s="2"/>
      <c r="S2283" s="2"/>
      <c r="T2283" s="3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19"/>
    </row>
    <row r="2284" spans="4:42" s="116" customFormat="1"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4"/>
      <c r="Q2284" s="2"/>
      <c r="R2284" s="2"/>
      <c r="S2284" s="2"/>
      <c r="T2284" s="3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19"/>
    </row>
    <row r="2285" spans="4:42" s="116" customFormat="1"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4"/>
      <c r="Q2285" s="2"/>
      <c r="R2285" s="2"/>
      <c r="S2285" s="2"/>
      <c r="T2285" s="3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19"/>
    </row>
    <row r="2286" spans="4:42" s="116" customFormat="1"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4"/>
      <c r="Q2286" s="2"/>
      <c r="R2286" s="2"/>
      <c r="S2286" s="2"/>
      <c r="T2286" s="3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19"/>
    </row>
    <row r="2287" spans="4:42" s="116" customFormat="1"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4"/>
      <c r="Q2287" s="2"/>
      <c r="R2287" s="2"/>
      <c r="S2287" s="2"/>
      <c r="T2287" s="3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19"/>
    </row>
    <row r="2288" spans="4:42" s="116" customFormat="1"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4"/>
      <c r="Q2288" s="2"/>
      <c r="R2288" s="2"/>
      <c r="S2288" s="2"/>
      <c r="T2288" s="3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19"/>
    </row>
    <row r="2289" spans="4:42" s="116" customFormat="1"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4"/>
      <c r="Q2289" s="2"/>
      <c r="R2289" s="2"/>
      <c r="S2289" s="2"/>
      <c r="T2289" s="3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19"/>
    </row>
    <row r="2290" spans="4:42" s="116" customFormat="1"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4"/>
      <c r="Q2290" s="2"/>
      <c r="R2290" s="2"/>
      <c r="S2290" s="2"/>
      <c r="T2290" s="3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19"/>
    </row>
    <row r="2291" spans="4:42" s="116" customFormat="1"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4"/>
      <c r="Q2291" s="2"/>
      <c r="R2291" s="2"/>
      <c r="S2291" s="2"/>
      <c r="T2291" s="3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19"/>
    </row>
    <row r="2292" spans="4:42" s="116" customFormat="1"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4"/>
      <c r="Q2292" s="2"/>
      <c r="R2292" s="2"/>
      <c r="S2292" s="2"/>
      <c r="T2292" s="3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19"/>
    </row>
    <row r="2293" spans="4:42" s="116" customFormat="1"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4"/>
      <c r="Q2293" s="2"/>
      <c r="R2293" s="2"/>
      <c r="S2293" s="2"/>
      <c r="T2293" s="3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19"/>
    </row>
    <row r="2294" spans="4:42" s="116" customFormat="1"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4"/>
      <c r="Q2294" s="2"/>
      <c r="R2294" s="2"/>
      <c r="S2294" s="2"/>
      <c r="T2294" s="3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19"/>
    </row>
    <row r="2295" spans="4:42" s="116" customFormat="1"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4"/>
      <c r="Q2295" s="2"/>
      <c r="R2295" s="2"/>
      <c r="S2295" s="2"/>
      <c r="T2295" s="3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19"/>
    </row>
    <row r="2296" spans="4:42" s="116" customFormat="1"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4"/>
      <c r="Q2296" s="2"/>
      <c r="R2296" s="2"/>
      <c r="S2296" s="2"/>
      <c r="T2296" s="3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19"/>
    </row>
    <row r="2297" spans="4:42" s="116" customFormat="1"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4"/>
      <c r="Q2297" s="2"/>
      <c r="R2297" s="2"/>
      <c r="S2297" s="2"/>
      <c r="T2297" s="3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19"/>
    </row>
    <row r="2298" spans="4:42" s="116" customFormat="1"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4"/>
      <c r="Q2298" s="2"/>
      <c r="R2298" s="2"/>
      <c r="S2298" s="2"/>
      <c r="T2298" s="3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19"/>
    </row>
    <row r="2299" spans="4:42" s="116" customFormat="1"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4"/>
      <c r="Q2299" s="2"/>
      <c r="R2299" s="2"/>
      <c r="S2299" s="2"/>
      <c r="T2299" s="3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19"/>
    </row>
    <row r="2300" spans="4:42" s="116" customFormat="1"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4"/>
      <c r="Q2300" s="2"/>
      <c r="R2300" s="2"/>
      <c r="S2300" s="2"/>
      <c r="T2300" s="3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19"/>
    </row>
    <row r="2301" spans="4:42" s="116" customFormat="1"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4"/>
      <c r="Q2301" s="2"/>
      <c r="R2301" s="2"/>
      <c r="S2301" s="2"/>
      <c r="T2301" s="3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19"/>
    </row>
    <row r="2302" spans="4:42" s="116" customFormat="1"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4"/>
      <c r="Q2302" s="2"/>
      <c r="R2302" s="2"/>
      <c r="S2302" s="2"/>
      <c r="T2302" s="3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19"/>
    </row>
    <row r="2303" spans="4:42" s="116" customFormat="1"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4"/>
      <c r="Q2303" s="2"/>
      <c r="R2303" s="2"/>
      <c r="S2303" s="2"/>
      <c r="T2303" s="3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19"/>
    </row>
    <row r="2304" spans="4:42" s="116" customFormat="1"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4"/>
      <c r="Q2304" s="2"/>
      <c r="R2304" s="2"/>
      <c r="S2304" s="2"/>
      <c r="T2304" s="3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19"/>
    </row>
    <row r="2305" spans="4:42" s="116" customFormat="1"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4"/>
      <c r="Q2305" s="2"/>
      <c r="R2305" s="2"/>
      <c r="S2305" s="2"/>
      <c r="T2305" s="3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19"/>
    </row>
    <row r="2306" spans="4:42" s="116" customFormat="1"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4"/>
      <c r="Q2306" s="2"/>
      <c r="R2306" s="2"/>
      <c r="S2306" s="2"/>
      <c r="T2306" s="3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19"/>
    </row>
    <row r="2307" spans="4:42" s="116" customFormat="1"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4"/>
      <c r="Q2307" s="2"/>
      <c r="R2307" s="2"/>
      <c r="S2307" s="2"/>
      <c r="T2307" s="3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19"/>
    </row>
    <row r="2308" spans="4:42" s="116" customFormat="1"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4"/>
      <c r="Q2308" s="2"/>
      <c r="R2308" s="2"/>
      <c r="S2308" s="2"/>
      <c r="T2308" s="3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19"/>
    </row>
    <row r="2309" spans="4:42" s="116" customFormat="1"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4"/>
      <c r="Q2309" s="2"/>
      <c r="R2309" s="2"/>
      <c r="S2309" s="2"/>
      <c r="T2309" s="3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19"/>
    </row>
    <row r="2310" spans="4:42" s="116" customFormat="1"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4"/>
      <c r="Q2310" s="2"/>
      <c r="R2310" s="2"/>
      <c r="S2310" s="2"/>
      <c r="T2310" s="3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19"/>
    </row>
    <row r="2311" spans="4:42" s="116" customFormat="1"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4"/>
      <c r="Q2311" s="2"/>
      <c r="R2311" s="2"/>
      <c r="S2311" s="2"/>
      <c r="T2311" s="3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19"/>
    </row>
    <row r="2312" spans="4:42" s="116" customFormat="1"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4"/>
      <c r="Q2312" s="2"/>
      <c r="R2312" s="2"/>
      <c r="S2312" s="2"/>
      <c r="T2312" s="3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19"/>
    </row>
    <row r="2313" spans="4:42" s="116" customFormat="1"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4"/>
      <c r="Q2313" s="2"/>
      <c r="R2313" s="2"/>
      <c r="S2313" s="2"/>
      <c r="T2313" s="3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19"/>
    </row>
    <row r="2314" spans="4:42" s="116" customFormat="1"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4"/>
      <c r="Q2314" s="2"/>
      <c r="R2314" s="2"/>
      <c r="S2314" s="2"/>
      <c r="T2314" s="3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19"/>
    </row>
    <row r="2315" spans="4:42" s="116" customFormat="1"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4"/>
      <c r="Q2315" s="2"/>
      <c r="R2315" s="2"/>
      <c r="S2315" s="2"/>
      <c r="T2315" s="3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19"/>
    </row>
    <row r="2316" spans="4:42" s="116" customFormat="1"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4"/>
      <c r="Q2316" s="2"/>
      <c r="R2316" s="2"/>
      <c r="S2316" s="2"/>
      <c r="T2316" s="3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19"/>
    </row>
    <row r="2317" spans="4:42" s="116" customFormat="1"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4"/>
      <c r="Q2317" s="2"/>
      <c r="R2317" s="2"/>
      <c r="S2317" s="2"/>
      <c r="T2317" s="3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19"/>
    </row>
    <row r="2318" spans="4:42" s="116" customFormat="1"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4"/>
      <c r="Q2318" s="2"/>
      <c r="R2318" s="2"/>
      <c r="S2318" s="2"/>
      <c r="T2318" s="3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19"/>
    </row>
    <row r="2319" spans="4:42" s="116" customFormat="1"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4"/>
      <c r="Q2319" s="2"/>
      <c r="R2319" s="2"/>
      <c r="S2319" s="2"/>
      <c r="T2319" s="3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19"/>
    </row>
    <row r="2320" spans="4:42" s="116" customFormat="1"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4"/>
      <c r="Q2320" s="2"/>
      <c r="R2320" s="2"/>
      <c r="S2320" s="2"/>
      <c r="T2320" s="3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19"/>
    </row>
    <row r="2321" spans="4:42" s="116" customFormat="1"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4"/>
      <c r="Q2321" s="2"/>
      <c r="R2321" s="2"/>
      <c r="S2321" s="2"/>
      <c r="T2321" s="3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19"/>
    </row>
    <row r="2322" spans="4:42" s="116" customFormat="1"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4"/>
      <c r="Q2322" s="2"/>
      <c r="R2322" s="2"/>
      <c r="S2322" s="2"/>
      <c r="T2322" s="3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19"/>
    </row>
    <row r="2323" spans="4:42" s="116" customFormat="1"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4"/>
      <c r="Q2323" s="2"/>
      <c r="R2323" s="2"/>
      <c r="S2323" s="2"/>
      <c r="T2323" s="3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19"/>
    </row>
    <row r="2324" spans="4:42" s="116" customFormat="1"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4"/>
      <c r="Q2324" s="2"/>
      <c r="R2324" s="2"/>
      <c r="S2324" s="2"/>
      <c r="T2324" s="3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19"/>
    </row>
    <row r="2325" spans="4:42" s="116" customFormat="1"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4"/>
      <c r="Q2325" s="2"/>
      <c r="R2325" s="2"/>
      <c r="S2325" s="2"/>
      <c r="T2325" s="3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19"/>
    </row>
    <row r="2326" spans="4:42" s="116" customFormat="1"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4"/>
      <c r="Q2326" s="2"/>
      <c r="R2326" s="2"/>
      <c r="S2326" s="2"/>
      <c r="T2326" s="3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19"/>
    </row>
    <row r="2327" spans="4:42" s="116" customFormat="1"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4"/>
      <c r="Q2327" s="2"/>
      <c r="R2327" s="2"/>
      <c r="S2327" s="2"/>
      <c r="T2327" s="3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19"/>
    </row>
    <row r="2328" spans="4:42" s="116" customFormat="1"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4"/>
      <c r="Q2328" s="2"/>
      <c r="R2328" s="2"/>
      <c r="S2328" s="2"/>
      <c r="T2328" s="3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19"/>
    </row>
    <row r="2329" spans="4:42" s="116" customFormat="1"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4"/>
      <c r="Q2329" s="2"/>
      <c r="R2329" s="2"/>
      <c r="S2329" s="2"/>
      <c r="T2329" s="3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19"/>
    </row>
    <row r="2330" spans="4:42" s="116" customFormat="1"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4"/>
      <c r="Q2330" s="2"/>
      <c r="R2330" s="2"/>
      <c r="S2330" s="2"/>
      <c r="T2330" s="3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19"/>
    </row>
    <row r="2331" spans="4:42" s="116" customFormat="1"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4"/>
      <c r="Q2331" s="2"/>
      <c r="R2331" s="2"/>
      <c r="S2331" s="2"/>
      <c r="T2331" s="3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19"/>
    </row>
    <row r="2332" spans="4:42" s="116" customFormat="1"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4"/>
      <c r="Q2332" s="2"/>
      <c r="R2332" s="2"/>
      <c r="S2332" s="2"/>
      <c r="T2332" s="3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19"/>
    </row>
    <row r="2333" spans="4:42" s="116" customFormat="1"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4"/>
      <c r="Q2333" s="2"/>
      <c r="R2333" s="2"/>
      <c r="S2333" s="2"/>
      <c r="T2333" s="3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19"/>
    </row>
    <row r="2334" spans="4:42" s="116" customFormat="1"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4"/>
      <c r="Q2334" s="2"/>
      <c r="R2334" s="2"/>
      <c r="S2334" s="2"/>
      <c r="T2334" s="3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19"/>
    </row>
    <row r="2335" spans="4:42" s="116" customFormat="1"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4"/>
      <c r="Q2335" s="2"/>
      <c r="R2335" s="2"/>
      <c r="S2335" s="2"/>
      <c r="T2335" s="3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19"/>
    </row>
    <row r="2336" spans="4:42" s="116" customFormat="1"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4"/>
      <c r="Q2336" s="2"/>
      <c r="R2336" s="2"/>
      <c r="S2336" s="2"/>
      <c r="T2336" s="3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19"/>
    </row>
    <row r="2337" spans="4:42" s="116" customFormat="1"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4"/>
      <c r="Q2337" s="2"/>
      <c r="R2337" s="2"/>
      <c r="S2337" s="2"/>
      <c r="T2337" s="3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19"/>
    </row>
    <row r="2338" spans="4:42" s="116" customFormat="1"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4"/>
      <c r="Q2338" s="2"/>
      <c r="R2338" s="2"/>
      <c r="S2338" s="2"/>
      <c r="T2338" s="3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19"/>
    </row>
    <row r="2339" spans="4:42" s="116" customFormat="1"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4"/>
      <c r="Q2339" s="2"/>
      <c r="R2339" s="2"/>
      <c r="S2339" s="2"/>
      <c r="T2339" s="3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19"/>
    </row>
    <row r="2340" spans="4:42" s="116" customFormat="1"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4"/>
      <c r="Q2340" s="2"/>
      <c r="R2340" s="2"/>
      <c r="S2340" s="2"/>
      <c r="T2340" s="3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19"/>
    </row>
    <row r="2341" spans="4:42" s="116" customFormat="1"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4"/>
      <c r="Q2341" s="2"/>
      <c r="R2341" s="2"/>
      <c r="S2341" s="2"/>
      <c r="T2341" s="3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19"/>
    </row>
    <row r="2342" spans="4:42" s="116" customFormat="1"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4"/>
      <c r="Q2342" s="2"/>
      <c r="R2342" s="2"/>
      <c r="S2342" s="2"/>
      <c r="T2342" s="3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19"/>
    </row>
    <row r="2343" spans="4:42" s="116" customFormat="1"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4"/>
      <c r="Q2343" s="2"/>
      <c r="R2343" s="2"/>
      <c r="S2343" s="2"/>
      <c r="T2343" s="3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19"/>
    </row>
    <row r="2344" spans="4:42" s="116" customFormat="1"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4"/>
      <c r="Q2344" s="2"/>
      <c r="R2344" s="2"/>
      <c r="S2344" s="2"/>
      <c r="T2344" s="3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19"/>
    </row>
    <row r="2345" spans="4:42" s="116" customFormat="1"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4"/>
      <c r="Q2345" s="2"/>
      <c r="R2345" s="2"/>
      <c r="S2345" s="2"/>
      <c r="T2345" s="3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19"/>
    </row>
    <row r="2346" spans="4:42" s="116" customFormat="1"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4"/>
      <c r="Q2346" s="2"/>
      <c r="R2346" s="2"/>
      <c r="S2346" s="2"/>
      <c r="T2346" s="3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19"/>
    </row>
    <row r="2347" spans="4:42" s="116" customFormat="1"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4"/>
      <c r="Q2347" s="2"/>
      <c r="R2347" s="2"/>
      <c r="S2347" s="2"/>
      <c r="T2347" s="3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19"/>
    </row>
    <row r="2348" spans="4:42" s="116" customFormat="1"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4"/>
      <c r="Q2348" s="2"/>
      <c r="R2348" s="2"/>
      <c r="S2348" s="2"/>
      <c r="T2348" s="3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19"/>
    </row>
    <row r="2349" spans="4:42" s="116" customFormat="1"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4"/>
      <c r="Q2349" s="2"/>
      <c r="R2349" s="2"/>
      <c r="S2349" s="2"/>
      <c r="T2349" s="3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19"/>
    </row>
    <row r="2350" spans="4:42" s="116" customFormat="1"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4"/>
      <c r="Q2350" s="2"/>
      <c r="R2350" s="2"/>
      <c r="S2350" s="2"/>
      <c r="T2350" s="3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19"/>
    </row>
    <row r="2351" spans="4:42" s="116" customFormat="1"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4"/>
      <c r="Q2351" s="2"/>
      <c r="R2351" s="2"/>
      <c r="S2351" s="2"/>
      <c r="T2351" s="3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19"/>
    </row>
    <row r="2352" spans="4:42" s="116" customFormat="1"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4"/>
      <c r="Q2352" s="2"/>
      <c r="R2352" s="2"/>
      <c r="S2352" s="2"/>
      <c r="T2352" s="3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19"/>
    </row>
    <row r="2353" spans="4:42" s="116" customFormat="1"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4"/>
      <c r="Q2353" s="2"/>
      <c r="R2353" s="2"/>
      <c r="S2353" s="2"/>
      <c r="T2353" s="3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19"/>
    </row>
    <row r="2354" spans="4:42" s="116" customFormat="1"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4"/>
      <c r="Q2354" s="2"/>
      <c r="R2354" s="2"/>
      <c r="S2354" s="2"/>
      <c r="T2354" s="3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19"/>
    </row>
    <row r="2355" spans="4:42" s="116" customFormat="1"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4"/>
      <c r="Q2355" s="2"/>
      <c r="R2355" s="2"/>
      <c r="S2355" s="2"/>
      <c r="T2355" s="3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19"/>
    </row>
    <row r="2356" spans="4:42" s="116" customFormat="1"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4"/>
      <c r="Q2356" s="2"/>
      <c r="R2356" s="2"/>
      <c r="S2356" s="2"/>
      <c r="T2356" s="3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19"/>
    </row>
    <row r="2357" spans="4:42" s="116" customFormat="1"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4"/>
      <c r="Q2357" s="2"/>
      <c r="R2357" s="2"/>
      <c r="S2357" s="2"/>
      <c r="T2357" s="3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19"/>
    </row>
    <row r="2358" spans="4:42" s="116" customFormat="1"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4"/>
      <c r="Q2358" s="2"/>
      <c r="R2358" s="2"/>
      <c r="S2358" s="2"/>
      <c r="T2358" s="3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19"/>
    </row>
    <row r="2359" spans="4:42" s="116" customFormat="1"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4"/>
      <c r="Q2359" s="2"/>
      <c r="R2359" s="2"/>
      <c r="S2359" s="2"/>
      <c r="T2359" s="3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19"/>
    </row>
    <row r="2360" spans="4:42" s="116" customFormat="1"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4"/>
      <c r="Q2360" s="2"/>
      <c r="R2360" s="2"/>
      <c r="S2360" s="2"/>
      <c r="T2360" s="3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19"/>
    </row>
    <row r="2361" spans="4:42" s="116" customFormat="1"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4"/>
      <c r="Q2361" s="2"/>
      <c r="R2361" s="2"/>
      <c r="S2361" s="2"/>
      <c r="T2361" s="3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19"/>
    </row>
    <row r="2362" spans="4:42" s="116" customFormat="1"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4"/>
      <c r="Q2362" s="2"/>
      <c r="R2362" s="2"/>
      <c r="S2362" s="2"/>
      <c r="T2362" s="3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19"/>
    </row>
    <row r="2363" spans="4:42" s="116" customFormat="1"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4"/>
      <c r="Q2363" s="2"/>
      <c r="R2363" s="2"/>
      <c r="S2363" s="2"/>
      <c r="T2363" s="3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19"/>
    </row>
    <row r="2364" spans="4:42" s="116" customFormat="1"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4"/>
      <c r="Q2364" s="2"/>
      <c r="R2364" s="2"/>
      <c r="S2364" s="2"/>
      <c r="T2364" s="3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19"/>
    </row>
    <row r="2365" spans="4:42" s="116" customFormat="1"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4"/>
      <c r="Q2365" s="2"/>
      <c r="R2365" s="2"/>
      <c r="S2365" s="2"/>
      <c r="T2365" s="3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19"/>
    </row>
    <row r="2366" spans="4:42" s="116" customFormat="1"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4"/>
      <c r="Q2366" s="2"/>
      <c r="R2366" s="2"/>
      <c r="S2366" s="2"/>
      <c r="T2366" s="3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19"/>
    </row>
    <row r="2367" spans="4:42" s="116" customFormat="1"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4"/>
      <c r="Q2367" s="2"/>
      <c r="R2367" s="2"/>
      <c r="S2367" s="2"/>
      <c r="T2367" s="3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19"/>
    </row>
    <row r="2368" spans="4:42" s="116" customFormat="1"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4"/>
      <c r="Q2368" s="2"/>
      <c r="R2368" s="2"/>
      <c r="S2368" s="2"/>
      <c r="T2368" s="3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19"/>
    </row>
    <row r="2369" spans="4:42" s="116" customFormat="1"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4"/>
      <c r="Q2369" s="2"/>
      <c r="R2369" s="2"/>
      <c r="S2369" s="2"/>
      <c r="T2369" s="3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19"/>
    </row>
    <row r="2370" spans="4:42" s="116" customFormat="1"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4"/>
      <c r="Q2370" s="2"/>
      <c r="R2370" s="2"/>
      <c r="S2370" s="2"/>
      <c r="T2370" s="3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19"/>
    </row>
    <row r="2371" spans="4:42" s="116" customFormat="1"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4"/>
      <c r="Q2371" s="2"/>
      <c r="R2371" s="2"/>
      <c r="S2371" s="2"/>
      <c r="T2371" s="3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19"/>
    </row>
    <row r="2372" spans="4:42" s="116" customFormat="1"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4"/>
      <c r="Q2372" s="2"/>
      <c r="R2372" s="2"/>
      <c r="S2372" s="2"/>
      <c r="T2372" s="3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19"/>
    </row>
    <row r="2373" spans="4:42" s="116" customFormat="1"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4"/>
      <c r="Q2373" s="2"/>
      <c r="R2373" s="2"/>
      <c r="S2373" s="2"/>
      <c r="T2373" s="3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19"/>
    </row>
    <row r="2374" spans="4:42" s="116" customFormat="1"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4"/>
      <c r="Q2374" s="2"/>
      <c r="R2374" s="2"/>
      <c r="S2374" s="2"/>
      <c r="T2374" s="3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19"/>
    </row>
    <row r="2375" spans="4:42" s="116" customFormat="1"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4"/>
      <c r="Q2375" s="2"/>
      <c r="R2375" s="2"/>
      <c r="S2375" s="2"/>
      <c r="T2375" s="3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19"/>
    </row>
    <row r="2376" spans="4:42" s="116" customFormat="1"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4"/>
      <c r="Q2376" s="2"/>
      <c r="R2376" s="2"/>
      <c r="S2376" s="2"/>
      <c r="T2376" s="3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19"/>
    </row>
    <row r="2377" spans="4:42" s="116" customFormat="1"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4"/>
      <c r="Q2377" s="2"/>
      <c r="R2377" s="2"/>
      <c r="S2377" s="2"/>
      <c r="T2377" s="3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19"/>
    </row>
    <row r="2378" spans="4:42" s="116" customFormat="1"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4"/>
      <c r="Q2378" s="2"/>
      <c r="R2378" s="2"/>
      <c r="S2378" s="2"/>
      <c r="T2378" s="3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19"/>
    </row>
    <row r="2379" spans="4:42" s="116" customFormat="1"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4"/>
      <c r="Q2379" s="2"/>
      <c r="R2379" s="2"/>
      <c r="S2379" s="2"/>
      <c r="T2379" s="3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19"/>
    </row>
    <row r="2380" spans="4:42" s="116" customFormat="1"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4"/>
      <c r="Q2380" s="2"/>
      <c r="R2380" s="2"/>
      <c r="S2380" s="2"/>
      <c r="T2380" s="3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19"/>
    </row>
    <row r="2381" spans="4:42" s="116" customFormat="1"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4"/>
      <c r="Q2381" s="2"/>
      <c r="R2381" s="2"/>
      <c r="S2381" s="2"/>
      <c r="T2381" s="3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19"/>
    </row>
    <row r="2382" spans="4:42" s="116" customFormat="1"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4"/>
      <c r="Q2382" s="2"/>
      <c r="R2382" s="2"/>
      <c r="S2382" s="2"/>
      <c r="T2382" s="3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19"/>
    </row>
    <row r="2383" spans="4:42" s="116" customFormat="1"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4"/>
      <c r="Q2383" s="2"/>
      <c r="R2383" s="2"/>
      <c r="S2383" s="2"/>
      <c r="T2383" s="3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19"/>
    </row>
    <row r="2384" spans="4:42" s="116" customFormat="1"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4"/>
      <c r="Q2384" s="2"/>
      <c r="R2384" s="2"/>
      <c r="S2384" s="2"/>
      <c r="T2384" s="3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19"/>
    </row>
    <row r="2385" spans="4:42" s="116" customFormat="1"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4"/>
      <c r="Q2385" s="2"/>
      <c r="R2385" s="2"/>
      <c r="S2385" s="2"/>
      <c r="T2385" s="3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19"/>
    </row>
    <row r="2386" spans="4:42" s="116" customFormat="1"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4"/>
      <c r="Q2386" s="2"/>
      <c r="R2386" s="2"/>
      <c r="S2386" s="2"/>
      <c r="T2386" s="3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19"/>
    </row>
    <row r="2387" spans="4:42" s="116" customFormat="1"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4"/>
      <c r="Q2387" s="2"/>
      <c r="R2387" s="2"/>
      <c r="S2387" s="2"/>
      <c r="T2387" s="3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19"/>
    </row>
    <row r="2388" spans="4:42" s="116" customFormat="1"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4"/>
      <c r="Q2388" s="2"/>
      <c r="R2388" s="2"/>
      <c r="S2388" s="2"/>
      <c r="T2388" s="3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19"/>
    </row>
    <row r="2389" spans="4:42" s="116" customFormat="1"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4"/>
      <c r="Q2389" s="2"/>
      <c r="R2389" s="2"/>
      <c r="S2389" s="2"/>
      <c r="T2389" s="3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19"/>
    </row>
    <row r="2390" spans="4:42" s="116" customFormat="1"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4"/>
      <c r="Q2390" s="2"/>
      <c r="R2390" s="2"/>
      <c r="S2390" s="2"/>
      <c r="T2390" s="3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19"/>
    </row>
    <row r="2391" spans="4:42" s="116" customFormat="1"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4"/>
      <c r="Q2391" s="2"/>
      <c r="R2391" s="2"/>
      <c r="S2391" s="2"/>
      <c r="T2391" s="3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19"/>
    </row>
    <row r="2392" spans="4:42" s="116" customFormat="1"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4"/>
      <c r="Q2392" s="2"/>
      <c r="R2392" s="2"/>
      <c r="S2392" s="2"/>
      <c r="T2392" s="3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19"/>
    </row>
    <row r="2393" spans="4:42" s="116" customFormat="1"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4"/>
      <c r="Q2393" s="2"/>
      <c r="R2393" s="2"/>
      <c r="S2393" s="2"/>
      <c r="T2393" s="3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19"/>
    </row>
    <row r="2394" spans="4:42" s="116" customFormat="1"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4"/>
      <c r="Q2394" s="2"/>
      <c r="R2394" s="2"/>
      <c r="S2394" s="2"/>
      <c r="T2394" s="3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19"/>
    </row>
    <row r="2395" spans="4:42" s="116" customFormat="1"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4"/>
      <c r="Q2395" s="2"/>
      <c r="R2395" s="2"/>
      <c r="S2395" s="2"/>
      <c r="T2395" s="3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19"/>
    </row>
    <row r="2396" spans="4:42" s="116" customFormat="1"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4"/>
      <c r="Q2396" s="2"/>
      <c r="R2396" s="2"/>
      <c r="S2396" s="2"/>
      <c r="T2396" s="3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19"/>
    </row>
    <row r="2397" spans="4:42" s="116" customFormat="1"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4"/>
      <c r="Q2397" s="2"/>
      <c r="R2397" s="2"/>
      <c r="S2397" s="2"/>
      <c r="T2397" s="3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19"/>
    </row>
    <row r="2398" spans="4:42" s="116" customFormat="1"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4"/>
      <c r="Q2398" s="2"/>
      <c r="R2398" s="2"/>
      <c r="S2398" s="2"/>
      <c r="T2398" s="3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19"/>
    </row>
    <row r="2399" spans="4:42" s="116" customFormat="1"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4"/>
      <c r="Q2399" s="2"/>
      <c r="R2399" s="2"/>
      <c r="S2399" s="2"/>
      <c r="T2399" s="3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19"/>
    </row>
    <row r="2400" spans="4:42" s="116" customFormat="1"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4"/>
      <c r="Q2400" s="2"/>
      <c r="R2400" s="2"/>
      <c r="S2400" s="2"/>
      <c r="T2400" s="3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19"/>
    </row>
    <row r="2401" spans="4:42" s="116" customFormat="1"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4"/>
      <c r="Q2401" s="2"/>
      <c r="R2401" s="2"/>
      <c r="S2401" s="2"/>
      <c r="T2401" s="3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19"/>
    </row>
    <row r="2402" spans="4:42" s="116" customFormat="1"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4"/>
      <c r="Q2402" s="2"/>
      <c r="R2402" s="2"/>
      <c r="S2402" s="2"/>
      <c r="T2402" s="3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19"/>
    </row>
    <row r="2403" spans="4:42" s="116" customFormat="1"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4"/>
      <c r="Q2403" s="2"/>
      <c r="R2403" s="2"/>
      <c r="S2403" s="2"/>
      <c r="T2403" s="3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19"/>
    </row>
    <row r="2404" spans="4:42" s="116" customFormat="1"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4"/>
      <c r="Q2404" s="2"/>
      <c r="R2404" s="2"/>
      <c r="S2404" s="2"/>
      <c r="T2404" s="3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19"/>
    </row>
    <row r="2405" spans="4:42" s="116" customFormat="1"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4"/>
      <c r="Q2405" s="2"/>
      <c r="R2405" s="2"/>
      <c r="S2405" s="2"/>
      <c r="T2405" s="3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19"/>
    </row>
    <row r="2406" spans="4:42" s="116" customFormat="1"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4"/>
      <c r="Q2406" s="2"/>
      <c r="R2406" s="2"/>
      <c r="S2406" s="2"/>
      <c r="T2406" s="3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19"/>
    </row>
    <row r="2407" spans="4:42" s="116" customFormat="1"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4"/>
      <c r="Q2407" s="2"/>
      <c r="R2407" s="2"/>
      <c r="S2407" s="2"/>
      <c r="T2407" s="3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19"/>
    </row>
    <row r="2408" spans="4:42" s="116" customFormat="1"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4"/>
      <c r="Q2408" s="2"/>
      <c r="R2408" s="2"/>
      <c r="S2408" s="2"/>
      <c r="T2408" s="3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19"/>
    </row>
    <row r="2409" spans="4:42" s="116" customFormat="1"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4"/>
      <c r="Q2409" s="2"/>
      <c r="R2409" s="2"/>
      <c r="S2409" s="2"/>
      <c r="T2409" s="3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19"/>
    </row>
    <row r="2410" spans="4:42" s="116" customFormat="1"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4"/>
      <c r="Q2410" s="2"/>
      <c r="R2410" s="2"/>
      <c r="S2410" s="2"/>
      <c r="T2410" s="3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19"/>
    </row>
    <row r="2411" spans="4:42" s="116" customFormat="1"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4"/>
      <c r="Q2411" s="2"/>
      <c r="R2411" s="2"/>
      <c r="S2411" s="2"/>
      <c r="T2411" s="3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19"/>
    </row>
    <row r="2412" spans="4:42" s="116" customFormat="1"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4"/>
      <c r="Q2412" s="2"/>
      <c r="R2412" s="2"/>
      <c r="S2412" s="2"/>
      <c r="T2412" s="3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19"/>
    </row>
    <row r="2413" spans="4:42" s="116" customFormat="1"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4"/>
      <c r="Q2413" s="2"/>
      <c r="R2413" s="2"/>
      <c r="S2413" s="2"/>
      <c r="T2413" s="3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19"/>
    </row>
    <row r="2414" spans="4:42" s="116" customFormat="1"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4"/>
      <c r="Q2414" s="2"/>
      <c r="R2414" s="2"/>
      <c r="S2414" s="2"/>
      <c r="T2414" s="3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19"/>
    </row>
    <row r="2415" spans="4:42" s="116" customFormat="1"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4"/>
      <c r="Q2415" s="2"/>
      <c r="R2415" s="2"/>
      <c r="S2415" s="2"/>
      <c r="T2415" s="3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19"/>
    </row>
    <row r="2416" spans="4:42" s="116" customFormat="1"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4"/>
      <c r="Q2416" s="2"/>
      <c r="R2416" s="2"/>
      <c r="S2416" s="2"/>
      <c r="T2416" s="3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19"/>
    </row>
    <row r="2417" spans="4:42" s="116" customFormat="1"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4"/>
      <c r="Q2417" s="2"/>
      <c r="R2417" s="2"/>
      <c r="S2417" s="2"/>
      <c r="T2417" s="3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19"/>
    </row>
    <row r="2418" spans="4:42" s="116" customFormat="1"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4"/>
      <c r="Q2418" s="2"/>
      <c r="R2418" s="2"/>
      <c r="S2418" s="2"/>
      <c r="T2418" s="3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19"/>
    </row>
    <row r="2419" spans="4:42" s="116" customFormat="1"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4"/>
      <c r="Q2419" s="2"/>
      <c r="R2419" s="2"/>
      <c r="S2419" s="2"/>
      <c r="T2419" s="3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19"/>
    </row>
    <row r="2420" spans="4:42" s="116" customFormat="1"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4"/>
      <c r="Q2420" s="2"/>
      <c r="R2420" s="2"/>
      <c r="S2420" s="2"/>
      <c r="T2420" s="3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19"/>
    </row>
    <row r="2421" spans="4:42" s="116" customFormat="1"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4"/>
      <c r="Q2421" s="2"/>
      <c r="R2421" s="2"/>
      <c r="S2421" s="2"/>
      <c r="T2421" s="3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19"/>
    </row>
    <row r="2422" spans="4:42" s="116" customFormat="1"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4"/>
      <c r="Q2422" s="2"/>
      <c r="R2422" s="2"/>
      <c r="S2422" s="2"/>
      <c r="T2422" s="3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19"/>
    </row>
    <row r="2423" spans="4:42" s="116" customFormat="1"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4"/>
      <c r="Q2423" s="2"/>
      <c r="R2423" s="2"/>
      <c r="S2423" s="2"/>
      <c r="T2423" s="3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19"/>
    </row>
    <row r="2424" spans="4:42" s="116" customFormat="1"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4"/>
      <c r="Q2424" s="2"/>
      <c r="R2424" s="2"/>
      <c r="S2424" s="2"/>
      <c r="T2424" s="3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19"/>
    </row>
    <row r="2425" spans="4:42" s="116" customFormat="1"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4"/>
      <c r="Q2425" s="2"/>
      <c r="R2425" s="2"/>
      <c r="S2425" s="2"/>
      <c r="T2425" s="3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19"/>
    </row>
    <row r="2426" spans="4:42" s="116" customFormat="1"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4"/>
      <c r="Q2426" s="2"/>
      <c r="R2426" s="2"/>
      <c r="S2426" s="2"/>
      <c r="T2426" s="3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19"/>
    </row>
    <row r="2427" spans="4:42" s="116" customFormat="1"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4"/>
      <c r="Q2427" s="2"/>
      <c r="R2427" s="2"/>
      <c r="S2427" s="2"/>
      <c r="T2427" s="3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19"/>
    </row>
    <row r="2428" spans="4:42" s="116" customFormat="1"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4"/>
      <c r="Q2428" s="2"/>
      <c r="R2428" s="2"/>
      <c r="S2428" s="2"/>
      <c r="T2428" s="3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19"/>
    </row>
    <row r="2429" spans="4:42" s="116" customFormat="1"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4"/>
      <c r="Q2429" s="2"/>
      <c r="R2429" s="2"/>
      <c r="S2429" s="2"/>
      <c r="T2429" s="3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19"/>
    </row>
    <row r="2430" spans="4:42" s="116" customFormat="1"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4"/>
      <c r="Q2430" s="2"/>
      <c r="R2430" s="2"/>
      <c r="S2430" s="2"/>
      <c r="T2430" s="3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19"/>
    </row>
    <row r="2431" spans="4:42" s="116" customFormat="1"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4"/>
      <c r="Q2431" s="2"/>
      <c r="R2431" s="2"/>
      <c r="S2431" s="2"/>
      <c r="T2431" s="3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19"/>
    </row>
    <row r="2432" spans="4:42" s="116" customFormat="1"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4"/>
      <c r="Q2432" s="2"/>
      <c r="R2432" s="2"/>
      <c r="S2432" s="2"/>
      <c r="T2432" s="3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19"/>
    </row>
    <row r="2433" spans="4:42" s="116" customFormat="1"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4"/>
      <c r="Q2433" s="2"/>
      <c r="R2433" s="2"/>
      <c r="S2433" s="2"/>
      <c r="T2433" s="3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19"/>
    </row>
    <row r="2434" spans="4:42" s="116" customFormat="1"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4"/>
      <c r="Q2434" s="2"/>
      <c r="R2434" s="2"/>
      <c r="S2434" s="2"/>
      <c r="T2434" s="3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19"/>
    </row>
    <row r="2435" spans="4:42" s="116" customFormat="1"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4"/>
      <c r="Q2435" s="2"/>
      <c r="R2435" s="2"/>
      <c r="S2435" s="2"/>
      <c r="T2435" s="3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19"/>
    </row>
    <row r="2436" spans="4:42" s="116" customFormat="1"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4"/>
      <c r="Q2436" s="2"/>
      <c r="R2436" s="2"/>
      <c r="S2436" s="2"/>
      <c r="T2436" s="3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19"/>
    </row>
    <row r="2437" spans="4:42" s="116" customFormat="1"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4"/>
      <c r="Q2437" s="2"/>
      <c r="R2437" s="2"/>
      <c r="S2437" s="2"/>
      <c r="T2437" s="3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19"/>
    </row>
    <row r="2438" spans="4:42" s="116" customFormat="1"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4"/>
      <c r="Q2438" s="2"/>
      <c r="R2438" s="2"/>
      <c r="S2438" s="2"/>
      <c r="T2438" s="3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19"/>
    </row>
    <row r="2439" spans="4:42" s="116" customFormat="1"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4"/>
      <c r="Q2439" s="2"/>
      <c r="R2439" s="2"/>
      <c r="S2439" s="2"/>
      <c r="T2439" s="3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19"/>
    </row>
    <row r="2440" spans="4:42" s="116" customFormat="1"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4"/>
      <c r="Q2440" s="2"/>
      <c r="R2440" s="2"/>
      <c r="S2440" s="2"/>
      <c r="T2440" s="3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19"/>
    </row>
    <row r="2441" spans="4:42" s="116" customFormat="1"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4"/>
      <c r="Q2441" s="2"/>
      <c r="R2441" s="2"/>
      <c r="S2441" s="2"/>
      <c r="T2441" s="3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19"/>
    </row>
    <row r="2442" spans="4:42" s="116" customFormat="1"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4"/>
      <c r="Q2442" s="2"/>
      <c r="R2442" s="2"/>
      <c r="S2442" s="2"/>
      <c r="T2442" s="3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19"/>
    </row>
    <row r="2443" spans="4:42" s="116" customFormat="1"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4"/>
      <c r="Q2443" s="2"/>
      <c r="R2443" s="2"/>
      <c r="S2443" s="2"/>
      <c r="T2443" s="3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19"/>
    </row>
    <row r="2444" spans="4:42" s="116" customFormat="1"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4"/>
      <c r="Q2444" s="2"/>
      <c r="R2444" s="2"/>
      <c r="S2444" s="2"/>
      <c r="T2444" s="3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19"/>
    </row>
    <row r="2445" spans="4:42" s="116" customFormat="1"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4"/>
      <c r="Q2445" s="2"/>
      <c r="R2445" s="2"/>
      <c r="S2445" s="2"/>
      <c r="T2445" s="3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19"/>
    </row>
    <row r="2446" spans="4:42" s="116" customFormat="1"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4"/>
      <c r="Q2446" s="2"/>
      <c r="R2446" s="2"/>
      <c r="S2446" s="2"/>
      <c r="T2446" s="3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19"/>
    </row>
    <row r="2447" spans="4:42" s="116" customFormat="1"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4"/>
      <c r="Q2447" s="2"/>
      <c r="R2447" s="2"/>
      <c r="S2447" s="2"/>
      <c r="T2447" s="3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19"/>
    </row>
    <row r="2448" spans="4:42" s="116" customFormat="1"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4"/>
      <c r="Q2448" s="2"/>
      <c r="R2448" s="2"/>
      <c r="S2448" s="2"/>
      <c r="T2448" s="3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19"/>
    </row>
    <row r="2449" spans="4:42" s="116" customFormat="1"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4"/>
      <c r="Q2449" s="2"/>
      <c r="R2449" s="2"/>
      <c r="S2449" s="2"/>
      <c r="T2449" s="3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19"/>
    </row>
    <row r="2450" spans="4:42" s="116" customFormat="1"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4"/>
      <c r="Q2450" s="2"/>
      <c r="R2450" s="2"/>
      <c r="S2450" s="2"/>
      <c r="T2450" s="3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19"/>
    </row>
    <row r="2451" spans="4:42" s="116" customFormat="1"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4"/>
      <c r="Q2451" s="2"/>
      <c r="R2451" s="2"/>
      <c r="S2451" s="2"/>
      <c r="T2451" s="3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19"/>
    </row>
    <row r="2452" spans="4:42" s="116" customFormat="1"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4"/>
      <c r="Q2452" s="2"/>
      <c r="R2452" s="2"/>
      <c r="S2452" s="2"/>
      <c r="T2452" s="3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19"/>
    </row>
    <row r="2453" spans="4:42" s="116" customFormat="1"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4"/>
      <c r="Q2453" s="2"/>
      <c r="R2453" s="2"/>
      <c r="S2453" s="2"/>
      <c r="T2453" s="3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19"/>
    </row>
    <row r="2454" spans="4:42" s="116" customFormat="1"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4"/>
      <c r="Q2454" s="2"/>
      <c r="R2454" s="2"/>
      <c r="S2454" s="2"/>
      <c r="T2454" s="3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19"/>
    </row>
    <row r="2455" spans="4:42" s="116" customFormat="1"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4"/>
      <c r="Q2455" s="2"/>
      <c r="R2455" s="2"/>
      <c r="S2455" s="2"/>
      <c r="T2455" s="3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19"/>
    </row>
    <row r="2456" spans="4:42" s="116" customFormat="1"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4"/>
      <c r="Q2456" s="2"/>
      <c r="R2456" s="2"/>
      <c r="S2456" s="2"/>
      <c r="T2456" s="3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19"/>
    </row>
    <row r="2457" spans="4:42" s="116" customFormat="1"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4"/>
      <c r="Q2457" s="2"/>
      <c r="R2457" s="2"/>
      <c r="S2457" s="2"/>
      <c r="T2457" s="3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19"/>
    </row>
    <row r="2458" spans="4:42" s="116" customFormat="1"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4"/>
      <c r="Q2458" s="2"/>
      <c r="R2458" s="2"/>
      <c r="S2458" s="2"/>
      <c r="T2458" s="3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19"/>
    </row>
    <row r="2459" spans="4:42" s="116" customFormat="1"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4"/>
      <c r="Q2459" s="2"/>
      <c r="R2459" s="2"/>
      <c r="S2459" s="2"/>
      <c r="T2459" s="3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19"/>
    </row>
    <row r="2460" spans="4:42" s="116" customFormat="1"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4"/>
      <c r="Q2460" s="2"/>
      <c r="R2460" s="2"/>
      <c r="S2460" s="2"/>
      <c r="T2460" s="3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19"/>
    </row>
    <row r="2461" spans="4:42" s="116" customFormat="1"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4"/>
      <c r="Q2461" s="2"/>
      <c r="R2461" s="2"/>
      <c r="S2461" s="2"/>
      <c r="T2461" s="3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19"/>
    </row>
    <row r="2462" spans="4:42" s="116" customFormat="1"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4"/>
      <c r="Q2462" s="2"/>
      <c r="R2462" s="2"/>
      <c r="S2462" s="2"/>
      <c r="T2462" s="3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19"/>
    </row>
    <row r="2463" spans="4:42" s="116" customFormat="1"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4"/>
      <c r="Q2463" s="2"/>
      <c r="R2463" s="2"/>
      <c r="S2463" s="2"/>
      <c r="T2463" s="3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19"/>
    </row>
    <row r="2464" spans="4:42" s="116" customFormat="1"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4"/>
      <c r="Q2464" s="2"/>
      <c r="R2464" s="2"/>
      <c r="S2464" s="2"/>
      <c r="T2464" s="3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19"/>
    </row>
    <row r="2465" spans="4:42" s="116" customFormat="1"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4"/>
      <c r="Q2465" s="2"/>
      <c r="R2465" s="2"/>
      <c r="S2465" s="2"/>
      <c r="T2465" s="3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19"/>
    </row>
    <row r="2466" spans="4:42" s="116" customFormat="1"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4"/>
      <c r="Q2466" s="2"/>
      <c r="R2466" s="2"/>
      <c r="S2466" s="2"/>
      <c r="T2466" s="3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19"/>
    </row>
    <row r="2467" spans="4:42" s="116" customFormat="1"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4"/>
      <c r="Q2467" s="2"/>
      <c r="R2467" s="2"/>
      <c r="S2467" s="2"/>
      <c r="T2467" s="3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19"/>
    </row>
    <row r="2468" spans="4:42" s="116" customFormat="1"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4"/>
      <c r="Q2468" s="2"/>
      <c r="R2468" s="2"/>
      <c r="S2468" s="2"/>
      <c r="T2468" s="3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19"/>
    </row>
    <row r="2469" spans="4:42" s="116" customFormat="1"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4"/>
      <c r="Q2469" s="2"/>
      <c r="R2469" s="2"/>
      <c r="S2469" s="2"/>
      <c r="T2469" s="3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19"/>
    </row>
    <row r="2470" spans="4:42" s="116" customFormat="1"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4"/>
      <c r="Q2470" s="2"/>
      <c r="R2470" s="2"/>
      <c r="S2470" s="2"/>
      <c r="T2470" s="3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19"/>
    </row>
    <row r="2471" spans="4:42" s="116" customFormat="1"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4"/>
      <c r="Q2471" s="2"/>
      <c r="R2471" s="2"/>
      <c r="S2471" s="2"/>
      <c r="T2471" s="3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19"/>
    </row>
    <row r="2472" spans="4:42" s="116" customFormat="1"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4"/>
      <c r="Q2472" s="2"/>
      <c r="R2472" s="2"/>
      <c r="S2472" s="2"/>
      <c r="T2472" s="3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19"/>
    </row>
    <row r="2473" spans="4:42" s="116" customFormat="1"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4"/>
      <c r="Q2473" s="2"/>
      <c r="R2473" s="2"/>
      <c r="S2473" s="2"/>
      <c r="T2473" s="3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19"/>
    </row>
    <row r="2474" spans="4:42" s="116" customFormat="1"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4"/>
      <c r="Q2474" s="2"/>
      <c r="R2474" s="2"/>
      <c r="S2474" s="2"/>
      <c r="T2474" s="3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19"/>
    </row>
    <row r="2475" spans="4:42" s="116" customFormat="1"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4"/>
      <c r="Q2475" s="2"/>
      <c r="R2475" s="2"/>
      <c r="S2475" s="2"/>
      <c r="T2475" s="3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19"/>
    </row>
    <row r="2476" spans="4:42" s="116" customFormat="1"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4"/>
      <c r="Q2476" s="2"/>
      <c r="R2476" s="2"/>
      <c r="S2476" s="2"/>
      <c r="T2476" s="3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19"/>
    </row>
    <row r="2477" spans="4:42" s="116" customFormat="1"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4"/>
      <c r="Q2477" s="2"/>
      <c r="R2477" s="2"/>
      <c r="S2477" s="2"/>
      <c r="T2477" s="3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19"/>
    </row>
    <row r="2478" spans="4:42" s="116" customFormat="1"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4"/>
      <c r="Q2478" s="2"/>
      <c r="R2478" s="2"/>
      <c r="S2478" s="2"/>
      <c r="T2478" s="3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19"/>
    </row>
    <row r="2479" spans="4:42" s="116" customFormat="1"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4"/>
      <c r="Q2479" s="2"/>
      <c r="R2479" s="2"/>
      <c r="S2479" s="2"/>
      <c r="T2479" s="3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19"/>
    </row>
    <row r="2480" spans="4:42" s="116" customFormat="1"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4"/>
      <c r="Q2480" s="2"/>
      <c r="R2480" s="2"/>
      <c r="S2480" s="2"/>
      <c r="T2480" s="3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19"/>
    </row>
    <row r="2481" spans="4:42" s="116" customFormat="1"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4"/>
      <c r="Q2481" s="2"/>
      <c r="R2481" s="2"/>
      <c r="S2481" s="2"/>
      <c r="T2481" s="3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19"/>
    </row>
    <row r="2482" spans="4:42" s="116" customFormat="1"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4"/>
      <c r="Q2482" s="2"/>
      <c r="R2482" s="2"/>
      <c r="S2482" s="2"/>
      <c r="T2482" s="3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19"/>
    </row>
    <row r="2483" spans="4:42" s="116" customFormat="1"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4"/>
      <c r="Q2483" s="2"/>
      <c r="R2483" s="2"/>
      <c r="S2483" s="2"/>
      <c r="T2483" s="3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19"/>
    </row>
    <row r="2484" spans="4:42" s="116" customFormat="1"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4"/>
      <c r="Q2484" s="2"/>
      <c r="R2484" s="2"/>
      <c r="S2484" s="2"/>
      <c r="T2484" s="3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19"/>
    </row>
    <row r="2485" spans="4:42" s="116" customFormat="1"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4"/>
      <c r="Q2485" s="2"/>
      <c r="R2485" s="2"/>
      <c r="S2485" s="2"/>
      <c r="T2485" s="3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19"/>
    </row>
    <row r="2486" spans="4:42" s="116" customFormat="1"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4"/>
      <c r="Q2486" s="2"/>
      <c r="R2486" s="2"/>
      <c r="S2486" s="2"/>
      <c r="T2486" s="3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19"/>
    </row>
    <row r="2487" spans="4:42" s="116" customFormat="1"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4"/>
      <c r="Q2487" s="2"/>
      <c r="R2487" s="2"/>
      <c r="S2487" s="2"/>
      <c r="T2487" s="3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19"/>
    </row>
    <row r="2488" spans="4:42" s="116" customFormat="1"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4"/>
      <c r="Q2488" s="2"/>
      <c r="R2488" s="2"/>
      <c r="S2488" s="2"/>
      <c r="T2488" s="3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19"/>
    </row>
    <row r="2489" spans="4:42" s="116" customFormat="1"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4"/>
      <c r="Q2489" s="2"/>
      <c r="R2489" s="2"/>
      <c r="S2489" s="2"/>
      <c r="T2489" s="3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19"/>
    </row>
    <row r="2490" spans="4:42" s="116" customFormat="1"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4"/>
      <c r="Q2490" s="2"/>
      <c r="R2490" s="2"/>
      <c r="S2490" s="2"/>
      <c r="T2490" s="3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19"/>
    </row>
    <row r="2491" spans="4:42" s="116" customFormat="1"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4"/>
      <c r="Q2491" s="2"/>
      <c r="R2491" s="2"/>
      <c r="S2491" s="2"/>
      <c r="T2491" s="3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19"/>
    </row>
    <row r="2492" spans="4:42" s="116" customFormat="1"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4"/>
      <c r="Q2492" s="2"/>
      <c r="R2492" s="2"/>
      <c r="S2492" s="2"/>
      <c r="T2492" s="3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19"/>
    </row>
    <row r="2493" spans="4:42" s="116" customFormat="1"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4"/>
      <c r="Q2493" s="2"/>
      <c r="R2493" s="2"/>
      <c r="S2493" s="2"/>
      <c r="T2493" s="3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19"/>
    </row>
    <row r="2494" spans="4:42" s="116" customFormat="1"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4"/>
      <c r="Q2494" s="2"/>
      <c r="R2494" s="2"/>
      <c r="S2494" s="2"/>
      <c r="T2494" s="3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19"/>
    </row>
    <row r="2495" spans="4:42" s="116" customFormat="1"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4"/>
      <c r="Q2495" s="2"/>
      <c r="R2495" s="2"/>
      <c r="S2495" s="2"/>
      <c r="T2495" s="3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19"/>
    </row>
    <row r="2496" spans="4:42" s="116" customFormat="1"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4"/>
      <c r="Q2496" s="2"/>
      <c r="R2496" s="2"/>
      <c r="S2496" s="2"/>
      <c r="T2496" s="3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19"/>
    </row>
    <row r="2497" spans="4:42" s="116" customFormat="1"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4"/>
      <c r="Q2497" s="2"/>
      <c r="R2497" s="2"/>
      <c r="S2497" s="2"/>
      <c r="T2497" s="3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19"/>
    </row>
    <row r="2498" spans="4:42" s="116" customFormat="1"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4"/>
      <c r="Q2498" s="2"/>
      <c r="R2498" s="2"/>
      <c r="S2498" s="2"/>
      <c r="T2498" s="3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19"/>
    </row>
    <row r="2499" spans="4:42" s="116" customFormat="1"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4"/>
      <c r="Q2499" s="2"/>
      <c r="R2499" s="2"/>
      <c r="S2499" s="2"/>
      <c r="T2499" s="3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19"/>
    </row>
    <row r="2500" spans="4:42" s="116" customFormat="1"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4"/>
      <c r="Q2500" s="2"/>
      <c r="R2500" s="2"/>
      <c r="S2500" s="2"/>
      <c r="T2500" s="3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19"/>
    </row>
    <row r="2501" spans="4:42" s="116" customFormat="1"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4"/>
      <c r="Q2501" s="2"/>
      <c r="R2501" s="2"/>
      <c r="S2501" s="2"/>
      <c r="T2501" s="3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19"/>
    </row>
    <row r="2502" spans="4:42" s="116" customFormat="1"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4"/>
      <c r="Q2502" s="2"/>
      <c r="R2502" s="2"/>
      <c r="S2502" s="2"/>
      <c r="T2502" s="3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19"/>
    </row>
    <row r="2503" spans="4:42" s="116" customFormat="1"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4"/>
      <c r="Q2503" s="2"/>
      <c r="R2503" s="2"/>
      <c r="S2503" s="2"/>
      <c r="T2503" s="3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19"/>
    </row>
    <row r="2504" spans="4:42" s="116" customFormat="1"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4"/>
      <c r="Q2504" s="2"/>
      <c r="R2504" s="2"/>
      <c r="S2504" s="2"/>
      <c r="T2504" s="3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19"/>
    </row>
    <row r="2505" spans="4:42" s="116" customFormat="1"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4"/>
      <c r="Q2505" s="2"/>
      <c r="R2505" s="2"/>
      <c r="S2505" s="2"/>
      <c r="T2505" s="3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19"/>
    </row>
    <row r="2506" spans="4:42" s="116" customFormat="1"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4"/>
      <c r="Q2506" s="2"/>
      <c r="R2506" s="2"/>
      <c r="S2506" s="2"/>
      <c r="T2506" s="3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19"/>
    </row>
    <row r="2507" spans="4:42" s="116" customFormat="1"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4"/>
      <c r="Q2507" s="2"/>
      <c r="R2507" s="2"/>
      <c r="S2507" s="2"/>
      <c r="T2507" s="3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19"/>
    </row>
    <row r="2508" spans="4:42" s="116" customFormat="1"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4"/>
      <c r="Q2508" s="2"/>
      <c r="R2508" s="2"/>
      <c r="S2508" s="2"/>
      <c r="T2508" s="3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19"/>
    </row>
    <row r="2509" spans="4:42" s="116" customFormat="1"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4"/>
      <c r="Q2509" s="2"/>
      <c r="R2509" s="2"/>
      <c r="S2509" s="2"/>
      <c r="T2509" s="3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19"/>
    </row>
    <row r="2510" spans="4:42" s="116" customFormat="1"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4"/>
      <c r="Q2510" s="2"/>
      <c r="R2510" s="2"/>
      <c r="S2510" s="2"/>
      <c r="T2510" s="3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19"/>
    </row>
    <row r="2511" spans="4:42" s="116" customFormat="1"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4"/>
      <c r="Q2511" s="2"/>
      <c r="R2511" s="2"/>
      <c r="S2511" s="2"/>
      <c r="T2511" s="3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19"/>
    </row>
    <row r="2512" spans="4:42" s="116" customFormat="1"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4"/>
      <c r="Q2512" s="2"/>
      <c r="R2512" s="2"/>
      <c r="S2512" s="2"/>
      <c r="T2512" s="3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19"/>
    </row>
    <row r="2513" spans="4:42" s="116" customFormat="1"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4"/>
      <c r="Q2513" s="2"/>
      <c r="R2513" s="2"/>
      <c r="S2513" s="2"/>
      <c r="T2513" s="3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19"/>
    </row>
    <row r="2514" spans="4:42" s="116" customFormat="1"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4"/>
      <c r="Q2514" s="2"/>
      <c r="R2514" s="2"/>
      <c r="S2514" s="2"/>
      <c r="T2514" s="3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19"/>
    </row>
    <row r="2515" spans="4:42" s="116" customFormat="1"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4"/>
      <c r="Q2515" s="2"/>
      <c r="R2515" s="2"/>
      <c r="S2515" s="2"/>
      <c r="T2515" s="3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19"/>
    </row>
    <row r="2516" spans="4:42" s="116" customFormat="1"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4"/>
      <c r="Q2516" s="2"/>
      <c r="R2516" s="2"/>
      <c r="S2516" s="2"/>
      <c r="T2516" s="3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19"/>
    </row>
    <row r="2517" spans="4:42" s="116" customFormat="1"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4"/>
      <c r="Q2517" s="2"/>
      <c r="R2517" s="2"/>
      <c r="S2517" s="2"/>
      <c r="T2517" s="3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19"/>
    </row>
    <row r="2518" spans="4:42" s="116" customFormat="1"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4"/>
      <c r="Q2518" s="2"/>
      <c r="R2518" s="2"/>
      <c r="S2518" s="2"/>
      <c r="T2518" s="3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19"/>
    </row>
    <row r="2519" spans="4:42" s="116" customFormat="1"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4"/>
      <c r="Q2519" s="2"/>
      <c r="R2519" s="2"/>
      <c r="S2519" s="2"/>
      <c r="T2519" s="3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19"/>
    </row>
    <row r="2520" spans="4:42" s="116" customFormat="1"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4"/>
      <c r="Q2520" s="2"/>
      <c r="R2520" s="2"/>
      <c r="S2520" s="2"/>
      <c r="T2520" s="3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19"/>
    </row>
    <row r="2521" spans="4:42" s="116" customFormat="1"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4"/>
      <c r="Q2521" s="2"/>
      <c r="R2521" s="2"/>
      <c r="S2521" s="2"/>
      <c r="T2521" s="3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19"/>
    </row>
    <row r="2522" spans="4:42" s="116" customFormat="1"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4"/>
      <c r="Q2522" s="2"/>
      <c r="R2522" s="2"/>
      <c r="S2522" s="2"/>
      <c r="T2522" s="3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19"/>
    </row>
    <row r="2523" spans="4:42" s="116" customFormat="1"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4"/>
      <c r="Q2523" s="2"/>
      <c r="R2523" s="2"/>
      <c r="S2523" s="2"/>
      <c r="T2523" s="3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19"/>
    </row>
    <row r="2524" spans="4:42" s="116" customFormat="1"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4"/>
      <c r="Q2524" s="2"/>
      <c r="R2524" s="2"/>
      <c r="S2524" s="2"/>
      <c r="T2524" s="3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19"/>
    </row>
    <row r="2525" spans="4:42" s="116" customFormat="1"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4"/>
      <c r="Q2525" s="2"/>
      <c r="R2525" s="2"/>
      <c r="S2525" s="2"/>
      <c r="T2525" s="3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19"/>
    </row>
    <row r="2526" spans="4:42" s="116" customFormat="1"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4"/>
      <c r="Q2526" s="2"/>
      <c r="R2526" s="2"/>
      <c r="S2526" s="2"/>
      <c r="T2526" s="3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19"/>
    </row>
    <row r="2527" spans="4:42" s="116" customFormat="1"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4"/>
      <c r="Q2527" s="2"/>
      <c r="R2527" s="2"/>
      <c r="S2527" s="2"/>
      <c r="T2527" s="3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19"/>
    </row>
    <row r="2528" spans="4:42" s="116" customFormat="1"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4"/>
      <c r="Q2528" s="2"/>
      <c r="R2528" s="2"/>
      <c r="S2528" s="2"/>
      <c r="T2528" s="3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19"/>
    </row>
    <row r="2529" spans="4:42" s="116" customFormat="1"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4"/>
      <c r="Q2529" s="2"/>
      <c r="R2529" s="2"/>
      <c r="S2529" s="2"/>
      <c r="T2529" s="3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19"/>
    </row>
    <row r="2530" spans="4:42" s="116" customFormat="1"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4"/>
      <c r="Q2530" s="2"/>
      <c r="R2530" s="2"/>
      <c r="S2530" s="2"/>
      <c r="T2530" s="3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19"/>
    </row>
    <row r="2531" spans="4:42" s="116" customFormat="1"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4"/>
      <c r="Q2531" s="2"/>
      <c r="R2531" s="2"/>
      <c r="S2531" s="2"/>
      <c r="T2531" s="3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19"/>
    </row>
    <row r="2532" spans="4:42" s="116" customFormat="1"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4"/>
      <c r="Q2532" s="2"/>
      <c r="R2532" s="2"/>
      <c r="S2532" s="2"/>
      <c r="T2532" s="3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19"/>
    </row>
    <row r="2533" spans="4:42" s="116" customFormat="1"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4"/>
      <c r="Q2533" s="2"/>
      <c r="R2533" s="2"/>
      <c r="S2533" s="2"/>
      <c r="T2533" s="3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19"/>
    </row>
    <row r="2534" spans="4:42" s="116" customFormat="1"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4"/>
      <c r="Q2534" s="2"/>
      <c r="R2534" s="2"/>
      <c r="S2534" s="2"/>
      <c r="T2534" s="3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19"/>
    </row>
    <row r="2535" spans="4:42" s="116" customFormat="1"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4"/>
      <c r="Q2535" s="2"/>
      <c r="R2535" s="2"/>
      <c r="S2535" s="2"/>
      <c r="T2535" s="3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19"/>
    </row>
    <row r="2536" spans="4:42" s="116" customFormat="1"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4"/>
      <c r="Q2536" s="2"/>
      <c r="R2536" s="2"/>
      <c r="S2536" s="2"/>
      <c r="T2536" s="3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19"/>
    </row>
    <row r="2537" spans="4:42" s="116" customFormat="1"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4"/>
      <c r="Q2537" s="2"/>
      <c r="R2537" s="2"/>
      <c r="S2537" s="2"/>
      <c r="T2537" s="3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19"/>
    </row>
    <row r="2538" spans="4:42" s="116" customFormat="1"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4"/>
      <c r="Q2538" s="2"/>
      <c r="R2538" s="2"/>
      <c r="S2538" s="2"/>
      <c r="T2538" s="3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19"/>
    </row>
    <row r="2539" spans="4:42" s="116" customFormat="1"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4"/>
      <c r="Q2539" s="2"/>
      <c r="R2539" s="2"/>
      <c r="S2539" s="2"/>
      <c r="T2539" s="3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19"/>
    </row>
    <row r="2540" spans="4:42" s="116" customFormat="1"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4"/>
      <c r="Q2540" s="2"/>
      <c r="R2540" s="2"/>
      <c r="S2540" s="2"/>
      <c r="T2540" s="3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19"/>
    </row>
    <row r="2541" spans="4:42" s="116" customFormat="1"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4"/>
      <c r="Q2541" s="2"/>
      <c r="R2541" s="2"/>
      <c r="S2541" s="2"/>
      <c r="T2541" s="3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19"/>
    </row>
    <row r="2542" spans="4:42" s="116" customFormat="1"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4"/>
      <c r="Q2542" s="2"/>
      <c r="R2542" s="2"/>
      <c r="S2542" s="2"/>
      <c r="T2542" s="3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19"/>
    </row>
    <row r="2543" spans="4:42" s="116" customFormat="1"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4"/>
      <c r="Q2543" s="2"/>
      <c r="R2543" s="2"/>
      <c r="S2543" s="2"/>
      <c r="T2543" s="3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19"/>
    </row>
    <row r="2544" spans="4:42" s="116" customFormat="1"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4"/>
      <c r="Q2544" s="2"/>
      <c r="R2544" s="2"/>
      <c r="S2544" s="2"/>
      <c r="T2544" s="3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19"/>
    </row>
    <row r="2545" spans="4:42" s="116" customFormat="1"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4"/>
      <c r="Q2545" s="2"/>
      <c r="R2545" s="2"/>
      <c r="S2545" s="2"/>
      <c r="T2545" s="3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19"/>
    </row>
    <row r="2546" spans="4:42" s="116" customFormat="1"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4"/>
      <c r="Q2546" s="2"/>
      <c r="R2546" s="2"/>
      <c r="S2546" s="2"/>
      <c r="T2546" s="3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19"/>
    </row>
    <row r="2547" spans="4:42" s="116" customFormat="1"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4"/>
      <c r="Q2547" s="2"/>
      <c r="R2547" s="2"/>
      <c r="S2547" s="2"/>
      <c r="T2547" s="3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19"/>
    </row>
    <row r="2548" spans="4:42" s="116" customFormat="1"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4"/>
      <c r="Q2548" s="2"/>
      <c r="R2548" s="2"/>
      <c r="S2548" s="2"/>
      <c r="T2548" s="3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19"/>
    </row>
    <row r="2549" spans="4:42" s="116" customFormat="1"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4"/>
      <c r="Q2549" s="2"/>
      <c r="R2549" s="2"/>
      <c r="S2549" s="2"/>
      <c r="T2549" s="3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19"/>
    </row>
    <row r="2550" spans="4:42" s="116" customFormat="1"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4"/>
      <c r="Q2550" s="2"/>
      <c r="R2550" s="2"/>
      <c r="S2550" s="2"/>
      <c r="T2550" s="3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19"/>
    </row>
    <row r="2551" spans="4:42" s="116" customFormat="1"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4"/>
      <c r="Q2551" s="2"/>
      <c r="R2551" s="2"/>
      <c r="S2551" s="2"/>
      <c r="T2551" s="3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19"/>
    </row>
    <row r="2552" spans="4:42" s="116" customFormat="1"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4"/>
      <c r="Q2552" s="2"/>
      <c r="R2552" s="2"/>
      <c r="S2552" s="2"/>
      <c r="T2552" s="3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19"/>
    </row>
    <row r="2553" spans="4:42" s="116" customFormat="1"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4"/>
      <c r="Q2553" s="2"/>
      <c r="R2553" s="2"/>
      <c r="S2553" s="2"/>
      <c r="T2553" s="3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19"/>
    </row>
    <row r="2554" spans="4:42" s="116" customFormat="1"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4"/>
      <c r="Q2554" s="2"/>
      <c r="R2554" s="2"/>
      <c r="S2554" s="2"/>
      <c r="T2554" s="3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19"/>
    </row>
    <row r="2555" spans="4:42" s="116" customFormat="1"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4"/>
      <c r="Q2555" s="2"/>
      <c r="R2555" s="2"/>
      <c r="S2555" s="2"/>
      <c r="T2555" s="3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19"/>
    </row>
    <row r="2556" spans="4:42" s="116" customFormat="1"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4"/>
      <c r="Q2556" s="2"/>
      <c r="R2556" s="2"/>
      <c r="S2556" s="2"/>
      <c r="T2556" s="3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19"/>
    </row>
    <row r="2557" spans="4:42" s="116" customFormat="1"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4"/>
      <c r="Q2557" s="2"/>
      <c r="R2557" s="2"/>
      <c r="S2557" s="2"/>
      <c r="T2557" s="3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19"/>
    </row>
    <row r="2558" spans="4:42" s="116" customFormat="1"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4"/>
      <c r="Q2558" s="2"/>
      <c r="R2558" s="2"/>
      <c r="S2558" s="2"/>
      <c r="T2558" s="3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19"/>
    </row>
    <row r="2559" spans="4:42" s="116" customFormat="1"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4"/>
      <c r="Q2559" s="2"/>
      <c r="R2559" s="2"/>
      <c r="S2559" s="2"/>
      <c r="T2559" s="3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19"/>
    </row>
    <row r="2560" spans="4:42" s="116" customFormat="1"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4"/>
      <c r="Q2560" s="2"/>
      <c r="R2560" s="2"/>
      <c r="S2560" s="2"/>
      <c r="T2560" s="3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19"/>
    </row>
    <row r="2561" spans="4:42" s="116" customFormat="1"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4"/>
      <c r="Q2561" s="2"/>
      <c r="R2561" s="2"/>
      <c r="S2561" s="2"/>
      <c r="T2561" s="3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19"/>
    </row>
    <row r="2562" spans="4:42" s="116" customFormat="1"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4"/>
      <c r="Q2562" s="2"/>
      <c r="R2562" s="2"/>
      <c r="S2562" s="2"/>
      <c r="T2562" s="3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19"/>
    </row>
    <row r="2563" spans="4:42" s="116" customFormat="1"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4"/>
      <c r="Q2563" s="2"/>
      <c r="R2563" s="2"/>
      <c r="S2563" s="2"/>
      <c r="T2563" s="3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19"/>
    </row>
    <row r="2564" spans="4:42" s="116" customFormat="1"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4"/>
      <c r="Q2564" s="2"/>
      <c r="R2564" s="2"/>
      <c r="S2564" s="2"/>
      <c r="T2564" s="3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19"/>
    </row>
    <row r="2565" spans="4:42" s="116" customFormat="1"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4"/>
      <c r="Q2565" s="2"/>
      <c r="R2565" s="2"/>
      <c r="S2565" s="2"/>
      <c r="T2565" s="3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19"/>
    </row>
    <row r="2566" spans="4:42" s="116" customFormat="1"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4"/>
      <c r="Q2566" s="2"/>
      <c r="R2566" s="2"/>
      <c r="S2566" s="2"/>
      <c r="T2566" s="3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19"/>
    </row>
    <row r="2567" spans="4:42" s="116" customFormat="1"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4"/>
      <c r="Q2567" s="2"/>
      <c r="R2567" s="2"/>
      <c r="S2567" s="2"/>
      <c r="T2567" s="3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19"/>
    </row>
    <row r="2568" spans="4:42" s="116" customFormat="1"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4"/>
      <c r="Q2568" s="2"/>
      <c r="R2568" s="2"/>
      <c r="S2568" s="2"/>
      <c r="T2568" s="3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19"/>
    </row>
    <row r="2569" spans="4:42" s="116" customFormat="1"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4"/>
      <c r="Q2569" s="2"/>
      <c r="R2569" s="2"/>
      <c r="S2569" s="2"/>
      <c r="T2569" s="3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19"/>
    </row>
    <row r="2570" spans="4:42" s="116" customFormat="1"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4"/>
      <c r="Q2570" s="2"/>
      <c r="R2570" s="2"/>
      <c r="S2570" s="2"/>
      <c r="T2570" s="3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19"/>
    </row>
    <row r="2571" spans="4:42" s="116" customFormat="1"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4"/>
      <c r="Q2571" s="2"/>
      <c r="R2571" s="2"/>
      <c r="S2571" s="2"/>
      <c r="T2571" s="3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19"/>
    </row>
    <row r="2572" spans="4:42" s="116" customFormat="1"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4"/>
      <c r="Q2572" s="2"/>
      <c r="R2572" s="2"/>
      <c r="S2572" s="2"/>
      <c r="T2572" s="3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19"/>
    </row>
    <row r="2573" spans="4:42" s="116" customFormat="1"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4"/>
      <c r="Q2573" s="2"/>
      <c r="R2573" s="2"/>
      <c r="S2573" s="2"/>
      <c r="T2573" s="3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19"/>
    </row>
    <row r="2574" spans="4:42" s="116" customFormat="1"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4"/>
      <c r="Q2574" s="2"/>
      <c r="R2574" s="2"/>
      <c r="S2574" s="2"/>
      <c r="T2574" s="3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19"/>
    </row>
    <row r="2575" spans="4:42" s="116" customFormat="1"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4"/>
      <c r="Q2575" s="2"/>
      <c r="R2575" s="2"/>
      <c r="S2575" s="2"/>
      <c r="T2575" s="3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19"/>
    </row>
    <row r="2576" spans="4:42" s="116" customFormat="1"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4"/>
      <c r="Q2576" s="2"/>
      <c r="R2576" s="2"/>
      <c r="S2576" s="2"/>
      <c r="T2576" s="3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19"/>
    </row>
    <row r="2577" spans="4:42" s="116" customFormat="1"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4"/>
      <c r="Q2577" s="2"/>
      <c r="R2577" s="2"/>
      <c r="S2577" s="2"/>
      <c r="T2577" s="3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19"/>
    </row>
    <row r="2578" spans="4:42" s="116" customFormat="1"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4"/>
      <c r="Q2578" s="2"/>
      <c r="R2578" s="2"/>
      <c r="S2578" s="2"/>
      <c r="T2578" s="3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19"/>
    </row>
    <row r="2579" spans="4:42" s="116" customFormat="1"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4"/>
      <c r="Q2579" s="2"/>
      <c r="R2579" s="2"/>
      <c r="S2579" s="2"/>
      <c r="T2579" s="3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19"/>
    </row>
    <row r="2580" spans="4:42" s="116" customFormat="1"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4"/>
      <c r="Q2580" s="2"/>
      <c r="R2580" s="2"/>
      <c r="S2580" s="2"/>
      <c r="T2580" s="3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19"/>
    </row>
    <row r="2581" spans="4:42" s="116" customFormat="1"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4"/>
      <c r="Q2581" s="2"/>
      <c r="R2581" s="2"/>
      <c r="S2581" s="2"/>
      <c r="T2581" s="3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19"/>
    </row>
    <row r="2582" spans="4:42" s="116" customFormat="1"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4"/>
      <c r="Q2582" s="2"/>
      <c r="R2582" s="2"/>
      <c r="S2582" s="2"/>
      <c r="T2582" s="3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19"/>
    </row>
    <row r="2583" spans="4:42" s="116" customFormat="1"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4"/>
      <c r="Q2583" s="2"/>
      <c r="R2583" s="2"/>
      <c r="S2583" s="2"/>
      <c r="T2583" s="3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19"/>
    </row>
    <row r="2584" spans="4:42" s="116" customFormat="1"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4"/>
      <c r="Q2584" s="2"/>
      <c r="R2584" s="2"/>
      <c r="S2584" s="2"/>
      <c r="T2584" s="3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19"/>
    </row>
    <row r="2585" spans="4:42" s="116" customFormat="1"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4"/>
      <c r="Q2585" s="2"/>
      <c r="R2585" s="2"/>
      <c r="S2585" s="2"/>
      <c r="T2585" s="3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19"/>
    </row>
    <row r="2586" spans="4:42" s="116" customFormat="1"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4"/>
      <c r="Q2586" s="2"/>
      <c r="R2586" s="2"/>
      <c r="S2586" s="2"/>
      <c r="T2586" s="3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19"/>
    </row>
    <row r="2587" spans="4:42" s="116" customFormat="1"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4"/>
      <c r="Q2587" s="2"/>
      <c r="R2587" s="2"/>
      <c r="S2587" s="2"/>
      <c r="T2587" s="3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19"/>
    </row>
    <row r="2588" spans="4:42" s="116" customFormat="1"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4"/>
      <c r="Q2588" s="2"/>
      <c r="R2588" s="2"/>
      <c r="S2588" s="2"/>
      <c r="T2588" s="3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19"/>
    </row>
    <row r="2589" spans="4:42" s="116" customFormat="1"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4"/>
      <c r="Q2589" s="2"/>
      <c r="R2589" s="2"/>
      <c r="S2589" s="2"/>
      <c r="T2589" s="3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19"/>
    </row>
    <row r="2590" spans="4:42" s="116" customFormat="1"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4"/>
      <c r="Q2590" s="2"/>
      <c r="R2590" s="2"/>
      <c r="S2590" s="2"/>
      <c r="T2590" s="3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19"/>
    </row>
    <row r="2591" spans="4:42" s="116" customFormat="1"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4"/>
      <c r="Q2591" s="2"/>
      <c r="R2591" s="2"/>
      <c r="S2591" s="2"/>
      <c r="T2591" s="3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19"/>
    </row>
    <row r="2592" spans="4:42" s="116" customFormat="1"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4"/>
      <c r="Q2592" s="2"/>
      <c r="R2592" s="2"/>
      <c r="S2592" s="2"/>
      <c r="T2592" s="3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19"/>
    </row>
    <row r="2593" spans="4:42" s="116" customFormat="1"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4"/>
      <c r="Q2593" s="2"/>
      <c r="R2593" s="2"/>
      <c r="S2593" s="2"/>
      <c r="T2593" s="3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19"/>
    </row>
    <row r="2594" spans="4:42" s="116" customFormat="1"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4"/>
      <c r="Q2594" s="2"/>
      <c r="R2594" s="2"/>
      <c r="S2594" s="2"/>
      <c r="T2594" s="3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19"/>
    </row>
    <row r="2595" spans="4:42" s="116" customFormat="1"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4"/>
      <c r="Q2595" s="2"/>
      <c r="R2595" s="2"/>
      <c r="S2595" s="2"/>
      <c r="T2595" s="3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19"/>
    </row>
    <row r="2596" spans="4:42" s="116" customFormat="1"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4"/>
      <c r="Q2596" s="2"/>
      <c r="R2596" s="2"/>
      <c r="S2596" s="2"/>
      <c r="T2596" s="3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19"/>
    </row>
    <row r="2597" spans="4:42" s="116" customFormat="1"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4"/>
      <c r="Q2597" s="2"/>
      <c r="R2597" s="2"/>
      <c r="S2597" s="2"/>
      <c r="T2597" s="3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19"/>
    </row>
    <row r="2598" spans="4:42" s="116" customFormat="1"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4"/>
      <c r="Q2598" s="2"/>
      <c r="R2598" s="2"/>
      <c r="S2598" s="2"/>
      <c r="T2598" s="3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19"/>
    </row>
    <row r="2599" spans="4:42" s="116" customFormat="1"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4"/>
      <c r="Q2599" s="2"/>
      <c r="R2599" s="2"/>
      <c r="S2599" s="2"/>
      <c r="T2599" s="3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19"/>
    </row>
    <row r="2600" spans="4:42" s="116" customFormat="1"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4"/>
      <c r="Q2600" s="2"/>
      <c r="R2600" s="2"/>
      <c r="S2600" s="2"/>
      <c r="T2600" s="3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19"/>
    </row>
    <row r="2601" spans="4:42" s="116" customFormat="1"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4"/>
      <c r="Q2601" s="2"/>
      <c r="R2601" s="2"/>
      <c r="S2601" s="2"/>
      <c r="T2601" s="3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19"/>
    </row>
    <row r="2602" spans="4:42" s="116" customFormat="1"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4"/>
      <c r="Q2602" s="2"/>
      <c r="R2602" s="2"/>
      <c r="S2602" s="2"/>
      <c r="T2602" s="3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19"/>
    </row>
    <row r="2603" spans="4:42" s="116" customFormat="1"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4"/>
      <c r="Q2603" s="2"/>
      <c r="R2603" s="2"/>
      <c r="S2603" s="2"/>
      <c r="T2603" s="3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19"/>
    </row>
    <row r="2604" spans="4:42" s="116" customFormat="1"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4"/>
      <c r="Q2604" s="2"/>
      <c r="R2604" s="2"/>
      <c r="S2604" s="2"/>
      <c r="T2604" s="3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19"/>
    </row>
    <row r="2605" spans="4:42" s="116" customFormat="1"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4"/>
      <c r="Q2605" s="2"/>
      <c r="R2605" s="2"/>
      <c r="S2605" s="2"/>
      <c r="T2605" s="3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19"/>
    </row>
    <row r="2606" spans="4:42" s="116" customFormat="1"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4"/>
      <c r="Q2606" s="2"/>
      <c r="R2606" s="2"/>
      <c r="S2606" s="2"/>
      <c r="T2606" s="3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19"/>
    </row>
    <row r="2607" spans="4:42" s="116" customFormat="1"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4"/>
      <c r="Q2607" s="2"/>
      <c r="R2607" s="2"/>
      <c r="S2607" s="2"/>
      <c r="T2607" s="3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19"/>
    </row>
    <row r="2608" spans="4:42" s="116" customFormat="1"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4"/>
      <c r="Q2608" s="2"/>
      <c r="R2608" s="2"/>
      <c r="S2608" s="2"/>
      <c r="T2608" s="3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19"/>
    </row>
    <row r="2609" spans="4:42" s="116" customFormat="1"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4"/>
      <c r="Q2609" s="2"/>
      <c r="R2609" s="2"/>
      <c r="S2609" s="2"/>
      <c r="T2609" s="3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19"/>
    </row>
    <row r="2610" spans="4:42" s="116" customFormat="1"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4"/>
      <c r="Q2610" s="2"/>
      <c r="R2610" s="2"/>
      <c r="S2610" s="2"/>
      <c r="T2610" s="3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19"/>
    </row>
    <row r="2611" spans="4:42" s="116" customFormat="1"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4"/>
      <c r="Q2611" s="2"/>
      <c r="R2611" s="2"/>
      <c r="S2611" s="2"/>
      <c r="T2611" s="3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19"/>
    </row>
    <row r="2612" spans="4:42" s="116" customFormat="1"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4"/>
      <c r="Q2612" s="2"/>
      <c r="R2612" s="2"/>
      <c r="S2612" s="2"/>
      <c r="T2612" s="3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19"/>
    </row>
    <row r="2613" spans="4:42" s="116" customFormat="1"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4"/>
      <c r="Q2613" s="2"/>
      <c r="R2613" s="2"/>
      <c r="S2613" s="2"/>
      <c r="T2613" s="3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19"/>
    </row>
    <row r="2614" spans="4:42" s="116" customFormat="1"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4"/>
      <c r="Q2614" s="2"/>
      <c r="R2614" s="2"/>
      <c r="S2614" s="2"/>
      <c r="T2614" s="3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19"/>
    </row>
    <row r="2615" spans="4:42" s="116" customFormat="1"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4"/>
      <c r="Q2615" s="2"/>
      <c r="R2615" s="2"/>
      <c r="S2615" s="2"/>
      <c r="T2615" s="3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19"/>
    </row>
    <row r="2616" spans="4:42" s="116" customFormat="1"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4"/>
      <c r="Q2616" s="2"/>
      <c r="R2616" s="2"/>
      <c r="S2616" s="2"/>
      <c r="T2616" s="3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19"/>
    </row>
    <row r="2617" spans="4:42" s="116" customFormat="1"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4"/>
      <c r="Q2617" s="2"/>
      <c r="R2617" s="2"/>
      <c r="S2617" s="2"/>
      <c r="T2617" s="3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19"/>
    </row>
    <row r="2618" spans="4:42" s="116" customFormat="1"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4"/>
      <c r="Q2618" s="2"/>
      <c r="R2618" s="2"/>
      <c r="S2618" s="2"/>
      <c r="T2618" s="3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19"/>
    </row>
    <row r="2619" spans="4:42" s="116" customFormat="1"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4"/>
      <c r="Q2619" s="2"/>
      <c r="R2619" s="2"/>
      <c r="S2619" s="2"/>
      <c r="T2619" s="3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19"/>
    </row>
    <row r="2620" spans="4:42" s="116" customFormat="1"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4"/>
      <c r="Q2620" s="2"/>
      <c r="R2620" s="2"/>
      <c r="S2620" s="2"/>
      <c r="T2620" s="3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19"/>
    </row>
    <row r="2621" spans="4:42" s="116" customFormat="1"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4"/>
      <c r="Q2621" s="2"/>
      <c r="R2621" s="2"/>
      <c r="S2621" s="2"/>
      <c r="T2621" s="3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19"/>
    </row>
    <row r="2622" spans="4:42" s="116" customFormat="1"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4"/>
      <c r="Q2622" s="2"/>
      <c r="R2622" s="2"/>
      <c r="S2622" s="2"/>
      <c r="T2622" s="3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19"/>
    </row>
    <row r="2623" spans="4:42" s="116" customFormat="1"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4"/>
      <c r="Q2623" s="2"/>
      <c r="R2623" s="2"/>
      <c r="S2623" s="2"/>
      <c r="T2623" s="3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19"/>
    </row>
    <row r="2624" spans="4:42" s="116" customFormat="1"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4"/>
      <c r="Q2624" s="2"/>
      <c r="R2624" s="2"/>
      <c r="S2624" s="2"/>
      <c r="T2624" s="3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19"/>
    </row>
    <row r="2625" spans="4:42" s="116" customFormat="1"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4"/>
      <c r="Q2625" s="2"/>
      <c r="R2625" s="2"/>
      <c r="S2625" s="2"/>
      <c r="T2625" s="3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19"/>
    </row>
    <row r="2626" spans="4:42" s="116" customFormat="1"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4"/>
      <c r="Q2626" s="2"/>
      <c r="R2626" s="2"/>
      <c r="S2626" s="2"/>
      <c r="T2626" s="3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19"/>
    </row>
    <row r="2627" spans="4:42" s="116" customFormat="1"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4"/>
      <c r="Q2627" s="2"/>
      <c r="R2627" s="2"/>
      <c r="S2627" s="2"/>
      <c r="T2627" s="3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19"/>
    </row>
    <row r="2628" spans="4:42" s="116" customFormat="1"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4"/>
      <c r="Q2628" s="2"/>
      <c r="R2628" s="2"/>
      <c r="S2628" s="2"/>
      <c r="T2628" s="3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19"/>
    </row>
    <row r="2629" spans="4:42" s="116" customFormat="1"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4"/>
      <c r="Q2629" s="2"/>
      <c r="R2629" s="2"/>
      <c r="S2629" s="2"/>
      <c r="T2629" s="3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19"/>
    </row>
    <row r="2630" spans="4:42" s="116" customFormat="1"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4"/>
      <c r="Q2630" s="2"/>
      <c r="R2630" s="2"/>
      <c r="S2630" s="2"/>
      <c r="T2630" s="3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19"/>
    </row>
    <row r="2631" spans="4:42" s="116" customFormat="1"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4"/>
      <c r="Q2631" s="2"/>
      <c r="R2631" s="2"/>
      <c r="S2631" s="2"/>
      <c r="T2631" s="3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19"/>
    </row>
    <row r="2632" spans="4:42" s="116" customFormat="1"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4"/>
      <c r="Q2632" s="2"/>
      <c r="R2632" s="2"/>
      <c r="S2632" s="2"/>
      <c r="T2632" s="3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19"/>
    </row>
    <row r="2633" spans="4:42" s="116" customFormat="1"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4"/>
      <c r="Q2633" s="2"/>
      <c r="R2633" s="2"/>
      <c r="S2633" s="2"/>
      <c r="T2633" s="3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19"/>
    </row>
    <row r="2634" spans="4:42" s="116" customFormat="1"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4"/>
      <c r="Q2634" s="2"/>
      <c r="R2634" s="2"/>
      <c r="S2634" s="2"/>
      <c r="T2634" s="3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19"/>
    </row>
    <row r="2635" spans="4:42" s="116" customFormat="1"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4"/>
      <c r="Q2635" s="2"/>
      <c r="R2635" s="2"/>
      <c r="S2635" s="2"/>
      <c r="T2635" s="3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19"/>
    </row>
    <row r="2636" spans="4:42" s="116" customFormat="1"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4"/>
      <c r="Q2636" s="2"/>
      <c r="R2636" s="2"/>
      <c r="S2636" s="2"/>
      <c r="T2636" s="3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19"/>
    </row>
    <row r="2637" spans="4:42" s="116" customFormat="1"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4"/>
      <c r="Q2637" s="2"/>
      <c r="R2637" s="2"/>
      <c r="S2637" s="2"/>
      <c r="T2637" s="3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19"/>
    </row>
    <row r="2638" spans="4:42" s="116" customFormat="1"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4"/>
      <c r="Q2638" s="2"/>
      <c r="R2638" s="2"/>
      <c r="S2638" s="2"/>
      <c r="T2638" s="3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19"/>
    </row>
    <row r="2639" spans="4:42" s="116" customFormat="1"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4"/>
      <c r="Q2639" s="2"/>
      <c r="R2639" s="2"/>
      <c r="S2639" s="2"/>
      <c r="T2639" s="3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19"/>
    </row>
    <row r="2640" spans="4:42" s="116" customFormat="1"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4"/>
      <c r="Q2640" s="2"/>
      <c r="R2640" s="2"/>
      <c r="S2640" s="2"/>
      <c r="T2640" s="3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19"/>
    </row>
    <row r="2641" spans="4:42" s="116" customFormat="1"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4"/>
      <c r="Q2641" s="2"/>
      <c r="R2641" s="2"/>
      <c r="S2641" s="2"/>
      <c r="T2641" s="3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19"/>
    </row>
    <row r="2642" spans="4:42" s="116" customFormat="1"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4"/>
      <c r="Q2642" s="2"/>
      <c r="R2642" s="2"/>
      <c r="S2642" s="2"/>
      <c r="T2642" s="3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19"/>
    </row>
    <row r="2643" spans="4:42" s="116" customFormat="1"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4"/>
      <c r="Q2643" s="2"/>
      <c r="R2643" s="2"/>
      <c r="S2643" s="2"/>
      <c r="T2643" s="3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19"/>
    </row>
    <row r="2644" spans="4:42" s="116" customFormat="1"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4"/>
      <c r="Q2644" s="2"/>
      <c r="R2644" s="2"/>
      <c r="S2644" s="2"/>
      <c r="T2644" s="3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19"/>
    </row>
    <row r="2645" spans="4:42" s="116" customFormat="1"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4"/>
      <c r="Q2645" s="2"/>
      <c r="R2645" s="2"/>
      <c r="S2645" s="2"/>
      <c r="T2645" s="3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19"/>
    </row>
    <row r="2646" spans="4:42" s="116" customFormat="1"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4"/>
      <c r="Q2646" s="2"/>
      <c r="R2646" s="2"/>
      <c r="S2646" s="2"/>
      <c r="T2646" s="3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19"/>
    </row>
    <row r="2647" spans="4:42" s="116" customFormat="1"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4"/>
      <c r="Q2647" s="2"/>
      <c r="R2647" s="2"/>
      <c r="S2647" s="2"/>
      <c r="T2647" s="3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19"/>
    </row>
    <row r="2648" spans="4:42" s="116" customFormat="1"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4"/>
      <c r="Q2648" s="2"/>
      <c r="R2648" s="2"/>
      <c r="S2648" s="2"/>
      <c r="T2648" s="3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19"/>
    </row>
    <row r="2649" spans="4:42" s="116" customFormat="1"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4"/>
      <c r="Q2649" s="2"/>
      <c r="R2649" s="2"/>
      <c r="S2649" s="2"/>
      <c r="T2649" s="3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19"/>
    </row>
    <row r="2650" spans="4:42" s="116" customFormat="1"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4"/>
      <c r="Q2650" s="2"/>
      <c r="R2650" s="2"/>
      <c r="S2650" s="2"/>
      <c r="T2650" s="3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19"/>
    </row>
    <row r="2651" spans="4:42" s="116" customFormat="1"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4"/>
      <c r="Q2651" s="2"/>
      <c r="R2651" s="2"/>
      <c r="S2651" s="2"/>
      <c r="T2651" s="3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19"/>
    </row>
    <row r="2652" spans="4:42" s="116" customFormat="1"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4"/>
      <c r="Q2652" s="2"/>
      <c r="R2652" s="2"/>
      <c r="S2652" s="2"/>
      <c r="T2652" s="3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19"/>
    </row>
    <row r="2653" spans="4:42" s="116" customFormat="1"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4"/>
      <c r="Q2653" s="2"/>
      <c r="R2653" s="2"/>
      <c r="S2653" s="2"/>
      <c r="T2653" s="3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19"/>
    </row>
    <row r="2654" spans="4:42" s="116" customFormat="1"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4"/>
      <c r="Q2654" s="2"/>
      <c r="R2654" s="2"/>
      <c r="S2654" s="2"/>
      <c r="T2654" s="3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19"/>
    </row>
    <row r="2655" spans="4:42" s="116" customFormat="1"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4"/>
      <c r="Q2655" s="2"/>
      <c r="R2655" s="2"/>
      <c r="S2655" s="2"/>
      <c r="T2655" s="3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19"/>
    </row>
    <row r="2656" spans="4:42" s="116" customFormat="1"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4"/>
      <c r="Q2656" s="2"/>
      <c r="R2656" s="2"/>
      <c r="S2656" s="2"/>
      <c r="T2656" s="3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19"/>
    </row>
    <row r="2657" spans="4:42" s="116" customFormat="1"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4"/>
      <c r="Q2657" s="2"/>
      <c r="R2657" s="2"/>
      <c r="S2657" s="2"/>
      <c r="T2657" s="3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19"/>
    </row>
    <row r="2658" spans="4:42" s="116" customFormat="1"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4"/>
      <c r="Q2658" s="2"/>
      <c r="R2658" s="2"/>
      <c r="S2658" s="2"/>
      <c r="T2658" s="3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19"/>
    </row>
    <row r="2659" spans="4:42" s="116" customFormat="1"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4"/>
      <c r="Q2659" s="2"/>
      <c r="R2659" s="2"/>
      <c r="S2659" s="2"/>
      <c r="T2659" s="3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19"/>
    </row>
    <row r="2660" spans="4:42" s="116" customFormat="1"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4"/>
      <c r="Q2660" s="2"/>
      <c r="R2660" s="2"/>
      <c r="S2660" s="2"/>
      <c r="T2660" s="3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19"/>
    </row>
    <row r="2661" spans="4:42" s="116" customFormat="1"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4"/>
      <c r="Q2661" s="2"/>
      <c r="R2661" s="2"/>
      <c r="S2661" s="2"/>
      <c r="T2661" s="3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19"/>
    </row>
    <row r="2662" spans="4:42" s="116" customFormat="1"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4"/>
      <c r="Q2662" s="2"/>
      <c r="R2662" s="2"/>
      <c r="S2662" s="2"/>
      <c r="T2662" s="3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19"/>
    </row>
    <row r="2663" spans="4:42" s="116" customFormat="1"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4"/>
      <c r="Q2663" s="2"/>
      <c r="R2663" s="2"/>
      <c r="S2663" s="2"/>
      <c r="T2663" s="3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19"/>
    </row>
    <row r="2664" spans="4:42" s="116" customFormat="1"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4"/>
      <c r="Q2664" s="2"/>
      <c r="R2664" s="2"/>
      <c r="S2664" s="2"/>
      <c r="T2664" s="3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19"/>
    </row>
    <row r="2665" spans="4:42" s="116" customFormat="1"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4"/>
      <c r="Q2665" s="2"/>
      <c r="R2665" s="2"/>
      <c r="S2665" s="2"/>
      <c r="T2665" s="3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19"/>
    </row>
    <row r="2666" spans="4:42" s="116" customFormat="1"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4"/>
      <c r="Q2666" s="2"/>
      <c r="R2666" s="2"/>
      <c r="S2666" s="2"/>
      <c r="T2666" s="3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19"/>
    </row>
    <row r="2667" spans="4:42" s="116" customFormat="1"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4"/>
      <c r="Q2667" s="2"/>
      <c r="R2667" s="2"/>
      <c r="S2667" s="2"/>
      <c r="T2667" s="3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19"/>
    </row>
    <row r="2668" spans="4:42" s="116" customFormat="1"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4"/>
      <c r="Q2668" s="2"/>
      <c r="R2668" s="2"/>
      <c r="S2668" s="2"/>
      <c r="T2668" s="3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19"/>
    </row>
    <row r="2669" spans="4:42" s="116" customFormat="1"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4"/>
      <c r="Q2669" s="2"/>
      <c r="R2669" s="2"/>
      <c r="S2669" s="2"/>
      <c r="T2669" s="3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19"/>
    </row>
    <row r="2670" spans="4:42" s="116" customFormat="1"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4"/>
      <c r="Q2670" s="2"/>
      <c r="R2670" s="2"/>
      <c r="S2670" s="2"/>
      <c r="T2670" s="3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19"/>
    </row>
    <row r="2671" spans="4:42" s="116" customFormat="1"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4"/>
      <c r="Q2671" s="2"/>
      <c r="R2671" s="2"/>
      <c r="S2671" s="2"/>
      <c r="T2671" s="3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19"/>
    </row>
    <row r="2672" spans="4:42" s="116" customFormat="1"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4"/>
      <c r="Q2672" s="2"/>
      <c r="R2672" s="2"/>
      <c r="S2672" s="2"/>
      <c r="T2672" s="3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19"/>
    </row>
    <row r="2673" spans="4:42" s="116" customFormat="1"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4"/>
      <c r="Q2673" s="2"/>
      <c r="R2673" s="2"/>
      <c r="S2673" s="2"/>
      <c r="T2673" s="3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19"/>
    </row>
    <row r="2674" spans="4:42" s="116" customFormat="1"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4"/>
      <c r="Q2674" s="2"/>
      <c r="R2674" s="2"/>
      <c r="S2674" s="2"/>
      <c r="T2674" s="3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19"/>
    </row>
    <row r="2675" spans="4:42" s="116" customFormat="1"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4"/>
      <c r="Q2675" s="2"/>
      <c r="R2675" s="2"/>
      <c r="S2675" s="2"/>
      <c r="T2675" s="3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19"/>
    </row>
    <row r="2676" spans="4:42" s="116" customFormat="1"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4"/>
      <c r="Q2676" s="2"/>
      <c r="R2676" s="2"/>
      <c r="S2676" s="2"/>
      <c r="T2676" s="3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19"/>
    </row>
    <row r="2677" spans="4:42" s="116" customFormat="1"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4"/>
      <c r="Q2677" s="2"/>
      <c r="R2677" s="2"/>
      <c r="S2677" s="2"/>
      <c r="T2677" s="3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19"/>
    </row>
    <row r="2678" spans="4:42" s="116" customFormat="1"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4"/>
      <c r="Q2678" s="2"/>
      <c r="R2678" s="2"/>
      <c r="S2678" s="2"/>
      <c r="T2678" s="3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19"/>
    </row>
    <row r="2679" spans="4:42" s="116" customFormat="1"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4"/>
      <c r="Q2679" s="2"/>
      <c r="R2679" s="2"/>
      <c r="S2679" s="2"/>
      <c r="T2679" s="3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19"/>
    </row>
    <row r="2680" spans="4:42" s="116" customFormat="1"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4"/>
      <c r="Q2680" s="2"/>
      <c r="R2680" s="2"/>
      <c r="S2680" s="2"/>
      <c r="T2680" s="3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19"/>
    </row>
    <row r="2681" spans="4:42" s="116" customFormat="1"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4"/>
      <c r="Q2681" s="2"/>
      <c r="R2681" s="2"/>
      <c r="S2681" s="2"/>
      <c r="T2681" s="3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19"/>
    </row>
    <row r="2682" spans="4:42" s="116" customFormat="1"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4"/>
      <c r="Q2682" s="2"/>
      <c r="R2682" s="2"/>
      <c r="S2682" s="2"/>
      <c r="T2682" s="3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19"/>
    </row>
    <row r="2683" spans="4:42" s="116" customFormat="1"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4"/>
      <c r="Q2683" s="2"/>
      <c r="R2683" s="2"/>
      <c r="S2683" s="2"/>
      <c r="T2683" s="3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19"/>
    </row>
    <row r="2684" spans="4:42" s="116" customFormat="1"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4"/>
      <c r="Q2684" s="2"/>
      <c r="R2684" s="2"/>
      <c r="S2684" s="2"/>
      <c r="T2684" s="3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19"/>
    </row>
    <row r="2685" spans="4:42" s="116" customFormat="1"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4"/>
      <c r="Q2685" s="2"/>
      <c r="R2685" s="2"/>
      <c r="S2685" s="2"/>
      <c r="T2685" s="3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19"/>
    </row>
    <row r="2686" spans="4:42" s="116" customFormat="1"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4"/>
      <c r="Q2686" s="2"/>
      <c r="R2686" s="2"/>
      <c r="S2686" s="2"/>
      <c r="T2686" s="3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19"/>
    </row>
    <row r="2687" spans="4:42" s="116" customFormat="1"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4"/>
      <c r="Q2687" s="2"/>
      <c r="R2687" s="2"/>
      <c r="S2687" s="2"/>
      <c r="T2687" s="3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19"/>
    </row>
    <row r="2688" spans="4:42" s="116" customFormat="1"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4"/>
      <c r="Q2688" s="2"/>
      <c r="R2688" s="2"/>
      <c r="S2688" s="2"/>
      <c r="T2688" s="3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19"/>
    </row>
    <row r="2689" spans="4:42" s="116" customFormat="1"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4"/>
      <c r="Q2689" s="2"/>
      <c r="R2689" s="2"/>
      <c r="S2689" s="2"/>
      <c r="T2689" s="3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19"/>
    </row>
    <row r="2690" spans="4:42" s="116" customFormat="1"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4"/>
      <c r="Q2690" s="2"/>
      <c r="R2690" s="2"/>
      <c r="S2690" s="2"/>
      <c r="T2690" s="3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19"/>
    </row>
    <row r="2691" spans="4:42" s="116" customFormat="1"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4"/>
      <c r="Q2691" s="2"/>
      <c r="R2691" s="2"/>
      <c r="S2691" s="2"/>
      <c r="T2691" s="3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19"/>
    </row>
    <row r="2692" spans="4:42" s="116" customFormat="1"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4"/>
      <c r="Q2692" s="2"/>
      <c r="R2692" s="2"/>
      <c r="S2692" s="2"/>
      <c r="T2692" s="3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19"/>
    </row>
    <row r="2693" spans="4:42" s="116" customFormat="1"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4"/>
      <c r="Q2693" s="2"/>
      <c r="R2693" s="2"/>
      <c r="S2693" s="2"/>
      <c r="T2693" s="3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19"/>
    </row>
    <row r="2694" spans="4:42" s="116" customFormat="1"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4"/>
      <c r="Q2694" s="2"/>
      <c r="R2694" s="2"/>
      <c r="S2694" s="2"/>
      <c r="T2694" s="3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19"/>
    </row>
    <row r="2695" spans="4:42" s="116" customFormat="1"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4"/>
      <c r="Q2695" s="2"/>
      <c r="R2695" s="2"/>
      <c r="S2695" s="2"/>
      <c r="T2695" s="3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19"/>
    </row>
    <row r="2696" spans="4:42" s="116" customFormat="1"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4"/>
      <c r="Q2696" s="2"/>
      <c r="R2696" s="2"/>
      <c r="S2696" s="2"/>
      <c r="T2696" s="3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19"/>
    </row>
    <row r="2697" spans="4:42" s="116" customFormat="1"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4"/>
      <c r="Q2697" s="2"/>
      <c r="R2697" s="2"/>
      <c r="S2697" s="2"/>
      <c r="T2697" s="3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19"/>
    </row>
    <row r="2698" spans="4:42" s="116" customFormat="1"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4"/>
      <c r="Q2698" s="2"/>
      <c r="R2698" s="2"/>
      <c r="S2698" s="2"/>
      <c r="T2698" s="3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19"/>
    </row>
    <row r="2699" spans="4:42" s="116" customFormat="1"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4"/>
      <c r="Q2699" s="2"/>
      <c r="R2699" s="2"/>
      <c r="S2699" s="2"/>
      <c r="T2699" s="3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19"/>
    </row>
    <row r="2700" spans="4:42" s="116" customFormat="1"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4"/>
      <c r="Q2700" s="2"/>
      <c r="R2700" s="2"/>
      <c r="S2700" s="2"/>
      <c r="T2700" s="3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19"/>
    </row>
    <row r="2701" spans="4:42" s="116" customFormat="1"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4"/>
      <c r="Q2701" s="2"/>
      <c r="R2701" s="2"/>
      <c r="S2701" s="2"/>
      <c r="T2701" s="3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19"/>
    </row>
    <row r="2702" spans="4:42" s="116" customFormat="1"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4"/>
      <c r="Q2702" s="2"/>
      <c r="R2702" s="2"/>
      <c r="S2702" s="2"/>
      <c r="T2702" s="3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19"/>
    </row>
    <row r="2703" spans="4:42" s="116" customFormat="1"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4"/>
      <c r="Q2703" s="2"/>
      <c r="R2703" s="2"/>
      <c r="S2703" s="2"/>
      <c r="T2703" s="3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19"/>
    </row>
    <row r="2704" spans="4:42" s="116" customFormat="1"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4"/>
      <c r="Q2704" s="2"/>
      <c r="R2704" s="2"/>
      <c r="S2704" s="2"/>
      <c r="T2704" s="3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19"/>
    </row>
    <row r="2705" spans="4:42" s="116" customFormat="1"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4"/>
      <c r="Q2705" s="2"/>
      <c r="R2705" s="2"/>
      <c r="S2705" s="2"/>
      <c r="T2705" s="3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19"/>
    </row>
    <row r="2706" spans="4:42" s="116" customFormat="1"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4"/>
      <c r="Q2706" s="2"/>
      <c r="R2706" s="2"/>
      <c r="S2706" s="2"/>
      <c r="T2706" s="3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19"/>
    </row>
    <row r="2707" spans="4:42" s="116" customFormat="1"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4"/>
      <c r="Q2707" s="2"/>
      <c r="R2707" s="2"/>
      <c r="S2707" s="2"/>
      <c r="T2707" s="3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19"/>
    </row>
    <row r="2708" spans="4:42" s="116" customFormat="1"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4"/>
      <c r="Q2708" s="2"/>
      <c r="R2708" s="2"/>
      <c r="S2708" s="2"/>
      <c r="T2708" s="3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19"/>
    </row>
    <row r="2709" spans="4:42" s="116" customFormat="1"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4"/>
      <c r="Q2709" s="2"/>
      <c r="R2709" s="2"/>
      <c r="S2709" s="2"/>
      <c r="T2709" s="3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19"/>
    </row>
    <row r="2710" spans="4:42" s="116" customFormat="1"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4"/>
      <c r="Q2710" s="2"/>
      <c r="R2710" s="2"/>
      <c r="S2710" s="2"/>
      <c r="T2710" s="3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19"/>
    </row>
    <row r="2711" spans="4:42" s="116" customFormat="1"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4"/>
      <c r="Q2711" s="2"/>
      <c r="R2711" s="2"/>
      <c r="S2711" s="2"/>
      <c r="T2711" s="3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19"/>
    </row>
    <row r="2712" spans="4:42" s="116" customFormat="1"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4"/>
      <c r="Q2712" s="2"/>
      <c r="R2712" s="2"/>
      <c r="S2712" s="2"/>
      <c r="T2712" s="3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19"/>
    </row>
    <row r="2713" spans="4:42" s="116" customFormat="1"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4"/>
      <c r="Q2713" s="2"/>
      <c r="R2713" s="2"/>
      <c r="S2713" s="2"/>
      <c r="T2713" s="3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19"/>
    </row>
    <row r="2714" spans="4:42" s="116" customFormat="1"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4"/>
      <c r="Q2714" s="2"/>
      <c r="R2714" s="2"/>
      <c r="S2714" s="2"/>
      <c r="T2714" s="3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19"/>
    </row>
    <row r="2715" spans="4:42" s="116" customFormat="1"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4"/>
      <c r="Q2715" s="2"/>
      <c r="R2715" s="2"/>
      <c r="S2715" s="2"/>
      <c r="T2715" s="3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19"/>
    </row>
    <row r="2716" spans="4:42" s="116" customFormat="1"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4"/>
      <c r="Q2716" s="2"/>
      <c r="R2716" s="2"/>
      <c r="S2716" s="2"/>
      <c r="T2716" s="3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19"/>
    </row>
    <row r="2717" spans="4:42" s="116" customFormat="1"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4"/>
      <c r="Q2717" s="2"/>
      <c r="R2717" s="2"/>
      <c r="S2717" s="2"/>
      <c r="T2717" s="3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19"/>
    </row>
    <row r="2718" spans="4:42" s="116" customFormat="1"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4"/>
      <c r="Q2718" s="2"/>
      <c r="R2718" s="2"/>
      <c r="S2718" s="2"/>
      <c r="T2718" s="3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19"/>
    </row>
    <row r="2719" spans="4:42" s="116" customFormat="1"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4"/>
      <c r="Q2719" s="2"/>
      <c r="R2719" s="2"/>
      <c r="S2719" s="2"/>
      <c r="T2719" s="3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19"/>
    </row>
    <row r="2720" spans="4:42" s="116" customFormat="1"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4"/>
      <c r="Q2720" s="2"/>
      <c r="R2720" s="2"/>
      <c r="S2720" s="2"/>
      <c r="T2720" s="3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19"/>
    </row>
    <row r="2721" spans="4:42" s="116" customFormat="1"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4"/>
      <c r="Q2721" s="2"/>
      <c r="R2721" s="2"/>
      <c r="S2721" s="2"/>
      <c r="T2721" s="3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19"/>
    </row>
    <row r="2722" spans="4:42" s="116" customFormat="1"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4"/>
      <c r="Q2722" s="2"/>
      <c r="R2722" s="2"/>
      <c r="S2722" s="2"/>
      <c r="T2722" s="3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19"/>
    </row>
    <row r="2723" spans="4:42" s="116" customFormat="1"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4"/>
      <c r="Q2723" s="2"/>
      <c r="R2723" s="2"/>
      <c r="S2723" s="2"/>
      <c r="T2723" s="3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19"/>
    </row>
    <row r="2724" spans="4:42" s="116" customFormat="1"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4"/>
      <c r="Q2724" s="2"/>
      <c r="R2724" s="2"/>
      <c r="S2724" s="2"/>
      <c r="T2724" s="3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19"/>
    </row>
    <row r="2725" spans="4:42" s="116" customFormat="1"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4"/>
      <c r="Q2725" s="2"/>
      <c r="R2725" s="2"/>
      <c r="S2725" s="2"/>
      <c r="T2725" s="3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19"/>
    </row>
    <row r="2726" spans="4:42" s="116" customFormat="1"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4"/>
      <c r="Q2726" s="2"/>
      <c r="R2726" s="2"/>
      <c r="S2726" s="2"/>
      <c r="T2726" s="3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19"/>
    </row>
    <row r="2727" spans="4:42" s="116" customFormat="1"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4"/>
      <c r="Q2727" s="2"/>
      <c r="R2727" s="2"/>
      <c r="S2727" s="2"/>
      <c r="T2727" s="3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19"/>
    </row>
    <row r="2728" spans="4:42" s="116" customFormat="1"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4"/>
      <c r="Q2728" s="2"/>
      <c r="R2728" s="2"/>
      <c r="S2728" s="2"/>
      <c r="T2728" s="3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19"/>
    </row>
    <row r="2729" spans="4:42" s="116" customFormat="1"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4"/>
      <c r="Q2729" s="2"/>
      <c r="R2729" s="2"/>
      <c r="S2729" s="2"/>
      <c r="T2729" s="3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19"/>
    </row>
    <row r="2730" spans="4:42" s="116" customFormat="1"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4"/>
      <c r="Q2730" s="2"/>
      <c r="R2730" s="2"/>
      <c r="S2730" s="2"/>
      <c r="T2730" s="3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19"/>
    </row>
    <row r="2731" spans="4:42" s="116" customFormat="1"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4"/>
      <c r="Q2731" s="2"/>
      <c r="R2731" s="2"/>
      <c r="S2731" s="2"/>
      <c r="T2731" s="3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19"/>
    </row>
    <row r="2732" spans="4:42" s="116" customFormat="1"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4"/>
      <c r="Q2732" s="2"/>
      <c r="R2732" s="2"/>
      <c r="S2732" s="2"/>
      <c r="T2732" s="3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19"/>
    </row>
    <row r="2733" spans="4:42" s="116" customFormat="1"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4"/>
      <c r="Q2733" s="2"/>
      <c r="R2733" s="2"/>
      <c r="S2733" s="2"/>
      <c r="T2733" s="3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19"/>
    </row>
    <row r="2734" spans="4:42" s="116" customFormat="1"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4"/>
      <c r="Q2734" s="2"/>
      <c r="R2734" s="2"/>
      <c r="S2734" s="2"/>
      <c r="T2734" s="3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19"/>
    </row>
    <row r="2735" spans="4:42" s="116" customFormat="1"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4"/>
      <c r="Q2735" s="2"/>
      <c r="R2735" s="2"/>
      <c r="S2735" s="2"/>
      <c r="T2735" s="3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19"/>
    </row>
    <row r="2736" spans="4:42" s="116" customFormat="1"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4"/>
      <c r="Q2736" s="2"/>
      <c r="R2736" s="2"/>
      <c r="S2736" s="2"/>
      <c r="T2736" s="3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19"/>
    </row>
    <row r="2737" spans="4:42" s="116" customFormat="1"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4"/>
      <c r="Q2737" s="2"/>
      <c r="R2737" s="2"/>
      <c r="S2737" s="2"/>
      <c r="T2737" s="3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19"/>
    </row>
    <row r="2738" spans="4:42" s="116" customFormat="1"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4"/>
      <c r="Q2738" s="2"/>
      <c r="R2738" s="2"/>
      <c r="S2738" s="2"/>
      <c r="T2738" s="3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19"/>
    </row>
    <row r="2739" spans="4:42" s="116" customFormat="1"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4"/>
      <c r="Q2739" s="2"/>
      <c r="R2739" s="2"/>
      <c r="S2739" s="2"/>
      <c r="T2739" s="3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19"/>
    </row>
    <row r="2740" spans="4:42" s="116" customFormat="1"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4"/>
      <c r="Q2740" s="2"/>
      <c r="R2740" s="2"/>
      <c r="S2740" s="2"/>
      <c r="T2740" s="3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19"/>
    </row>
    <row r="2741" spans="4:42" s="116" customFormat="1"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4"/>
      <c r="Q2741" s="2"/>
      <c r="R2741" s="2"/>
      <c r="S2741" s="2"/>
      <c r="T2741" s="3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19"/>
    </row>
    <row r="2742" spans="4:42" s="116" customFormat="1"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4"/>
      <c r="Q2742" s="2"/>
      <c r="R2742" s="2"/>
      <c r="S2742" s="2"/>
      <c r="T2742" s="3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19"/>
    </row>
    <row r="2743" spans="4:42" s="116" customFormat="1"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4"/>
      <c r="Q2743" s="2"/>
      <c r="R2743" s="2"/>
      <c r="S2743" s="2"/>
      <c r="T2743" s="3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19"/>
    </row>
    <row r="2744" spans="4:42" s="116" customFormat="1"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4"/>
      <c r="Q2744" s="2"/>
      <c r="R2744" s="2"/>
      <c r="S2744" s="2"/>
      <c r="T2744" s="3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19"/>
    </row>
    <row r="2745" spans="4:42" s="116" customFormat="1"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4"/>
      <c r="Q2745" s="2"/>
      <c r="R2745" s="2"/>
      <c r="S2745" s="2"/>
      <c r="T2745" s="3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19"/>
    </row>
    <row r="2746" spans="4:42" s="116" customFormat="1"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4"/>
      <c r="Q2746" s="2"/>
      <c r="R2746" s="2"/>
      <c r="S2746" s="2"/>
      <c r="T2746" s="3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19"/>
    </row>
    <row r="2747" spans="4:42" s="116" customFormat="1"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4"/>
      <c r="Q2747" s="2"/>
      <c r="R2747" s="2"/>
      <c r="S2747" s="2"/>
      <c r="T2747" s="3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19"/>
    </row>
    <row r="2748" spans="4:42" s="116" customFormat="1"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4"/>
      <c r="Q2748" s="2"/>
      <c r="R2748" s="2"/>
      <c r="S2748" s="2"/>
      <c r="T2748" s="3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19"/>
    </row>
    <row r="2749" spans="4:42" s="116" customFormat="1"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4"/>
      <c r="Q2749" s="2"/>
      <c r="R2749" s="2"/>
      <c r="S2749" s="2"/>
      <c r="T2749" s="3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19"/>
    </row>
    <row r="2750" spans="4:42" s="116" customFormat="1"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4"/>
      <c r="Q2750" s="2"/>
      <c r="R2750" s="2"/>
      <c r="S2750" s="2"/>
      <c r="T2750" s="3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19"/>
    </row>
    <row r="2751" spans="4:42" s="116" customFormat="1"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4"/>
      <c r="Q2751" s="2"/>
      <c r="R2751" s="2"/>
      <c r="S2751" s="2"/>
      <c r="T2751" s="3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19"/>
    </row>
    <row r="2752" spans="4:42" s="116" customFormat="1"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4"/>
      <c r="Q2752" s="2"/>
      <c r="R2752" s="2"/>
      <c r="S2752" s="2"/>
      <c r="T2752" s="3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19"/>
    </row>
    <row r="2753" spans="4:42" s="116" customFormat="1"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4"/>
      <c r="Q2753" s="2"/>
      <c r="R2753" s="2"/>
      <c r="S2753" s="2"/>
      <c r="T2753" s="3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19"/>
    </row>
    <row r="2754" spans="4:42" s="116" customFormat="1"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4"/>
      <c r="Q2754" s="2"/>
      <c r="R2754" s="2"/>
      <c r="S2754" s="2"/>
      <c r="T2754" s="3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19"/>
    </row>
    <row r="2755" spans="4:42" s="116" customFormat="1"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4"/>
      <c r="Q2755" s="2"/>
      <c r="R2755" s="2"/>
      <c r="S2755" s="2"/>
      <c r="T2755" s="3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19"/>
    </row>
    <row r="2756" spans="4:42" s="116" customFormat="1"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4"/>
      <c r="Q2756" s="2"/>
      <c r="R2756" s="2"/>
      <c r="S2756" s="2"/>
      <c r="T2756" s="3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19"/>
    </row>
    <row r="2757" spans="4:42" s="116" customFormat="1"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4"/>
      <c r="Q2757" s="2"/>
      <c r="R2757" s="2"/>
      <c r="S2757" s="2"/>
      <c r="T2757" s="3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19"/>
    </row>
    <row r="2758" spans="4:42" s="116" customFormat="1"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4"/>
      <c r="Q2758" s="2"/>
      <c r="R2758" s="2"/>
      <c r="S2758" s="2"/>
      <c r="T2758" s="3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19"/>
    </row>
    <row r="2759" spans="4:42" s="116" customFormat="1"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4"/>
      <c r="Q2759" s="2"/>
      <c r="R2759" s="2"/>
      <c r="S2759" s="2"/>
      <c r="T2759" s="3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19"/>
    </row>
    <row r="2760" spans="4:42" s="116" customFormat="1"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4"/>
      <c r="Q2760" s="2"/>
      <c r="R2760" s="2"/>
      <c r="S2760" s="2"/>
      <c r="T2760" s="3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19"/>
    </row>
    <row r="2761" spans="4:42" s="116" customFormat="1"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4"/>
      <c r="Q2761" s="2"/>
      <c r="R2761" s="2"/>
      <c r="S2761" s="2"/>
      <c r="T2761" s="3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19"/>
    </row>
    <row r="2762" spans="4:42" s="116" customFormat="1"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4"/>
      <c r="Q2762" s="2"/>
      <c r="R2762" s="2"/>
      <c r="S2762" s="2"/>
      <c r="T2762" s="3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19"/>
    </row>
    <row r="2763" spans="4:42" s="116" customFormat="1"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4"/>
      <c r="Q2763" s="2"/>
      <c r="R2763" s="2"/>
      <c r="S2763" s="2"/>
      <c r="T2763" s="3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19"/>
    </row>
    <row r="2764" spans="4:42" s="116" customFormat="1"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4"/>
      <c r="Q2764" s="2"/>
      <c r="R2764" s="2"/>
      <c r="S2764" s="2"/>
      <c r="T2764" s="3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19"/>
    </row>
    <row r="2765" spans="4:42" s="116" customFormat="1"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4"/>
      <c r="Q2765" s="2"/>
      <c r="R2765" s="2"/>
      <c r="S2765" s="2"/>
      <c r="T2765" s="3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19"/>
    </row>
    <row r="2766" spans="4:42" s="116" customFormat="1"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4"/>
      <c r="Q2766" s="2"/>
      <c r="R2766" s="2"/>
      <c r="S2766" s="2"/>
      <c r="T2766" s="3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19"/>
    </row>
    <row r="2767" spans="4:42" s="116" customFormat="1"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4"/>
      <c r="Q2767" s="2"/>
      <c r="R2767" s="2"/>
      <c r="S2767" s="2"/>
      <c r="T2767" s="3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19"/>
    </row>
    <row r="2768" spans="4:42" s="116" customFormat="1"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4"/>
      <c r="Q2768" s="2"/>
      <c r="R2768" s="2"/>
      <c r="S2768" s="2"/>
      <c r="T2768" s="3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19"/>
    </row>
    <row r="2769" spans="4:42" s="116" customFormat="1"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4"/>
      <c r="Q2769" s="2"/>
      <c r="R2769" s="2"/>
      <c r="S2769" s="2"/>
      <c r="T2769" s="3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19"/>
    </row>
    <row r="2770" spans="4:42" s="116" customFormat="1"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4"/>
      <c r="Q2770" s="2"/>
      <c r="R2770" s="2"/>
      <c r="S2770" s="2"/>
      <c r="T2770" s="3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19"/>
    </row>
    <row r="2771" spans="4:42" s="116" customFormat="1"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4"/>
      <c r="Q2771" s="2"/>
      <c r="R2771" s="2"/>
      <c r="S2771" s="2"/>
      <c r="T2771" s="3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19"/>
    </row>
    <row r="2772" spans="4:42" s="116" customFormat="1"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4"/>
      <c r="Q2772" s="2"/>
      <c r="R2772" s="2"/>
      <c r="S2772" s="2"/>
      <c r="T2772" s="3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19"/>
    </row>
    <row r="2773" spans="4:42" s="116" customFormat="1"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4"/>
      <c r="Q2773" s="2"/>
      <c r="R2773" s="2"/>
      <c r="S2773" s="2"/>
      <c r="T2773" s="3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19"/>
    </row>
    <row r="2774" spans="4:42" s="116" customFormat="1"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4"/>
      <c r="Q2774" s="2"/>
      <c r="R2774" s="2"/>
      <c r="S2774" s="2"/>
      <c r="T2774" s="3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19"/>
    </row>
    <row r="2775" spans="4:42" s="116" customFormat="1"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4"/>
      <c r="Q2775" s="2"/>
      <c r="R2775" s="2"/>
      <c r="S2775" s="2"/>
      <c r="T2775" s="3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19"/>
    </row>
    <row r="2776" spans="4:42" s="116" customFormat="1"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4"/>
      <c r="Q2776" s="2"/>
      <c r="R2776" s="2"/>
      <c r="S2776" s="2"/>
      <c r="T2776" s="3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19"/>
    </row>
    <row r="2777" spans="4:42" s="116" customFormat="1"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4"/>
      <c r="Q2777" s="2"/>
      <c r="R2777" s="2"/>
      <c r="S2777" s="2"/>
      <c r="T2777" s="3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19"/>
    </row>
    <row r="2778" spans="4:42" s="116" customFormat="1"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4"/>
      <c r="Q2778" s="2"/>
      <c r="R2778" s="2"/>
      <c r="S2778" s="2"/>
      <c r="T2778" s="3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19"/>
    </row>
    <row r="2779" spans="4:42" s="116" customFormat="1"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4"/>
      <c r="Q2779" s="2"/>
      <c r="R2779" s="2"/>
      <c r="S2779" s="2"/>
      <c r="T2779" s="3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19"/>
    </row>
    <row r="2780" spans="4:42" s="116" customFormat="1"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4"/>
      <c r="Q2780" s="2"/>
      <c r="R2780" s="2"/>
      <c r="S2780" s="2"/>
      <c r="T2780" s="3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19"/>
    </row>
    <row r="2781" spans="4:42" s="116" customFormat="1"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4"/>
      <c r="Q2781" s="2"/>
      <c r="R2781" s="2"/>
      <c r="S2781" s="2"/>
      <c r="T2781" s="3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19"/>
    </row>
    <row r="2782" spans="4:42" s="116" customFormat="1"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4"/>
      <c r="Q2782" s="2"/>
      <c r="R2782" s="2"/>
      <c r="S2782" s="2"/>
      <c r="T2782" s="3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19"/>
    </row>
    <row r="2783" spans="4:42" s="116" customFormat="1"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4"/>
      <c r="Q2783" s="2"/>
      <c r="R2783" s="2"/>
      <c r="S2783" s="2"/>
      <c r="T2783" s="3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19"/>
    </row>
    <row r="2784" spans="4:42" s="116" customFormat="1"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4"/>
      <c r="Q2784" s="2"/>
      <c r="R2784" s="2"/>
      <c r="S2784" s="2"/>
      <c r="T2784" s="3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19"/>
    </row>
    <row r="2785" spans="4:42" s="116" customFormat="1"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4"/>
      <c r="Q2785" s="2"/>
      <c r="R2785" s="2"/>
      <c r="S2785" s="2"/>
      <c r="T2785" s="3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19"/>
    </row>
    <row r="2786" spans="4:42" s="116" customFormat="1"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4"/>
      <c r="Q2786" s="2"/>
      <c r="R2786" s="2"/>
      <c r="S2786" s="2"/>
      <c r="T2786" s="3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19"/>
    </row>
    <row r="2787" spans="4:42" s="116" customFormat="1"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4"/>
      <c r="Q2787" s="2"/>
      <c r="R2787" s="2"/>
      <c r="S2787" s="2"/>
      <c r="T2787" s="3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19"/>
    </row>
    <row r="2788" spans="4:42" s="116" customFormat="1"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4"/>
      <c r="Q2788" s="2"/>
      <c r="R2788" s="2"/>
      <c r="S2788" s="2"/>
      <c r="T2788" s="3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19"/>
    </row>
    <row r="2789" spans="4:42" s="116" customFormat="1"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4"/>
      <c r="Q2789" s="2"/>
      <c r="R2789" s="2"/>
      <c r="S2789" s="2"/>
      <c r="T2789" s="3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19"/>
    </row>
    <row r="2790" spans="4:42" s="116" customFormat="1"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4"/>
      <c r="Q2790" s="2"/>
      <c r="R2790" s="2"/>
      <c r="S2790" s="2"/>
      <c r="T2790" s="3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19"/>
    </row>
    <row r="2791" spans="4:42" s="116" customFormat="1"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4"/>
      <c r="Q2791" s="2"/>
      <c r="R2791" s="2"/>
      <c r="S2791" s="2"/>
      <c r="T2791" s="3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19"/>
    </row>
    <row r="2792" spans="4:42" s="116" customFormat="1"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4"/>
      <c r="Q2792" s="2"/>
      <c r="R2792" s="2"/>
      <c r="S2792" s="2"/>
      <c r="T2792" s="3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19"/>
    </row>
    <row r="2793" spans="4:42" s="116" customFormat="1"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4"/>
      <c r="Q2793" s="2"/>
      <c r="R2793" s="2"/>
      <c r="S2793" s="2"/>
      <c r="T2793" s="3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19"/>
    </row>
    <row r="2794" spans="4:42" s="116" customFormat="1"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4"/>
      <c r="Q2794" s="2"/>
      <c r="R2794" s="2"/>
      <c r="S2794" s="2"/>
      <c r="T2794" s="3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19"/>
    </row>
    <row r="2795" spans="4:42" s="116" customFormat="1"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4"/>
      <c r="Q2795" s="2"/>
      <c r="R2795" s="2"/>
      <c r="S2795" s="2"/>
      <c r="T2795" s="3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19"/>
    </row>
    <row r="2796" spans="4:42" s="116" customFormat="1"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4"/>
      <c r="Q2796" s="2"/>
      <c r="R2796" s="2"/>
      <c r="S2796" s="2"/>
      <c r="T2796" s="3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19"/>
    </row>
    <row r="2797" spans="4:42" s="116" customFormat="1"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4"/>
      <c r="Q2797" s="2"/>
      <c r="R2797" s="2"/>
      <c r="S2797" s="2"/>
      <c r="T2797" s="3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19"/>
    </row>
    <row r="2798" spans="4:42" s="116" customFormat="1"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4"/>
      <c r="Q2798" s="2"/>
      <c r="R2798" s="2"/>
      <c r="S2798" s="2"/>
      <c r="T2798" s="3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19"/>
    </row>
    <row r="2799" spans="4:42" s="116" customFormat="1"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4"/>
      <c r="Q2799" s="2"/>
      <c r="R2799" s="2"/>
      <c r="S2799" s="2"/>
      <c r="T2799" s="3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19"/>
    </row>
    <row r="2800" spans="4:42" s="116" customFormat="1"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4"/>
      <c r="Q2800" s="2"/>
      <c r="R2800" s="2"/>
      <c r="S2800" s="2"/>
      <c r="T2800" s="3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19"/>
    </row>
    <row r="2801" spans="4:42" s="116" customFormat="1"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4"/>
      <c r="Q2801" s="2"/>
      <c r="R2801" s="2"/>
      <c r="S2801" s="2"/>
      <c r="T2801" s="3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19"/>
    </row>
    <row r="2802" spans="4:42" s="116" customFormat="1"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4"/>
      <c r="Q2802" s="2"/>
      <c r="R2802" s="2"/>
      <c r="S2802" s="2"/>
      <c r="T2802" s="3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19"/>
    </row>
    <row r="2803" spans="4:42" s="116" customFormat="1"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4"/>
      <c r="Q2803" s="2"/>
      <c r="R2803" s="2"/>
      <c r="S2803" s="2"/>
      <c r="T2803" s="3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19"/>
    </row>
    <row r="2804" spans="4:42" s="116" customFormat="1"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4"/>
      <c r="Q2804" s="2"/>
      <c r="R2804" s="2"/>
      <c r="S2804" s="2"/>
      <c r="T2804" s="3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19"/>
    </row>
    <row r="2805" spans="4:42" s="116" customFormat="1"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4"/>
      <c r="Q2805" s="2"/>
      <c r="R2805" s="2"/>
      <c r="S2805" s="2"/>
      <c r="T2805" s="3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19"/>
    </row>
    <row r="2806" spans="4:42" s="116" customFormat="1"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4"/>
      <c r="Q2806" s="2"/>
      <c r="R2806" s="2"/>
      <c r="S2806" s="2"/>
      <c r="T2806" s="3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19"/>
    </row>
    <row r="2807" spans="4:42" s="116" customFormat="1"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4"/>
      <c r="Q2807" s="2"/>
      <c r="R2807" s="2"/>
      <c r="S2807" s="2"/>
      <c r="T2807" s="3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19"/>
    </row>
    <row r="2808" spans="4:42" s="116" customFormat="1"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4"/>
      <c r="Q2808" s="2"/>
      <c r="R2808" s="2"/>
      <c r="S2808" s="2"/>
      <c r="T2808" s="3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19"/>
    </row>
    <row r="2809" spans="4:42" s="116" customFormat="1"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4"/>
      <c r="Q2809" s="2"/>
      <c r="R2809" s="2"/>
      <c r="S2809" s="2"/>
      <c r="T2809" s="3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19"/>
    </row>
    <row r="2810" spans="4:42" s="116" customFormat="1"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4"/>
      <c r="Q2810" s="2"/>
      <c r="R2810" s="2"/>
      <c r="S2810" s="2"/>
      <c r="T2810" s="3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19"/>
    </row>
    <row r="2811" spans="4:42" s="116" customFormat="1"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4"/>
      <c r="Q2811" s="2"/>
      <c r="R2811" s="2"/>
      <c r="S2811" s="2"/>
      <c r="T2811" s="3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19"/>
    </row>
    <row r="2812" spans="4:42" s="116" customFormat="1"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4"/>
      <c r="Q2812" s="2"/>
      <c r="R2812" s="2"/>
      <c r="S2812" s="2"/>
      <c r="T2812" s="3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19"/>
    </row>
    <row r="2813" spans="4:42" s="116" customFormat="1"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4"/>
      <c r="Q2813" s="2"/>
      <c r="R2813" s="2"/>
      <c r="S2813" s="2"/>
      <c r="T2813" s="3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19"/>
    </row>
    <row r="2814" spans="4:42" s="116" customFormat="1"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4"/>
      <c r="Q2814" s="2"/>
      <c r="R2814" s="2"/>
      <c r="S2814" s="2"/>
      <c r="T2814" s="3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19"/>
    </row>
    <row r="2815" spans="4:42" s="116" customFormat="1"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4"/>
      <c r="Q2815" s="2"/>
      <c r="R2815" s="2"/>
      <c r="S2815" s="2"/>
      <c r="T2815" s="3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19"/>
    </row>
    <row r="2816" spans="4:42" s="116" customFormat="1"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4"/>
      <c r="Q2816" s="2"/>
      <c r="R2816" s="2"/>
      <c r="S2816" s="2"/>
      <c r="T2816" s="3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19"/>
    </row>
    <row r="2817" spans="4:42" s="116" customFormat="1"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4"/>
      <c r="Q2817" s="2"/>
      <c r="R2817" s="2"/>
      <c r="S2817" s="2"/>
      <c r="T2817" s="3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19"/>
    </row>
    <row r="2818" spans="4:42" s="116" customFormat="1"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4"/>
      <c r="Q2818" s="2"/>
      <c r="R2818" s="2"/>
      <c r="S2818" s="2"/>
      <c r="T2818" s="3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19"/>
    </row>
    <row r="2819" spans="4:42" s="116" customFormat="1"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4"/>
      <c r="Q2819" s="2"/>
      <c r="R2819" s="2"/>
      <c r="S2819" s="2"/>
      <c r="T2819" s="3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19"/>
    </row>
    <row r="2820" spans="4:42" s="116" customFormat="1"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4"/>
      <c r="Q2820" s="2"/>
      <c r="R2820" s="2"/>
      <c r="S2820" s="2"/>
      <c r="T2820" s="3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19"/>
    </row>
    <row r="2821" spans="4:42" s="116" customFormat="1"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4"/>
      <c r="Q2821" s="2"/>
      <c r="R2821" s="2"/>
      <c r="S2821" s="2"/>
      <c r="T2821" s="3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19"/>
    </row>
    <row r="2822" spans="4:42" s="116" customFormat="1"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4"/>
      <c r="Q2822" s="2"/>
      <c r="R2822" s="2"/>
      <c r="S2822" s="2"/>
      <c r="T2822" s="3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19"/>
    </row>
    <row r="2823" spans="4:42" s="116" customFormat="1"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4"/>
      <c r="Q2823" s="2"/>
      <c r="R2823" s="2"/>
      <c r="S2823" s="2"/>
      <c r="T2823" s="3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19"/>
    </row>
    <row r="2824" spans="4:42" s="116" customFormat="1"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4"/>
      <c r="Q2824" s="2"/>
      <c r="R2824" s="2"/>
      <c r="S2824" s="2"/>
      <c r="T2824" s="3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19"/>
    </row>
    <row r="2825" spans="4:42" s="116" customFormat="1"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4"/>
      <c r="Q2825" s="2"/>
      <c r="R2825" s="2"/>
      <c r="S2825" s="2"/>
      <c r="T2825" s="3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19"/>
    </row>
    <row r="2826" spans="4:42" s="116" customFormat="1"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4"/>
      <c r="Q2826" s="2"/>
      <c r="R2826" s="2"/>
      <c r="S2826" s="2"/>
      <c r="T2826" s="3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19"/>
    </row>
    <row r="2827" spans="4:42" s="116" customFormat="1"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4"/>
      <c r="Q2827" s="2"/>
      <c r="R2827" s="2"/>
      <c r="S2827" s="2"/>
      <c r="T2827" s="3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19"/>
    </row>
    <row r="2828" spans="4:42" s="116" customFormat="1"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4"/>
      <c r="Q2828" s="2"/>
      <c r="R2828" s="2"/>
      <c r="S2828" s="2"/>
      <c r="T2828" s="3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19"/>
    </row>
    <row r="2829" spans="4:42" s="116" customFormat="1"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4"/>
      <c r="Q2829" s="2"/>
      <c r="R2829" s="2"/>
      <c r="S2829" s="2"/>
      <c r="T2829" s="3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19"/>
    </row>
    <row r="2830" spans="4:42" s="116" customFormat="1"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4"/>
      <c r="Q2830" s="2"/>
      <c r="R2830" s="2"/>
      <c r="S2830" s="2"/>
      <c r="T2830" s="3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19"/>
    </row>
    <row r="2831" spans="4:42" s="116" customFormat="1"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4"/>
      <c r="Q2831" s="2"/>
      <c r="R2831" s="2"/>
      <c r="S2831" s="2"/>
      <c r="T2831" s="3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19"/>
    </row>
    <row r="2832" spans="4:42" s="116" customFormat="1"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4"/>
      <c r="Q2832" s="2"/>
      <c r="R2832" s="2"/>
      <c r="S2832" s="2"/>
      <c r="T2832" s="3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19"/>
    </row>
    <row r="2833" spans="4:42" s="116" customFormat="1"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4"/>
      <c r="Q2833" s="2"/>
      <c r="R2833" s="2"/>
      <c r="S2833" s="2"/>
      <c r="T2833" s="3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19"/>
    </row>
    <row r="2834" spans="4:42" s="116" customFormat="1"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4"/>
      <c r="Q2834" s="2"/>
      <c r="R2834" s="2"/>
      <c r="S2834" s="2"/>
      <c r="T2834" s="3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19"/>
    </row>
    <row r="2835" spans="4:42" s="116" customFormat="1"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4"/>
      <c r="Q2835" s="2"/>
      <c r="R2835" s="2"/>
      <c r="S2835" s="2"/>
      <c r="T2835" s="3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19"/>
    </row>
    <row r="2836" spans="4:42" s="116" customFormat="1"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4"/>
      <c r="Q2836" s="2"/>
      <c r="R2836" s="2"/>
      <c r="S2836" s="2"/>
      <c r="T2836" s="3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19"/>
    </row>
    <row r="2837" spans="4:42" s="116" customFormat="1"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4"/>
      <c r="Q2837" s="2"/>
      <c r="R2837" s="2"/>
      <c r="S2837" s="2"/>
      <c r="T2837" s="3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19"/>
    </row>
    <row r="2838" spans="4:42" s="116" customFormat="1"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4"/>
      <c r="Q2838" s="2"/>
      <c r="R2838" s="2"/>
      <c r="S2838" s="2"/>
      <c r="T2838" s="3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19"/>
    </row>
    <row r="2839" spans="4:42" s="116" customFormat="1"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4"/>
      <c r="Q2839" s="2"/>
      <c r="R2839" s="2"/>
      <c r="S2839" s="2"/>
      <c r="T2839" s="3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19"/>
    </row>
    <row r="2840" spans="4:42" s="116" customFormat="1"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4"/>
      <c r="Q2840" s="2"/>
      <c r="R2840" s="2"/>
      <c r="S2840" s="2"/>
      <c r="T2840" s="3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19"/>
    </row>
    <row r="2841" spans="4:42" s="116" customFormat="1"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4"/>
      <c r="Q2841" s="2"/>
      <c r="R2841" s="2"/>
      <c r="S2841" s="2"/>
      <c r="T2841" s="3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19"/>
    </row>
    <row r="2842" spans="4:42" s="116" customFormat="1"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4"/>
      <c r="Q2842" s="2"/>
      <c r="R2842" s="2"/>
      <c r="S2842" s="2"/>
      <c r="T2842" s="3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19"/>
    </row>
    <row r="2843" spans="4:42" s="116" customFormat="1"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4"/>
      <c r="Q2843" s="2"/>
      <c r="R2843" s="2"/>
      <c r="S2843" s="2"/>
      <c r="T2843" s="3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19"/>
    </row>
    <row r="2844" spans="4:42" s="116" customFormat="1"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4"/>
      <c r="Q2844" s="2"/>
      <c r="R2844" s="2"/>
      <c r="S2844" s="2"/>
      <c r="T2844" s="3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19"/>
    </row>
    <row r="2845" spans="4:42" s="116" customFormat="1"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4"/>
      <c r="Q2845" s="2"/>
      <c r="R2845" s="2"/>
      <c r="S2845" s="2"/>
      <c r="T2845" s="3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19"/>
    </row>
    <row r="2846" spans="4:42" s="116" customFormat="1"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4"/>
      <c r="Q2846" s="2"/>
      <c r="R2846" s="2"/>
      <c r="S2846" s="2"/>
      <c r="T2846" s="3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19"/>
    </row>
    <row r="2847" spans="4:42" s="116" customFormat="1"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4"/>
      <c r="Q2847" s="2"/>
      <c r="R2847" s="2"/>
      <c r="S2847" s="2"/>
      <c r="T2847" s="3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19"/>
    </row>
    <row r="2848" spans="4:42" s="116" customFormat="1"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4"/>
      <c r="Q2848" s="2"/>
      <c r="R2848" s="2"/>
      <c r="S2848" s="2"/>
      <c r="T2848" s="3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19"/>
    </row>
    <row r="2849" spans="4:42" s="116" customFormat="1"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4"/>
      <c r="Q2849" s="2"/>
      <c r="R2849" s="2"/>
      <c r="S2849" s="2"/>
      <c r="T2849" s="3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19"/>
    </row>
    <row r="2850" spans="4:42" s="116" customFormat="1"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4"/>
      <c r="Q2850" s="2"/>
      <c r="R2850" s="2"/>
      <c r="S2850" s="2"/>
      <c r="T2850" s="3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19"/>
    </row>
    <row r="2851" spans="4:42" s="116" customFormat="1"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4"/>
      <c r="Q2851" s="2"/>
      <c r="R2851" s="2"/>
      <c r="S2851" s="2"/>
      <c r="T2851" s="3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19"/>
    </row>
    <row r="2852" spans="4:42" s="116" customFormat="1"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4"/>
      <c r="Q2852" s="2"/>
      <c r="R2852" s="2"/>
      <c r="S2852" s="2"/>
      <c r="T2852" s="3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19"/>
    </row>
    <row r="2853" spans="4:42" s="116" customFormat="1"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4"/>
      <c r="Q2853" s="2"/>
      <c r="R2853" s="2"/>
      <c r="S2853" s="2"/>
      <c r="T2853" s="3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19"/>
    </row>
    <row r="2854" spans="4:42" s="116" customFormat="1"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4"/>
      <c r="Q2854" s="2"/>
      <c r="R2854" s="2"/>
      <c r="S2854" s="2"/>
      <c r="T2854" s="3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19"/>
    </row>
    <row r="2855" spans="4:42" s="116" customFormat="1"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4"/>
      <c r="Q2855" s="2"/>
      <c r="R2855" s="2"/>
      <c r="S2855" s="2"/>
      <c r="T2855" s="3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19"/>
    </row>
    <row r="2856" spans="4:42" s="116" customFormat="1"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4"/>
      <c r="Q2856" s="2"/>
      <c r="R2856" s="2"/>
      <c r="S2856" s="2"/>
      <c r="T2856" s="3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19"/>
    </row>
    <row r="2857" spans="4:42" s="116" customFormat="1"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4"/>
      <c r="Q2857" s="2"/>
      <c r="R2857" s="2"/>
      <c r="S2857" s="2"/>
      <c r="T2857" s="3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19"/>
    </row>
    <row r="2858" spans="4:42" s="116" customFormat="1"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4"/>
      <c r="Q2858" s="2"/>
      <c r="R2858" s="2"/>
      <c r="S2858" s="2"/>
      <c r="T2858" s="3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19"/>
    </row>
    <row r="2859" spans="4:42" s="116" customFormat="1"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4"/>
      <c r="Q2859" s="2"/>
      <c r="R2859" s="2"/>
      <c r="S2859" s="2"/>
      <c r="T2859" s="3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19"/>
    </row>
    <row r="2860" spans="4:42" s="116" customFormat="1"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4"/>
      <c r="Q2860" s="2"/>
      <c r="R2860" s="2"/>
      <c r="S2860" s="2"/>
      <c r="T2860" s="3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19"/>
    </row>
    <row r="2861" spans="4:42" s="116" customFormat="1"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4"/>
      <c r="Q2861" s="2"/>
      <c r="R2861" s="2"/>
      <c r="S2861" s="2"/>
      <c r="T2861" s="3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19"/>
    </row>
    <row r="2862" spans="4:42" s="116" customFormat="1"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4"/>
      <c r="Q2862" s="2"/>
      <c r="R2862" s="2"/>
      <c r="S2862" s="2"/>
      <c r="T2862" s="3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19"/>
    </row>
    <row r="2863" spans="4:42" s="116" customFormat="1"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4"/>
      <c r="Q2863" s="2"/>
      <c r="R2863" s="2"/>
      <c r="S2863" s="2"/>
      <c r="T2863" s="3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19"/>
    </row>
    <row r="2864" spans="4:42" s="116" customFormat="1"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4"/>
      <c r="Q2864" s="2"/>
      <c r="R2864" s="2"/>
      <c r="S2864" s="2"/>
      <c r="T2864" s="3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19"/>
    </row>
    <row r="2865" spans="4:42" s="116" customFormat="1"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4"/>
      <c r="Q2865" s="2"/>
      <c r="R2865" s="2"/>
      <c r="S2865" s="2"/>
      <c r="T2865" s="3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19"/>
    </row>
    <row r="2866" spans="4:42" s="116" customFormat="1"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4"/>
      <c r="Q2866" s="2"/>
      <c r="R2866" s="2"/>
      <c r="S2866" s="2"/>
      <c r="T2866" s="3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19"/>
    </row>
    <row r="2867" spans="4:42" s="116" customFormat="1"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4"/>
      <c r="Q2867" s="2"/>
      <c r="R2867" s="2"/>
      <c r="S2867" s="2"/>
      <c r="T2867" s="3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19"/>
    </row>
    <row r="2868" spans="4:42" s="116" customFormat="1"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4"/>
      <c r="Q2868" s="2"/>
      <c r="R2868" s="2"/>
      <c r="S2868" s="2"/>
      <c r="T2868" s="3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19"/>
    </row>
    <row r="2869" spans="4:42" s="116" customFormat="1"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4"/>
      <c r="Q2869" s="2"/>
      <c r="R2869" s="2"/>
      <c r="S2869" s="2"/>
      <c r="T2869" s="3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19"/>
    </row>
    <row r="2870" spans="4:42" s="116" customFormat="1"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4"/>
      <c r="Q2870" s="2"/>
      <c r="R2870" s="2"/>
      <c r="S2870" s="2"/>
      <c r="T2870" s="3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19"/>
    </row>
    <row r="2871" spans="4:42" s="116" customFormat="1"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4"/>
      <c r="Q2871" s="2"/>
      <c r="R2871" s="2"/>
      <c r="S2871" s="2"/>
      <c r="T2871" s="3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19"/>
    </row>
    <row r="2872" spans="4:42" s="116" customFormat="1"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4"/>
      <c r="Q2872" s="2"/>
      <c r="R2872" s="2"/>
      <c r="S2872" s="2"/>
      <c r="T2872" s="3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19"/>
    </row>
    <row r="2873" spans="4:42" s="116" customFormat="1"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4"/>
      <c r="Q2873" s="2"/>
      <c r="R2873" s="2"/>
      <c r="S2873" s="2"/>
      <c r="T2873" s="3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19"/>
    </row>
    <row r="2874" spans="4:42" s="116" customFormat="1"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4"/>
      <c r="Q2874" s="2"/>
      <c r="R2874" s="2"/>
      <c r="S2874" s="2"/>
      <c r="T2874" s="3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19"/>
    </row>
    <row r="2875" spans="4:42" s="116" customFormat="1"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4"/>
      <c r="Q2875" s="2"/>
      <c r="R2875" s="2"/>
      <c r="S2875" s="2"/>
      <c r="T2875" s="3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19"/>
    </row>
    <row r="2876" spans="4:42" s="116" customFormat="1"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4"/>
      <c r="Q2876" s="2"/>
      <c r="R2876" s="2"/>
      <c r="S2876" s="2"/>
      <c r="T2876" s="3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19"/>
    </row>
    <row r="2877" spans="4:42" s="116" customFormat="1"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4"/>
      <c r="Q2877" s="2"/>
      <c r="R2877" s="2"/>
      <c r="S2877" s="2"/>
      <c r="T2877" s="3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19"/>
    </row>
    <row r="2878" spans="4:42" s="116" customFormat="1"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4"/>
      <c r="Q2878" s="2"/>
      <c r="R2878" s="2"/>
      <c r="S2878" s="2"/>
      <c r="T2878" s="3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19"/>
    </row>
    <row r="2879" spans="4:42" s="116" customFormat="1"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4"/>
      <c r="Q2879" s="2"/>
      <c r="R2879" s="2"/>
      <c r="S2879" s="2"/>
      <c r="T2879" s="3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19"/>
    </row>
    <row r="2880" spans="4:42" s="116" customFormat="1"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4"/>
      <c r="Q2880" s="2"/>
      <c r="R2880" s="2"/>
      <c r="S2880" s="2"/>
      <c r="T2880" s="3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19"/>
    </row>
    <row r="2881" spans="4:42" s="116" customFormat="1"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4"/>
      <c r="Q2881" s="2"/>
      <c r="R2881" s="2"/>
      <c r="S2881" s="2"/>
      <c r="T2881" s="3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19"/>
    </row>
    <row r="2882" spans="4:42" s="116" customFormat="1"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4"/>
      <c r="Q2882" s="2"/>
      <c r="R2882" s="2"/>
      <c r="S2882" s="2"/>
      <c r="T2882" s="3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19"/>
    </row>
    <row r="2883" spans="4:42" s="116" customFormat="1"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4"/>
      <c r="Q2883" s="2"/>
      <c r="R2883" s="2"/>
      <c r="S2883" s="2"/>
      <c r="T2883" s="3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19"/>
    </row>
    <row r="2884" spans="4:42" s="116" customFormat="1"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4"/>
      <c r="Q2884" s="2"/>
      <c r="R2884" s="2"/>
      <c r="S2884" s="2"/>
      <c r="T2884" s="3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19"/>
    </row>
    <row r="2885" spans="4:42" s="116" customFormat="1"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4"/>
      <c r="Q2885" s="2"/>
      <c r="R2885" s="2"/>
      <c r="S2885" s="2"/>
      <c r="T2885" s="3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19"/>
    </row>
    <row r="2886" spans="4:42" s="116" customFormat="1"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4"/>
      <c r="Q2886" s="2"/>
      <c r="R2886" s="2"/>
      <c r="S2886" s="2"/>
      <c r="T2886" s="3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19"/>
    </row>
    <row r="2887" spans="4:42" s="116" customFormat="1"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4"/>
      <c r="Q2887" s="2"/>
      <c r="R2887" s="2"/>
      <c r="S2887" s="2"/>
      <c r="T2887" s="3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19"/>
    </row>
    <row r="2888" spans="4:42" s="116" customFormat="1"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4"/>
      <c r="Q2888" s="2"/>
      <c r="R2888" s="2"/>
      <c r="S2888" s="2"/>
      <c r="T2888" s="3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19"/>
    </row>
    <row r="2889" spans="4:42" s="116" customFormat="1"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4"/>
      <c r="Q2889" s="2"/>
      <c r="R2889" s="2"/>
      <c r="S2889" s="2"/>
      <c r="T2889" s="3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19"/>
    </row>
    <row r="2890" spans="4:42" s="116" customFormat="1"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4"/>
      <c r="Q2890" s="2"/>
      <c r="R2890" s="2"/>
      <c r="S2890" s="2"/>
      <c r="T2890" s="3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19"/>
    </row>
    <row r="2891" spans="4:42" s="116" customFormat="1"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4"/>
      <c r="Q2891" s="2"/>
      <c r="R2891" s="2"/>
      <c r="S2891" s="2"/>
      <c r="T2891" s="3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19"/>
    </row>
    <row r="2892" spans="4:42" s="116" customFormat="1"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4"/>
      <c r="Q2892" s="2"/>
      <c r="R2892" s="2"/>
      <c r="S2892" s="2"/>
      <c r="T2892" s="3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19"/>
    </row>
    <row r="2893" spans="4:42" s="116" customFormat="1"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4"/>
      <c r="Q2893" s="2"/>
      <c r="R2893" s="2"/>
      <c r="S2893" s="2"/>
      <c r="T2893" s="3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19"/>
    </row>
    <row r="2894" spans="4:42" s="116" customFormat="1"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4"/>
      <c r="Q2894" s="2"/>
      <c r="R2894" s="2"/>
      <c r="S2894" s="2"/>
      <c r="T2894" s="3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19"/>
    </row>
    <row r="2895" spans="4:42" s="116" customFormat="1"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4"/>
      <c r="Q2895" s="2"/>
      <c r="R2895" s="2"/>
      <c r="S2895" s="2"/>
      <c r="T2895" s="3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19"/>
    </row>
    <row r="2896" spans="4:42" s="116" customFormat="1"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4"/>
      <c r="Q2896" s="2"/>
      <c r="R2896" s="2"/>
      <c r="S2896" s="2"/>
      <c r="T2896" s="3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19"/>
    </row>
    <row r="2897" spans="4:42" s="116" customFormat="1"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4"/>
      <c r="Q2897" s="2"/>
      <c r="R2897" s="2"/>
      <c r="S2897" s="2"/>
      <c r="T2897" s="3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19"/>
    </row>
    <row r="2898" spans="4:42" s="116" customFormat="1"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4"/>
      <c r="Q2898" s="2"/>
      <c r="R2898" s="2"/>
      <c r="S2898" s="2"/>
      <c r="T2898" s="3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19"/>
    </row>
    <row r="2899" spans="4:42" s="116" customFormat="1"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4"/>
      <c r="Q2899" s="2"/>
      <c r="R2899" s="2"/>
      <c r="S2899" s="2"/>
      <c r="T2899" s="3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19"/>
    </row>
    <row r="2900" spans="4:42" s="116" customFormat="1"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4"/>
      <c r="Q2900" s="2"/>
      <c r="R2900" s="2"/>
      <c r="S2900" s="2"/>
      <c r="T2900" s="3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19"/>
    </row>
    <row r="2901" spans="4:42" s="116" customFormat="1"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4"/>
      <c r="Q2901" s="2"/>
      <c r="R2901" s="2"/>
      <c r="S2901" s="2"/>
      <c r="T2901" s="3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19"/>
    </row>
    <row r="2902" spans="4:42" s="116" customFormat="1"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4"/>
      <c r="Q2902" s="2"/>
      <c r="R2902" s="2"/>
      <c r="S2902" s="2"/>
      <c r="T2902" s="3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19"/>
    </row>
    <row r="2903" spans="4:42" s="116" customFormat="1"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4"/>
      <c r="Q2903" s="2"/>
      <c r="R2903" s="2"/>
      <c r="S2903" s="2"/>
      <c r="T2903" s="3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19"/>
    </row>
    <row r="2904" spans="4:42" s="116" customFormat="1"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4"/>
      <c r="Q2904" s="2"/>
      <c r="R2904" s="2"/>
      <c r="S2904" s="2"/>
      <c r="T2904" s="3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19"/>
    </row>
    <row r="2905" spans="4:42" s="116" customFormat="1"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4"/>
      <c r="Q2905" s="2"/>
      <c r="R2905" s="2"/>
      <c r="S2905" s="2"/>
      <c r="T2905" s="3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19"/>
    </row>
    <row r="2906" spans="4:42" s="116" customFormat="1"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4"/>
      <c r="Q2906" s="2"/>
      <c r="R2906" s="2"/>
      <c r="S2906" s="2"/>
      <c r="T2906" s="3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19"/>
    </row>
    <row r="2907" spans="4:42" s="116" customFormat="1"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4"/>
      <c r="Q2907" s="2"/>
      <c r="R2907" s="2"/>
      <c r="S2907" s="2"/>
      <c r="T2907" s="3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19"/>
    </row>
    <row r="2908" spans="4:42" s="116" customFormat="1"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4"/>
      <c r="Q2908" s="2"/>
      <c r="R2908" s="2"/>
      <c r="S2908" s="2"/>
      <c r="T2908" s="3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19"/>
    </row>
    <row r="2909" spans="4:42" s="116" customFormat="1"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4"/>
      <c r="Q2909" s="2"/>
      <c r="R2909" s="2"/>
      <c r="S2909" s="2"/>
      <c r="T2909" s="3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19"/>
    </row>
    <row r="2910" spans="4:42" s="116" customFormat="1"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4"/>
      <c r="Q2910" s="2"/>
      <c r="R2910" s="2"/>
      <c r="S2910" s="2"/>
      <c r="T2910" s="3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19"/>
    </row>
    <row r="2911" spans="4:42" s="116" customFormat="1"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4"/>
      <c r="Q2911" s="2"/>
      <c r="R2911" s="2"/>
      <c r="S2911" s="2"/>
      <c r="T2911" s="3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19"/>
    </row>
    <row r="2912" spans="4:42" s="116" customFormat="1"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4"/>
      <c r="Q2912" s="2"/>
      <c r="R2912" s="2"/>
      <c r="S2912" s="2"/>
      <c r="T2912" s="3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19"/>
    </row>
    <row r="2913" spans="4:42" s="116" customFormat="1"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4"/>
      <c r="Q2913" s="2"/>
      <c r="R2913" s="2"/>
      <c r="S2913" s="2"/>
      <c r="T2913" s="3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19"/>
    </row>
    <row r="2914" spans="4:42" s="116" customFormat="1"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4"/>
      <c r="Q2914" s="2"/>
      <c r="R2914" s="2"/>
      <c r="S2914" s="2"/>
      <c r="T2914" s="3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19"/>
    </row>
    <row r="2915" spans="4:42" s="116" customFormat="1"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4"/>
      <c r="Q2915" s="2"/>
      <c r="R2915" s="2"/>
      <c r="S2915" s="2"/>
      <c r="T2915" s="3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19"/>
    </row>
    <row r="2916" spans="4:42" s="116" customFormat="1"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4"/>
      <c r="Q2916" s="2"/>
      <c r="R2916" s="2"/>
      <c r="S2916" s="2"/>
      <c r="T2916" s="3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19"/>
    </row>
    <row r="2917" spans="4:42" s="116" customFormat="1"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4"/>
      <c r="Q2917" s="2"/>
      <c r="R2917" s="2"/>
      <c r="S2917" s="2"/>
      <c r="T2917" s="3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19"/>
    </row>
    <row r="2918" spans="4:42" s="116" customFormat="1"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4"/>
      <c r="Q2918" s="2"/>
      <c r="R2918" s="2"/>
      <c r="S2918" s="2"/>
      <c r="T2918" s="3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19"/>
    </row>
    <row r="2919" spans="4:42" s="116" customFormat="1"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4"/>
      <c r="Q2919" s="2"/>
      <c r="R2919" s="2"/>
      <c r="S2919" s="2"/>
      <c r="T2919" s="3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19"/>
    </row>
    <row r="2920" spans="4:42" s="116" customFormat="1"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4"/>
      <c r="Q2920" s="2"/>
      <c r="R2920" s="2"/>
      <c r="S2920" s="2"/>
      <c r="T2920" s="3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19"/>
    </row>
    <row r="2921" spans="4:42" s="116" customFormat="1"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4"/>
      <c r="Q2921" s="2"/>
      <c r="R2921" s="2"/>
      <c r="S2921" s="2"/>
      <c r="T2921" s="3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19"/>
    </row>
    <row r="2922" spans="4:42" s="116" customFormat="1"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4"/>
      <c r="Q2922" s="2"/>
      <c r="R2922" s="2"/>
      <c r="S2922" s="2"/>
      <c r="T2922" s="3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19"/>
    </row>
    <row r="2923" spans="4:42" s="116" customFormat="1"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4"/>
      <c r="Q2923" s="2"/>
      <c r="R2923" s="2"/>
      <c r="S2923" s="2"/>
      <c r="T2923" s="3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19"/>
    </row>
    <row r="2924" spans="4:42" s="116" customFormat="1"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4"/>
      <c r="Q2924" s="2"/>
      <c r="R2924" s="2"/>
      <c r="S2924" s="2"/>
      <c r="T2924" s="3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19"/>
    </row>
    <row r="2925" spans="4:42" s="116" customFormat="1"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4"/>
      <c r="Q2925" s="2"/>
      <c r="R2925" s="2"/>
      <c r="S2925" s="2"/>
      <c r="T2925" s="3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19"/>
    </row>
    <row r="2926" spans="4:42" s="116" customFormat="1"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4"/>
      <c r="Q2926" s="2"/>
      <c r="R2926" s="2"/>
      <c r="S2926" s="2"/>
      <c r="T2926" s="3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19"/>
    </row>
    <row r="2927" spans="4:42" s="116" customFormat="1"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4"/>
      <c r="Q2927" s="2"/>
      <c r="R2927" s="2"/>
      <c r="S2927" s="2"/>
      <c r="T2927" s="3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19"/>
    </row>
    <row r="2928" spans="4:42" s="116" customFormat="1"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4"/>
      <c r="Q2928" s="2"/>
      <c r="R2928" s="2"/>
      <c r="S2928" s="2"/>
      <c r="T2928" s="3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19"/>
    </row>
    <row r="2929" spans="4:42" s="116" customFormat="1"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4"/>
      <c r="Q2929" s="2"/>
      <c r="R2929" s="2"/>
      <c r="S2929" s="2"/>
      <c r="T2929" s="3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19"/>
    </row>
    <row r="2930" spans="4:42" s="116" customFormat="1"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4"/>
      <c r="Q2930" s="2"/>
      <c r="R2930" s="2"/>
      <c r="S2930" s="2"/>
      <c r="T2930" s="3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19"/>
    </row>
    <row r="2931" spans="4:42" s="116" customFormat="1"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4"/>
      <c r="Q2931" s="2"/>
      <c r="R2931" s="2"/>
      <c r="S2931" s="2"/>
      <c r="T2931" s="3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19"/>
    </row>
    <row r="2932" spans="4:42" s="116" customFormat="1"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4"/>
      <c r="Q2932" s="2"/>
      <c r="R2932" s="2"/>
      <c r="S2932" s="2"/>
      <c r="T2932" s="3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19"/>
    </row>
    <row r="2933" spans="4:42" s="116" customFormat="1"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4"/>
      <c r="Q2933" s="2"/>
      <c r="R2933" s="2"/>
      <c r="S2933" s="2"/>
      <c r="T2933" s="3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19"/>
    </row>
    <row r="2934" spans="4:42" s="116" customFormat="1"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4"/>
      <c r="Q2934" s="2"/>
      <c r="R2934" s="2"/>
      <c r="S2934" s="2"/>
      <c r="T2934" s="3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19"/>
    </row>
    <row r="2935" spans="4:42" s="116" customFormat="1"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4"/>
      <c r="Q2935" s="2"/>
      <c r="R2935" s="2"/>
      <c r="S2935" s="2"/>
      <c r="T2935" s="3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19"/>
    </row>
    <row r="2936" spans="4:42" s="116" customFormat="1"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4"/>
      <c r="Q2936" s="2"/>
      <c r="R2936" s="2"/>
      <c r="S2936" s="2"/>
      <c r="T2936" s="3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19"/>
    </row>
    <row r="2937" spans="4:42" s="116" customFormat="1"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4"/>
      <c r="Q2937" s="2"/>
      <c r="R2937" s="2"/>
      <c r="S2937" s="2"/>
      <c r="T2937" s="3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19"/>
    </row>
    <row r="2938" spans="4:42" s="116" customFormat="1"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4"/>
      <c r="Q2938" s="2"/>
      <c r="R2938" s="2"/>
      <c r="S2938" s="2"/>
      <c r="T2938" s="3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19"/>
    </row>
    <row r="2939" spans="4:42" s="116" customFormat="1"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4"/>
      <c r="Q2939" s="2"/>
      <c r="R2939" s="2"/>
      <c r="S2939" s="2"/>
      <c r="T2939" s="3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19"/>
    </row>
    <row r="2940" spans="4:42" s="116" customFormat="1"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4"/>
      <c r="Q2940" s="2"/>
      <c r="R2940" s="2"/>
      <c r="S2940" s="2"/>
      <c r="T2940" s="3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19"/>
    </row>
    <row r="2941" spans="4:42" s="116" customFormat="1"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4"/>
      <c r="Q2941" s="2"/>
      <c r="R2941" s="2"/>
      <c r="S2941" s="2"/>
      <c r="T2941" s="3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19"/>
    </row>
    <row r="2942" spans="4:42" s="116" customFormat="1"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4"/>
      <c r="Q2942" s="2"/>
      <c r="R2942" s="2"/>
      <c r="S2942" s="2"/>
      <c r="T2942" s="3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19"/>
    </row>
    <row r="2943" spans="4:42" s="116" customFormat="1"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4"/>
      <c r="Q2943" s="2"/>
      <c r="R2943" s="2"/>
      <c r="S2943" s="2"/>
      <c r="T2943" s="3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19"/>
    </row>
    <row r="2944" spans="4:42" s="116" customFormat="1"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4"/>
      <c r="Q2944" s="2"/>
      <c r="R2944" s="2"/>
      <c r="S2944" s="2"/>
      <c r="T2944" s="3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19"/>
    </row>
    <row r="2945" spans="4:42" s="116" customFormat="1"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4"/>
      <c r="Q2945" s="2"/>
      <c r="R2945" s="2"/>
      <c r="S2945" s="2"/>
      <c r="T2945" s="3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19"/>
    </row>
    <row r="2946" spans="4:42" s="116" customFormat="1"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4"/>
      <c r="Q2946" s="2"/>
      <c r="R2946" s="2"/>
      <c r="S2946" s="2"/>
      <c r="T2946" s="3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19"/>
    </row>
    <row r="2947" spans="4:42" s="116" customFormat="1"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4"/>
      <c r="Q2947" s="2"/>
      <c r="R2947" s="2"/>
      <c r="S2947" s="2"/>
      <c r="T2947" s="3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19"/>
    </row>
    <row r="2948" spans="4:42" s="116" customFormat="1"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4"/>
      <c r="Q2948" s="2"/>
      <c r="R2948" s="2"/>
      <c r="S2948" s="2"/>
      <c r="T2948" s="3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19"/>
    </row>
    <row r="2949" spans="4:42" s="116" customFormat="1"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4"/>
      <c r="Q2949" s="2"/>
      <c r="R2949" s="2"/>
      <c r="S2949" s="2"/>
      <c r="T2949" s="3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19"/>
    </row>
    <row r="2950" spans="4:42" s="116" customFormat="1"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4"/>
      <c r="Q2950" s="2"/>
      <c r="R2950" s="2"/>
      <c r="S2950" s="2"/>
      <c r="T2950" s="3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19"/>
    </row>
    <row r="2951" spans="4:42" s="116" customFormat="1"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4"/>
      <c r="Q2951" s="2"/>
      <c r="R2951" s="2"/>
      <c r="S2951" s="2"/>
      <c r="T2951" s="3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19"/>
    </row>
    <row r="2952" spans="4:42" s="116" customFormat="1"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4"/>
      <c r="Q2952" s="2"/>
      <c r="R2952" s="2"/>
      <c r="S2952" s="2"/>
      <c r="T2952" s="3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19"/>
    </row>
    <row r="2953" spans="4:42" s="116" customFormat="1"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4"/>
      <c r="Q2953" s="2"/>
      <c r="R2953" s="2"/>
      <c r="S2953" s="2"/>
      <c r="T2953" s="3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19"/>
    </row>
    <row r="2954" spans="4:42" s="116" customFormat="1"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4"/>
      <c r="Q2954" s="2"/>
      <c r="R2954" s="2"/>
      <c r="S2954" s="2"/>
      <c r="T2954" s="3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19"/>
    </row>
    <row r="2955" spans="4:42" s="116" customFormat="1"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4"/>
      <c r="Q2955" s="2"/>
      <c r="R2955" s="2"/>
      <c r="S2955" s="2"/>
      <c r="T2955" s="3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19"/>
    </row>
    <row r="2956" spans="4:42" s="116" customFormat="1"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4"/>
      <c r="Q2956" s="2"/>
      <c r="R2956" s="2"/>
      <c r="S2956" s="2"/>
      <c r="T2956" s="3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19"/>
    </row>
    <row r="2957" spans="4:42" s="116" customFormat="1"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4"/>
      <c r="Q2957" s="2"/>
      <c r="R2957" s="2"/>
      <c r="S2957" s="2"/>
      <c r="T2957" s="3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19"/>
    </row>
    <row r="2958" spans="4:42" s="116" customFormat="1"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4"/>
      <c r="Q2958" s="2"/>
      <c r="R2958" s="2"/>
      <c r="S2958" s="2"/>
      <c r="T2958" s="3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19"/>
    </row>
    <row r="2959" spans="4:42" s="116" customFormat="1"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4"/>
      <c r="Q2959" s="2"/>
      <c r="R2959" s="2"/>
      <c r="S2959" s="2"/>
      <c r="T2959" s="3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19"/>
    </row>
    <row r="2960" spans="4:42" s="116" customFormat="1"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4"/>
      <c r="Q2960" s="2"/>
      <c r="R2960" s="2"/>
      <c r="S2960" s="2"/>
      <c r="T2960" s="3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19"/>
    </row>
    <row r="2961" spans="4:42" s="116" customFormat="1"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4"/>
      <c r="Q2961" s="2"/>
      <c r="R2961" s="2"/>
      <c r="S2961" s="2"/>
      <c r="T2961" s="3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19"/>
    </row>
    <row r="2962" spans="4:42" s="116" customFormat="1"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4"/>
      <c r="Q2962" s="2"/>
      <c r="R2962" s="2"/>
      <c r="S2962" s="2"/>
      <c r="T2962" s="3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19"/>
    </row>
    <row r="2963" spans="4:42" s="116" customFormat="1"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4"/>
      <c r="Q2963" s="2"/>
      <c r="R2963" s="2"/>
      <c r="S2963" s="2"/>
      <c r="T2963" s="3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19"/>
    </row>
    <row r="2964" spans="4:42" s="116" customFormat="1"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4"/>
      <c r="Q2964" s="2"/>
      <c r="R2964" s="2"/>
      <c r="S2964" s="2"/>
      <c r="T2964" s="3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19"/>
    </row>
    <row r="2965" spans="4:42" s="116" customFormat="1"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4"/>
      <c r="Q2965" s="2"/>
      <c r="R2965" s="2"/>
      <c r="S2965" s="2"/>
      <c r="T2965" s="3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19"/>
    </row>
    <row r="2966" spans="4:42" s="116" customFormat="1"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4"/>
      <c r="Q2966" s="2"/>
      <c r="R2966" s="2"/>
      <c r="S2966" s="2"/>
      <c r="T2966" s="3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19"/>
    </row>
    <row r="2967" spans="4:42" s="116" customFormat="1"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4"/>
      <c r="Q2967" s="2"/>
      <c r="R2967" s="2"/>
      <c r="S2967" s="2"/>
      <c r="T2967" s="3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19"/>
    </row>
    <row r="2968" spans="4:42" s="116" customFormat="1"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4"/>
      <c r="Q2968" s="2"/>
      <c r="R2968" s="2"/>
      <c r="S2968" s="2"/>
      <c r="T2968" s="3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19"/>
    </row>
    <row r="2969" spans="4:42" s="116" customFormat="1"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4"/>
      <c r="Q2969" s="2"/>
      <c r="R2969" s="2"/>
      <c r="S2969" s="2"/>
      <c r="T2969" s="3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19"/>
    </row>
    <row r="2970" spans="4:42" s="116" customFormat="1"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4"/>
      <c r="Q2970" s="2"/>
      <c r="R2970" s="2"/>
      <c r="S2970" s="2"/>
      <c r="T2970" s="3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19"/>
    </row>
    <row r="2971" spans="4:42" s="116" customFormat="1"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4"/>
      <c r="Q2971" s="2"/>
      <c r="R2971" s="2"/>
      <c r="S2971" s="2"/>
      <c r="T2971" s="3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19"/>
    </row>
    <row r="2972" spans="4:42" s="116" customFormat="1"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4"/>
      <c r="Q2972" s="2"/>
      <c r="R2972" s="2"/>
      <c r="S2972" s="2"/>
      <c r="T2972" s="3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19"/>
    </row>
    <row r="2973" spans="4:42" s="116" customFormat="1"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4"/>
      <c r="Q2973" s="2"/>
      <c r="R2973" s="2"/>
      <c r="S2973" s="2"/>
      <c r="T2973" s="3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19"/>
    </row>
    <row r="2974" spans="4:42" s="116" customFormat="1"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4"/>
      <c r="Q2974" s="2"/>
      <c r="R2974" s="2"/>
      <c r="S2974" s="2"/>
      <c r="T2974" s="3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19"/>
    </row>
    <row r="2975" spans="4:42" s="116" customFormat="1"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4"/>
      <c r="Q2975" s="2"/>
      <c r="R2975" s="2"/>
      <c r="S2975" s="2"/>
      <c r="T2975" s="3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19"/>
    </row>
    <row r="2976" spans="4:42" s="116" customFormat="1"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4"/>
      <c r="Q2976" s="2"/>
      <c r="R2976" s="2"/>
      <c r="S2976" s="2"/>
      <c r="T2976" s="3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19"/>
    </row>
    <row r="2977" spans="4:42" s="116" customFormat="1"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4"/>
      <c r="Q2977" s="2"/>
      <c r="R2977" s="2"/>
      <c r="S2977" s="2"/>
      <c r="T2977" s="3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19"/>
    </row>
    <row r="2978" spans="4:42" s="116" customFormat="1"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4"/>
      <c r="Q2978" s="2"/>
      <c r="R2978" s="2"/>
      <c r="S2978" s="2"/>
      <c r="T2978" s="3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19"/>
    </row>
    <row r="2979" spans="4:42" s="116" customFormat="1"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4"/>
      <c r="Q2979" s="2"/>
      <c r="R2979" s="2"/>
      <c r="S2979" s="2"/>
      <c r="T2979" s="3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19"/>
    </row>
    <row r="2980" spans="4:42" s="116" customFormat="1"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4"/>
      <c r="Q2980" s="2"/>
      <c r="R2980" s="2"/>
      <c r="S2980" s="2"/>
      <c r="T2980" s="3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19"/>
    </row>
    <row r="2981" spans="4:42" s="116" customFormat="1"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4"/>
      <c r="Q2981" s="2"/>
      <c r="R2981" s="2"/>
      <c r="S2981" s="2"/>
      <c r="T2981" s="3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19"/>
    </row>
    <row r="2982" spans="4:42" s="116" customFormat="1"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4"/>
      <c r="Q2982" s="2"/>
      <c r="R2982" s="2"/>
      <c r="S2982" s="2"/>
      <c r="T2982" s="3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19"/>
    </row>
    <row r="2983" spans="4:42" s="116" customFormat="1"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4"/>
      <c r="Q2983" s="2"/>
      <c r="R2983" s="2"/>
      <c r="S2983" s="2"/>
      <c r="T2983" s="3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19"/>
    </row>
    <row r="2984" spans="4:42" s="116" customFormat="1"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4"/>
      <c r="Q2984" s="2"/>
      <c r="R2984" s="2"/>
      <c r="S2984" s="2"/>
      <c r="T2984" s="3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  <c r="AM2984" s="2"/>
      <c r="AN2984" s="2"/>
      <c r="AO2984" s="2"/>
      <c r="AP2984" s="19"/>
    </row>
    <row r="2985" spans="4:42" s="116" customFormat="1"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4"/>
      <c r="Q2985" s="2"/>
      <c r="R2985" s="2"/>
      <c r="S2985" s="2"/>
      <c r="T2985" s="3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  <c r="AM2985" s="2"/>
      <c r="AN2985" s="2"/>
      <c r="AO2985" s="2"/>
      <c r="AP2985" s="19"/>
    </row>
    <row r="2986" spans="4:42" s="116" customFormat="1"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4"/>
      <c r="Q2986" s="2"/>
      <c r="R2986" s="2"/>
      <c r="S2986" s="2"/>
      <c r="T2986" s="3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  <c r="AM2986" s="2"/>
      <c r="AN2986" s="2"/>
      <c r="AO2986" s="2"/>
      <c r="AP2986" s="19"/>
    </row>
    <row r="2987" spans="4:42" s="116" customFormat="1"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4"/>
      <c r="Q2987" s="2"/>
      <c r="R2987" s="2"/>
      <c r="S2987" s="2"/>
      <c r="T2987" s="3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  <c r="AM2987" s="2"/>
      <c r="AN2987" s="2"/>
      <c r="AO2987" s="2"/>
      <c r="AP2987" s="19"/>
    </row>
    <row r="2988" spans="4:42" s="116" customFormat="1"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4"/>
      <c r="Q2988" s="2"/>
      <c r="R2988" s="2"/>
      <c r="S2988" s="2"/>
      <c r="T2988" s="3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  <c r="AM2988" s="2"/>
      <c r="AN2988" s="2"/>
      <c r="AO2988" s="2"/>
      <c r="AP2988" s="19"/>
    </row>
    <row r="2989" spans="4:42" s="116" customFormat="1"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4"/>
      <c r="Q2989" s="2"/>
      <c r="R2989" s="2"/>
      <c r="S2989" s="2"/>
      <c r="T2989" s="3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  <c r="AM2989" s="2"/>
      <c r="AN2989" s="2"/>
      <c r="AO2989" s="2"/>
      <c r="AP2989" s="19"/>
    </row>
    <row r="2990" spans="4:42" s="116" customFormat="1"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4"/>
      <c r="Q2990" s="2"/>
      <c r="R2990" s="2"/>
      <c r="S2990" s="2"/>
      <c r="T2990" s="3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  <c r="AM2990" s="2"/>
      <c r="AN2990" s="2"/>
      <c r="AO2990" s="2"/>
      <c r="AP2990" s="19"/>
    </row>
    <row r="2991" spans="4:42" s="116" customFormat="1"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4"/>
      <c r="Q2991" s="2"/>
      <c r="R2991" s="2"/>
      <c r="S2991" s="2"/>
      <c r="T2991" s="3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  <c r="AM2991" s="2"/>
      <c r="AN2991" s="2"/>
      <c r="AO2991" s="2"/>
      <c r="AP2991" s="19"/>
    </row>
    <row r="2992" spans="4:42" s="116" customFormat="1"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4"/>
      <c r="Q2992" s="2"/>
      <c r="R2992" s="2"/>
      <c r="S2992" s="2"/>
      <c r="T2992" s="3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  <c r="AM2992" s="2"/>
      <c r="AN2992" s="2"/>
      <c r="AO2992" s="2"/>
      <c r="AP2992" s="19"/>
    </row>
    <row r="2993" spans="4:42" s="116" customFormat="1"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4"/>
      <c r="Q2993" s="2"/>
      <c r="R2993" s="2"/>
      <c r="S2993" s="2"/>
      <c r="T2993" s="3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  <c r="AM2993" s="2"/>
      <c r="AN2993" s="2"/>
      <c r="AO2993" s="2"/>
      <c r="AP2993" s="19"/>
    </row>
    <row r="2994" spans="4:42" s="116" customFormat="1"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4"/>
      <c r="Q2994" s="2"/>
      <c r="R2994" s="2"/>
      <c r="S2994" s="2"/>
      <c r="T2994" s="3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  <c r="AM2994" s="2"/>
      <c r="AN2994" s="2"/>
      <c r="AO2994" s="2"/>
      <c r="AP2994" s="19"/>
    </row>
    <row r="2995" spans="4:42" s="116" customFormat="1"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4"/>
      <c r="Q2995" s="2"/>
      <c r="R2995" s="2"/>
      <c r="S2995" s="2"/>
      <c r="T2995" s="3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  <c r="AM2995" s="2"/>
      <c r="AN2995" s="2"/>
      <c r="AO2995" s="2"/>
      <c r="AP2995" s="19"/>
    </row>
    <row r="2996" spans="4:42" s="116" customFormat="1"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4"/>
      <c r="Q2996" s="2"/>
      <c r="R2996" s="2"/>
      <c r="S2996" s="2"/>
      <c r="T2996" s="3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  <c r="AM2996" s="2"/>
      <c r="AN2996" s="2"/>
      <c r="AO2996" s="2"/>
      <c r="AP2996" s="19"/>
    </row>
    <row r="2997" spans="4:42" s="116" customFormat="1"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4"/>
      <c r="Q2997" s="2"/>
      <c r="R2997" s="2"/>
      <c r="S2997" s="2"/>
      <c r="T2997" s="3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  <c r="AM2997" s="2"/>
      <c r="AN2997" s="2"/>
      <c r="AO2997" s="2"/>
      <c r="AP2997" s="19"/>
    </row>
    <row r="2998" spans="4:42" s="116" customFormat="1"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4"/>
      <c r="Q2998" s="2"/>
      <c r="R2998" s="2"/>
      <c r="S2998" s="2"/>
      <c r="T2998" s="3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  <c r="AM2998" s="2"/>
      <c r="AN2998" s="2"/>
      <c r="AO2998" s="2"/>
      <c r="AP2998" s="19"/>
    </row>
    <row r="2999" spans="4:42" s="116" customFormat="1"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4"/>
      <c r="Q2999" s="2"/>
      <c r="R2999" s="2"/>
      <c r="S2999" s="2"/>
      <c r="T2999" s="3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  <c r="AM2999" s="2"/>
      <c r="AN2999" s="2"/>
      <c r="AO2999" s="2"/>
      <c r="AP2999" s="19"/>
    </row>
    <row r="3000" spans="4:42" s="116" customFormat="1"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4"/>
      <c r="Q3000" s="2"/>
      <c r="R3000" s="2"/>
      <c r="S3000" s="2"/>
      <c r="T3000" s="3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  <c r="AM3000" s="2"/>
      <c r="AN3000" s="2"/>
      <c r="AO3000" s="2"/>
      <c r="AP3000" s="19"/>
    </row>
    <row r="3001" spans="4:42" s="116" customFormat="1"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4"/>
      <c r="Q3001" s="2"/>
      <c r="R3001" s="2"/>
      <c r="S3001" s="2"/>
      <c r="T3001" s="3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  <c r="AM3001" s="2"/>
      <c r="AN3001" s="2"/>
      <c r="AO3001" s="2"/>
      <c r="AP3001" s="19"/>
    </row>
    <row r="3002" spans="4:42" s="116" customFormat="1"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4"/>
      <c r="Q3002" s="2"/>
      <c r="R3002" s="2"/>
      <c r="S3002" s="2"/>
      <c r="T3002" s="3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  <c r="AM3002" s="2"/>
      <c r="AN3002" s="2"/>
      <c r="AO3002" s="2"/>
      <c r="AP3002" s="19"/>
    </row>
    <row r="3003" spans="4:42" s="116" customFormat="1"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4"/>
      <c r="Q3003" s="2"/>
      <c r="R3003" s="2"/>
      <c r="S3003" s="2"/>
      <c r="T3003" s="3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  <c r="AM3003" s="2"/>
      <c r="AN3003" s="2"/>
      <c r="AO3003" s="2"/>
      <c r="AP3003" s="19"/>
    </row>
    <row r="3004" spans="4:42" s="116" customFormat="1"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4"/>
      <c r="Q3004" s="2"/>
      <c r="R3004" s="2"/>
      <c r="S3004" s="2"/>
      <c r="T3004" s="3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  <c r="AM3004" s="2"/>
      <c r="AN3004" s="2"/>
      <c r="AO3004" s="2"/>
      <c r="AP3004" s="19"/>
    </row>
    <row r="3005" spans="4:42" s="116" customFormat="1"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4"/>
      <c r="Q3005" s="2"/>
      <c r="R3005" s="2"/>
      <c r="S3005" s="2"/>
      <c r="T3005" s="3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  <c r="AM3005" s="2"/>
      <c r="AN3005" s="2"/>
      <c r="AO3005" s="2"/>
      <c r="AP3005" s="19"/>
    </row>
    <row r="3006" spans="4:42" s="116" customFormat="1"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4"/>
      <c r="Q3006" s="2"/>
      <c r="R3006" s="2"/>
      <c r="S3006" s="2"/>
      <c r="T3006" s="3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  <c r="AM3006" s="2"/>
      <c r="AN3006" s="2"/>
      <c r="AO3006" s="2"/>
      <c r="AP3006" s="19"/>
    </row>
    <row r="3007" spans="4:42" s="116" customFormat="1"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4"/>
      <c r="Q3007" s="2"/>
      <c r="R3007" s="2"/>
      <c r="S3007" s="2"/>
      <c r="T3007" s="3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  <c r="AM3007" s="2"/>
      <c r="AN3007" s="2"/>
      <c r="AO3007" s="2"/>
      <c r="AP3007" s="19"/>
    </row>
    <row r="3008" spans="4:42" s="116" customFormat="1"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4"/>
      <c r="Q3008" s="2"/>
      <c r="R3008" s="2"/>
      <c r="S3008" s="2"/>
      <c r="T3008" s="3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  <c r="AM3008" s="2"/>
      <c r="AN3008" s="2"/>
      <c r="AO3008" s="2"/>
      <c r="AP3008" s="19"/>
    </row>
    <row r="3009" spans="4:42" s="116" customFormat="1"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4"/>
      <c r="Q3009" s="2"/>
      <c r="R3009" s="2"/>
      <c r="S3009" s="2"/>
      <c r="T3009" s="3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  <c r="AM3009" s="2"/>
      <c r="AN3009" s="2"/>
      <c r="AO3009" s="2"/>
      <c r="AP3009" s="19"/>
    </row>
    <row r="3010" spans="4:42" s="116" customFormat="1"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4"/>
      <c r="Q3010" s="2"/>
      <c r="R3010" s="2"/>
      <c r="S3010" s="2"/>
      <c r="T3010" s="3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19"/>
    </row>
    <row r="3011" spans="4:42" s="116" customFormat="1"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4"/>
      <c r="Q3011" s="2"/>
      <c r="R3011" s="2"/>
      <c r="S3011" s="2"/>
      <c r="T3011" s="3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  <c r="AM3011" s="2"/>
      <c r="AN3011" s="2"/>
      <c r="AO3011" s="2"/>
      <c r="AP3011" s="19"/>
    </row>
    <row r="3012" spans="4:42" s="116" customFormat="1"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4"/>
      <c r="Q3012" s="2"/>
      <c r="R3012" s="2"/>
      <c r="S3012" s="2"/>
      <c r="T3012" s="3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  <c r="AM3012" s="2"/>
      <c r="AN3012" s="2"/>
      <c r="AO3012" s="2"/>
      <c r="AP3012" s="19"/>
    </row>
    <row r="3013" spans="4:42" s="116" customFormat="1"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4"/>
      <c r="Q3013" s="2"/>
      <c r="R3013" s="2"/>
      <c r="S3013" s="2"/>
      <c r="T3013" s="3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  <c r="AM3013" s="2"/>
      <c r="AN3013" s="2"/>
      <c r="AO3013" s="2"/>
      <c r="AP3013" s="19"/>
    </row>
    <row r="3014" spans="4:42" s="116" customFormat="1"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4"/>
      <c r="Q3014" s="2"/>
      <c r="R3014" s="2"/>
      <c r="S3014" s="2"/>
      <c r="T3014" s="3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  <c r="AM3014" s="2"/>
      <c r="AN3014" s="2"/>
      <c r="AO3014" s="2"/>
      <c r="AP3014" s="19"/>
    </row>
    <row r="3015" spans="4:42" s="116" customFormat="1"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4"/>
      <c r="Q3015" s="2"/>
      <c r="R3015" s="2"/>
      <c r="S3015" s="2"/>
      <c r="T3015" s="3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  <c r="AM3015" s="2"/>
      <c r="AN3015" s="2"/>
      <c r="AO3015" s="2"/>
      <c r="AP3015" s="19"/>
    </row>
    <row r="3016" spans="4:42" s="116" customFormat="1"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4"/>
      <c r="Q3016" s="2"/>
      <c r="R3016" s="2"/>
      <c r="S3016" s="2"/>
      <c r="T3016" s="3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  <c r="AM3016" s="2"/>
      <c r="AN3016" s="2"/>
      <c r="AO3016" s="2"/>
      <c r="AP3016" s="19"/>
    </row>
    <row r="3017" spans="4:42" s="116" customFormat="1"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4"/>
      <c r="Q3017" s="2"/>
      <c r="R3017" s="2"/>
      <c r="S3017" s="2"/>
      <c r="T3017" s="3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  <c r="AM3017" s="2"/>
      <c r="AN3017" s="2"/>
      <c r="AO3017" s="2"/>
      <c r="AP3017" s="19"/>
    </row>
    <row r="3018" spans="4:42" s="116" customFormat="1"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4"/>
      <c r="Q3018" s="2"/>
      <c r="R3018" s="2"/>
      <c r="S3018" s="2"/>
      <c r="T3018" s="3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  <c r="AM3018" s="2"/>
      <c r="AN3018" s="2"/>
      <c r="AO3018" s="2"/>
      <c r="AP3018" s="19"/>
    </row>
    <row r="3019" spans="4:42" s="116" customFormat="1"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4"/>
      <c r="Q3019" s="2"/>
      <c r="R3019" s="2"/>
      <c r="S3019" s="2"/>
      <c r="T3019" s="3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  <c r="AM3019" s="2"/>
      <c r="AN3019" s="2"/>
      <c r="AO3019" s="2"/>
      <c r="AP3019" s="19"/>
    </row>
    <row r="3020" spans="4:42" s="116" customFormat="1"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4"/>
      <c r="Q3020" s="2"/>
      <c r="R3020" s="2"/>
      <c r="S3020" s="2"/>
      <c r="T3020" s="3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  <c r="AM3020" s="2"/>
      <c r="AN3020" s="2"/>
      <c r="AO3020" s="2"/>
      <c r="AP3020" s="19"/>
    </row>
    <row r="3021" spans="4:42" s="116" customFormat="1"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4"/>
      <c r="Q3021" s="2"/>
      <c r="R3021" s="2"/>
      <c r="S3021" s="2"/>
      <c r="T3021" s="3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  <c r="AM3021" s="2"/>
      <c r="AN3021" s="2"/>
      <c r="AO3021" s="2"/>
      <c r="AP3021" s="19"/>
    </row>
    <row r="3022" spans="4:42" s="116" customFormat="1"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4"/>
      <c r="Q3022" s="2"/>
      <c r="R3022" s="2"/>
      <c r="S3022" s="2"/>
      <c r="T3022" s="3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  <c r="AM3022" s="2"/>
      <c r="AN3022" s="2"/>
      <c r="AO3022" s="2"/>
      <c r="AP3022" s="19"/>
    </row>
    <row r="3023" spans="4:42" s="116" customFormat="1"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4"/>
      <c r="Q3023" s="2"/>
      <c r="R3023" s="2"/>
      <c r="S3023" s="2"/>
      <c r="T3023" s="3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  <c r="AM3023" s="2"/>
      <c r="AN3023" s="2"/>
      <c r="AO3023" s="2"/>
      <c r="AP3023" s="19"/>
    </row>
    <row r="3024" spans="4:42" s="116" customFormat="1"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4"/>
      <c r="Q3024" s="2"/>
      <c r="R3024" s="2"/>
      <c r="S3024" s="2"/>
      <c r="T3024" s="3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  <c r="AM3024" s="2"/>
      <c r="AN3024" s="2"/>
      <c r="AO3024" s="2"/>
      <c r="AP3024" s="19"/>
    </row>
    <row r="3025" spans="4:42" s="116" customFormat="1"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4"/>
      <c r="Q3025" s="2"/>
      <c r="R3025" s="2"/>
      <c r="S3025" s="2"/>
      <c r="T3025" s="3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  <c r="AM3025" s="2"/>
      <c r="AN3025" s="2"/>
      <c r="AO3025" s="2"/>
      <c r="AP3025" s="19"/>
    </row>
    <row r="3026" spans="4:42" s="116" customFormat="1"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4"/>
      <c r="Q3026" s="2"/>
      <c r="R3026" s="2"/>
      <c r="S3026" s="2"/>
      <c r="T3026" s="3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  <c r="AM3026" s="2"/>
      <c r="AN3026" s="2"/>
      <c r="AO3026" s="2"/>
      <c r="AP3026" s="19"/>
    </row>
    <row r="3027" spans="4:42" s="116" customFormat="1"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4"/>
      <c r="Q3027" s="2"/>
      <c r="R3027" s="2"/>
      <c r="S3027" s="2"/>
      <c r="T3027" s="3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  <c r="AM3027" s="2"/>
      <c r="AN3027" s="2"/>
      <c r="AO3027" s="2"/>
      <c r="AP3027" s="19"/>
    </row>
    <row r="3028" spans="4:42" s="116" customFormat="1"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4"/>
      <c r="Q3028" s="2"/>
      <c r="R3028" s="2"/>
      <c r="S3028" s="2"/>
      <c r="T3028" s="3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  <c r="AM3028" s="2"/>
      <c r="AN3028" s="2"/>
      <c r="AO3028" s="2"/>
      <c r="AP3028" s="19"/>
    </row>
    <row r="3029" spans="4:42" s="116" customFormat="1"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4"/>
      <c r="Q3029" s="2"/>
      <c r="R3029" s="2"/>
      <c r="S3029" s="2"/>
      <c r="T3029" s="3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  <c r="AM3029" s="2"/>
      <c r="AN3029" s="2"/>
      <c r="AO3029" s="2"/>
      <c r="AP3029" s="19"/>
    </row>
    <row r="3030" spans="4:42" s="116" customFormat="1"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4"/>
      <c r="Q3030" s="2"/>
      <c r="R3030" s="2"/>
      <c r="S3030" s="2"/>
      <c r="T3030" s="3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  <c r="AM3030" s="2"/>
      <c r="AN3030" s="2"/>
      <c r="AO3030" s="2"/>
      <c r="AP3030" s="19"/>
    </row>
    <row r="3031" spans="4:42" s="116" customFormat="1"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4"/>
      <c r="Q3031" s="2"/>
      <c r="R3031" s="2"/>
      <c r="S3031" s="2"/>
      <c r="T3031" s="3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  <c r="AM3031" s="2"/>
      <c r="AN3031" s="2"/>
      <c r="AO3031" s="2"/>
      <c r="AP3031" s="19"/>
    </row>
    <row r="3032" spans="4:42" s="116" customFormat="1"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4"/>
      <c r="Q3032" s="2"/>
      <c r="R3032" s="2"/>
      <c r="S3032" s="2"/>
      <c r="T3032" s="3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  <c r="AM3032" s="2"/>
      <c r="AN3032" s="2"/>
      <c r="AO3032" s="2"/>
      <c r="AP3032" s="19"/>
    </row>
    <row r="3033" spans="4:42" s="116" customFormat="1"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4"/>
      <c r="Q3033" s="2"/>
      <c r="R3033" s="2"/>
      <c r="S3033" s="2"/>
      <c r="T3033" s="3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  <c r="AM3033" s="2"/>
      <c r="AN3033" s="2"/>
      <c r="AO3033" s="2"/>
      <c r="AP3033" s="19"/>
    </row>
    <row r="3034" spans="4:42" s="116" customFormat="1"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4"/>
      <c r="Q3034" s="2"/>
      <c r="R3034" s="2"/>
      <c r="S3034" s="2"/>
      <c r="T3034" s="3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  <c r="AM3034" s="2"/>
      <c r="AN3034" s="2"/>
      <c r="AO3034" s="2"/>
      <c r="AP3034" s="19"/>
    </row>
    <row r="3035" spans="4:42" s="116" customFormat="1"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4"/>
      <c r="Q3035" s="2"/>
      <c r="R3035" s="2"/>
      <c r="S3035" s="2"/>
      <c r="T3035" s="3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  <c r="AM3035" s="2"/>
      <c r="AN3035" s="2"/>
      <c r="AO3035" s="2"/>
      <c r="AP3035" s="19"/>
    </row>
    <row r="3036" spans="4:42" s="116" customFormat="1"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4"/>
      <c r="Q3036" s="2"/>
      <c r="R3036" s="2"/>
      <c r="S3036" s="2"/>
      <c r="T3036" s="3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  <c r="AM3036" s="2"/>
      <c r="AN3036" s="2"/>
      <c r="AO3036" s="2"/>
      <c r="AP3036" s="19"/>
    </row>
    <row r="3037" spans="4:42" s="116" customFormat="1"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4"/>
      <c r="Q3037" s="2"/>
      <c r="R3037" s="2"/>
      <c r="S3037" s="2"/>
      <c r="T3037" s="3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  <c r="AM3037" s="2"/>
      <c r="AN3037" s="2"/>
      <c r="AO3037" s="2"/>
      <c r="AP3037" s="19"/>
    </row>
    <row r="3038" spans="4:42" s="116" customFormat="1"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4"/>
      <c r="Q3038" s="2"/>
      <c r="R3038" s="2"/>
      <c r="S3038" s="2"/>
      <c r="T3038" s="3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  <c r="AM3038" s="2"/>
      <c r="AN3038" s="2"/>
      <c r="AO3038" s="2"/>
      <c r="AP3038" s="19"/>
    </row>
    <row r="3039" spans="4:42" s="116" customFormat="1"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4"/>
      <c r="Q3039" s="2"/>
      <c r="R3039" s="2"/>
      <c r="S3039" s="2"/>
      <c r="T3039" s="3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  <c r="AM3039" s="2"/>
      <c r="AN3039" s="2"/>
      <c r="AO3039" s="2"/>
      <c r="AP3039" s="19"/>
    </row>
    <row r="3040" spans="4:42" s="116" customFormat="1"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4"/>
      <c r="Q3040" s="2"/>
      <c r="R3040" s="2"/>
      <c r="S3040" s="2"/>
      <c r="T3040" s="3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  <c r="AM3040" s="2"/>
      <c r="AN3040" s="2"/>
      <c r="AO3040" s="2"/>
      <c r="AP3040" s="19"/>
    </row>
    <row r="3041" spans="4:42" s="116" customFormat="1"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4"/>
      <c r="Q3041" s="2"/>
      <c r="R3041" s="2"/>
      <c r="S3041" s="2"/>
      <c r="T3041" s="3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  <c r="AM3041" s="2"/>
      <c r="AN3041" s="2"/>
      <c r="AO3041" s="2"/>
      <c r="AP3041" s="19"/>
    </row>
    <row r="3042" spans="4:42" s="116" customFormat="1"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4"/>
      <c r="Q3042" s="2"/>
      <c r="R3042" s="2"/>
      <c r="S3042" s="2"/>
      <c r="T3042" s="3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  <c r="AM3042" s="2"/>
      <c r="AN3042" s="2"/>
      <c r="AO3042" s="2"/>
      <c r="AP3042" s="19"/>
    </row>
    <row r="3043" spans="4:42" s="116" customFormat="1"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4"/>
      <c r="Q3043" s="2"/>
      <c r="R3043" s="2"/>
      <c r="S3043" s="2"/>
      <c r="T3043" s="3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  <c r="AM3043" s="2"/>
      <c r="AN3043" s="2"/>
      <c r="AO3043" s="2"/>
      <c r="AP3043" s="19"/>
    </row>
    <row r="3044" spans="4:42" s="116" customFormat="1"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4"/>
      <c r="Q3044" s="2"/>
      <c r="R3044" s="2"/>
      <c r="S3044" s="2"/>
      <c r="T3044" s="3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  <c r="AM3044" s="2"/>
      <c r="AN3044" s="2"/>
      <c r="AO3044" s="2"/>
      <c r="AP3044" s="19"/>
    </row>
    <row r="3045" spans="4:42" s="116" customFormat="1"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4"/>
      <c r="Q3045" s="2"/>
      <c r="R3045" s="2"/>
      <c r="S3045" s="2"/>
      <c r="T3045" s="3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  <c r="AM3045" s="2"/>
      <c r="AN3045" s="2"/>
      <c r="AO3045" s="2"/>
      <c r="AP3045" s="19"/>
    </row>
    <row r="3046" spans="4:42" s="116" customFormat="1"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4"/>
      <c r="Q3046" s="2"/>
      <c r="R3046" s="2"/>
      <c r="S3046" s="2"/>
      <c r="T3046" s="3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  <c r="AM3046" s="2"/>
      <c r="AN3046" s="2"/>
      <c r="AO3046" s="2"/>
      <c r="AP3046" s="19"/>
    </row>
    <row r="3047" spans="4:42" s="116" customFormat="1"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4"/>
      <c r="Q3047" s="2"/>
      <c r="R3047" s="2"/>
      <c r="S3047" s="2"/>
      <c r="T3047" s="3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  <c r="AM3047" s="2"/>
      <c r="AN3047" s="2"/>
      <c r="AO3047" s="2"/>
      <c r="AP3047" s="19"/>
    </row>
    <row r="3048" spans="4:42" s="116" customFormat="1"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4"/>
      <c r="Q3048" s="2"/>
      <c r="R3048" s="2"/>
      <c r="S3048" s="2"/>
      <c r="T3048" s="3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  <c r="AM3048" s="2"/>
      <c r="AN3048" s="2"/>
      <c r="AO3048" s="2"/>
      <c r="AP3048" s="19"/>
    </row>
    <row r="3049" spans="4:42" s="116" customFormat="1"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4"/>
      <c r="Q3049" s="2"/>
      <c r="R3049" s="2"/>
      <c r="S3049" s="2"/>
      <c r="T3049" s="3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  <c r="AM3049" s="2"/>
      <c r="AN3049" s="2"/>
      <c r="AO3049" s="2"/>
      <c r="AP3049" s="19"/>
    </row>
    <row r="3050" spans="4:42" s="116" customFormat="1"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4"/>
      <c r="Q3050" s="2"/>
      <c r="R3050" s="2"/>
      <c r="S3050" s="2"/>
      <c r="T3050" s="3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  <c r="AM3050" s="2"/>
      <c r="AN3050" s="2"/>
      <c r="AO3050" s="2"/>
      <c r="AP3050" s="19"/>
    </row>
    <row r="3051" spans="4:42" s="116" customFormat="1"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4"/>
      <c r="Q3051" s="2"/>
      <c r="R3051" s="2"/>
      <c r="S3051" s="2"/>
      <c r="T3051" s="3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  <c r="AM3051" s="2"/>
      <c r="AN3051" s="2"/>
      <c r="AO3051" s="2"/>
      <c r="AP3051" s="19"/>
    </row>
    <row r="3052" spans="4:42" s="116" customFormat="1"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4"/>
      <c r="Q3052" s="2"/>
      <c r="R3052" s="2"/>
      <c r="S3052" s="2"/>
      <c r="T3052" s="3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  <c r="AM3052" s="2"/>
      <c r="AN3052" s="2"/>
      <c r="AO3052" s="2"/>
      <c r="AP3052" s="19"/>
    </row>
    <row r="3053" spans="4:42" s="116" customFormat="1"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4"/>
      <c r="Q3053" s="2"/>
      <c r="R3053" s="2"/>
      <c r="S3053" s="2"/>
      <c r="T3053" s="3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  <c r="AM3053" s="2"/>
      <c r="AN3053" s="2"/>
      <c r="AO3053" s="2"/>
      <c r="AP3053" s="19"/>
    </row>
    <row r="3054" spans="4:42" s="116" customFormat="1"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4"/>
      <c r="Q3054" s="2"/>
      <c r="R3054" s="2"/>
      <c r="S3054" s="2"/>
      <c r="T3054" s="3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  <c r="AM3054" s="2"/>
      <c r="AN3054" s="2"/>
      <c r="AO3054" s="2"/>
      <c r="AP3054" s="19"/>
    </row>
    <row r="3055" spans="4:42" s="116" customFormat="1"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4"/>
      <c r="Q3055" s="2"/>
      <c r="R3055" s="2"/>
      <c r="S3055" s="2"/>
      <c r="T3055" s="3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  <c r="AM3055" s="2"/>
      <c r="AN3055" s="2"/>
      <c r="AO3055" s="2"/>
      <c r="AP3055" s="19"/>
    </row>
    <row r="3056" spans="4:42" s="116" customFormat="1"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4"/>
      <c r="Q3056" s="2"/>
      <c r="R3056" s="2"/>
      <c r="S3056" s="2"/>
      <c r="T3056" s="3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  <c r="AM3056" s="2"/>
      <c r="AN3056" s="2"/>
      <c r="AO3056" s="2"/>
      <c r="AP3056" s="19"/>
    </row>
    <row r="3057" spans="4:42" s="116" customFormat="1"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4"/>
      <c r="Q3057" s="2"/>
      <c r="R3057" s="2"/>
      <c r="S3057" s="2"/>
      <c r="T3057" s="3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  <c r="AM3057" s="2"/>
      <c r="AN3057" s="2"/>
      <c r="AO3057" s="2"/>
      <c r="AP3057" s="19"/>
    </row>
    <row r="3058" spans="4:42" s="116" customFormat="1"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4"/>
      <c r="Q3058" s="2"/>
      <c r="R3058" s="2"/>
      <c r="S3058" s="2"/>
      <c r="T3058" s="3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  <c r="AM3058" s="2"/>
      <c r="AN3058" s="2"/>
      <c r="AO3058" s="2"/>
      <c r="AP3058" s="19"/>
    </row>
    <row r="3059" spans="4:42" s="116" customFormat="1"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4"/>
      <c r="Q3059" s="2"/>
      <c r="R3059" s="2"/>
      <c r="S3059" s="2"/>
      <c r="T3059" s="3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  <c r="AM3059" s="2"/>
      <c r="AN3059" s="2"/>
      <c r="AO3059" s="2"/>
      <c r="AP3059" s="19"/>
    </row>
    <row r="3060" spans="4:42" s="116" customFormat="1"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4"/>
      <c r="Q3060" s="2"/>
      <c r="R3060" s="2"/>
      <c r="S3060" s="2"/>
      <c r="T3060" s="3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  <c r="AM3060" s="2"/>
      <c r="AN3060" s="2"/>
      <c r="AO3060" s="2"/>
      <c r="AP3060" s="19"/>
    </row>
    <row r="3061" spans="4:42" s="116" customFormat="1"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4"/>
      <c r="Q3061" s="2"/>
      <c r="R3061" s="2"/>
      <c r="S3061" s="2"/>
      <c r="T3061" s="3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  <c r="AM3061" s="2"/>
      <c r="AN3061" s="2"/>
      <c r="AO3061" s="2"/>
      <c r="AP3061" s="19"/>
    </row>
    <row r="3062" spans="4:42" s="116" customFormat="1"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4"/>
      <c r="Q3062" s="2"/>
      <c r="R3062" s="2"/>
      <c r="S3062" s="2"/>
      <c r="T3062" s="3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  <c r="AM3062" s="2"/>
      <c r="AN3062" s="2"/>
      <c r="AO3062" s="2"/>
      <c r="AP3062" s="19"/>
    </row>
    <row r="3063" spans="4:42" s="116" customFormat="1"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4"/>
      <c r="Q3063" s="2"/>
      <c r="R3063" s="2"/>
      <c r="S3063" s="2"/>
      <c r="T3063" s="3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  <c r="AM3063" s="2"/>
      <c r="AN3063" s="2"/>
      <c r="AO3063" s="2"/>
      <c r="AP3063" s="19"/>
    </row>
    <row r="3064" spans="4:42" s="116" customFormat="1"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4"/>
      <c r="Q3064" s="2"/>
      <c r="R3064" s="2"/>
      <c r="S3064" s="2"/>
      <c r="T3064" s="3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  <c r="AM3064" s="2"/>
      <c r="AN3064" s="2"/>
      <c r="AO3064" s="2"/>
      <c r="AP3064" s="19"/>
    </row>
    <row r="3065" spans="4:42" s="116" customFormat="1"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4"/>
      <c r="Q3065" s="2"/>
      <c r="R3065" s="2"/>
      <c r="S3065" s="2"/>
      <c r="T3065" s="3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  <c r="AM3065" s="2"/>
      <c r="AN3065" s="2"/>
      <c r="AO3065" s="2"/>
      <c r="AP3065" s="19"/>
    </row>
    <row r="3066" spans="4:42" s="116" customFormat="1"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4"/>
      <c r="Q3066" s="2"/>
      <c r="R3066" s="2"/>
      <c r="S3066" s="2"/>
      <c r="T3066" s="3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  <c r="AM3066" s="2"/>
      <c r="AN3066" s="2"/>
      <c r="AO3066" s="2"/>
      <c r="AP3066" s="19"/>
    </row>
    <row r="3067" spans="4:42" s="116" customFormat="1"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4"/>
      <c r="Q3067" s="2"/>
      <c r="R3067" s="2"/>
      <c r="S3067" s="2"/>
      <c r="T3067" s="3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  <c r="AM3067" s="2"/>
      <c r="AN3067" s="2"/>
      <c r="AO3067" s="2"/>
      <c r="AP3067" s="19"/>
    </row>
    <row r="3068" spans="4:42" s="116" customFormat="1"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4"/>
      <c r="Q3068" s="2"/>
      <c r="R3068" s="2"/>
      <c r="S3068" s="2"/>
      <c r="T3068" s="3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  <c r="AM3068" s="2"/>
      <c r="AN3068" s="2"/>
      <c r="AO3068" s="2"/>
      <c r="AP3068" s="19"/>
    </row>
    <row r="3069" spans="4:42" s="116" customFormat="1"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4"/>
      <c r="Q3069" s="2"/>
      <c r="R3069" s="2"/>
      <c r="S3069" s="2"/>
      <c r="T3069" s="3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  <c r="AM3069" s="2"/>
      <c r="AN3069" s="2"/>
      <c r="AO3069" s="2"/>
      <c r="AP3069" s="19"/>
    </row>
    <row r="3070" spans="4:42" s="116" customFormat="1"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4"/>
      <c r="Q3070" s="2"/>
      <c r="R3070" s="2"/>
      <c r="S3070" s="2"/>
      <c r="T3070" s="3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  <c r="AM3070" s="2"/>
      <c r="AN3070" s="2"/>
      <c r="AO3070" s="2"/>
      <c r="AP3070" s="19"/>
    </row>
    <row r="3071" spans="4:42" s="116" customFormat="1"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4"/>
      <c r="Q3071" s="2"/>
      <c r="R3071" s="2"/>
      <c r="S3071" s="2"/>
      <c r="T3071" s="3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  <c r="AM3071" s="2"/>
      <c r="AN3071" s="2"/>
      <c r="AO3071" s="2"/>
      <c r="AP3071" s="19"/>
    </row>
    <row r="3072" spans="4:42" s="116" customFormat="1"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4"/>
      <c r="Q3072" s="2"/>
      <c r="R3072" s="2"/>
      <c r="S3072" s="2"/>
      <c r="T3072" s="3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  <c r="AM3072" s="2"/>
      <c r="AN3072" s="2"/>
      <c r="AO3072" s="2"/>
      <c r="AP3072" s="19"/>
    </row>
    <row r="3073" spans="4:42" s="116" customFormat="1"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4"/>
      <c r="Q3073" s="2"/>
      <c r="R3073" s="2"/>
      <c r="S3073" s="2"/>
      <c r="T3073" s="3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  <c r="AM3073" s="2"/>
      <c r="AN3073" s="2"/>
      <c r="AO3073" s="2"/>
      <c r="AP3073" s="19"/>
    </row>
    <row r="3074" spans="4:42" s="116" customFormat="1"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4"/>
      <c r="Q3074" s="2"/>
      <c r="R3074" s="2"/>
      <c r="S3074" s="2"/>
      <c r="T3074" s="3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  <c r="AM3074" s="2"/>
      <c r="AN3074" s="2"/>
      <c r="AO3074" s="2"/>
      <c r="AP3074" s="19"/>
    </row>
    <row r="3075" spans="4:42" s="116" customFormat="1"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4"/>
      <c r="Q3075" s="2"/>
      <c r="R3075" s="2"/>
      <c r="S3075" s="2"/>
      <c r="T3075" s="3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  <c r="AM3075" s="2"/>
      <c r="AN3075" s="2"/>
      <c r="AO3075" s="2"/>
      <c r="AP3075" s="19"/>
    </row>
    <row r="3076" spans="4:42" s="116" customFormat="1"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4"/>
      <c r="Q3076" s="2"/>
      <c r="R3076" s="2"/>
      <c r="S3076" s="2"/>
      <c r="T3076" s="3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  <c r="AM3076" s="2"/>
      <c r="AN3076" s="2"/>
      <c r="AO3076" s="2"/>
      <c r="AP3076" s="19"/>
    </row>
    <row r="3077" spans="4:42" s="116" customFormat="1"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4"/>
      <c r="Q3077" s="2"/>
      <c r="R3077" s="2"/>
      <c r="S3077" s="2"/>
      <c r="T3077" s="3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  <c r="AM3077" s="2"/>
      <c r="AN3077" s="2"/>
      <c r="AO3077" s="2"/>
      <c r="AP3077" s="19"/>
    </row>
    <row r="3078" spans="4:42" s="116" customFormat="1"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4"/>
      <c r="Q3078" s="2"/>
      <c r="R3078" s="2"/>
      <c r="S3078" s="2"/>
      <c r="T3078" s="3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  <c r="AM3078" s="2"/>
      <c r="AN3078" s="2"/>
      <c r="AO3078" s="2"/>
      <c r="AP3078" s="19"/>
    </row>
    <row r="3079" spans="4:42" s="116" customFormat="1"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4"/>
      <c r="Q3079" s="2"/>
      <c r="R3079" s="2"/>
      <c r="S3079" s="2"/>
      <c r="T3079" s="3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  <c r="AM3079" s="2"/>
      <c r="AN3079" s="2"/>
      <c r="AO3079" s="2"/>
      <c r="AP3079" s="19"/>
    </row>
    <row r="3080" spans="4:42" s="116" customFormat="1"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4"/>
      <c r="Q3080" s="2"/>
      <c r="R3080" s="2"/>
      <c r="S3080" s="2"/>
      <c r="T3080" s="3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  <c r="AM3080" s="2"/>
      <c r="AN3080" s="2"/>
      <c r="AO3080" s="2"/>
      <c r="AP3080" s="19"/>
    </row>
    <row r="3081" spans="4:42" s="116" customFormat="1"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4"/>
      <c r="Q3081" s="2"/>
      <c r="R3081" s="2"/>
      <c r="S3081" s="2"/>
      <c r="T3081" s="3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  <c r="AM3081" s="2"/>
      <c r="AN3081" s="2"/>
      <c r="AO3081" s="2"/>
      <c r="AP3081" s="19"/>
    </row>
    <row r="3082" spans="4:42" s="116" customFormat="1"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4"/>
      <c r="Q3082" s="2"/>
      <c r="R3082" s="2"/>
      <c r="S3082" s="2"/>
      <c r="T3082" s="3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  <c r="AM3082" s="2"/>
      <c r="AN3082" s="2"/>
      <c r="AO3082" s="2"/>
      <c r="AP3082" s="19"/>
    </row>
    <row r="3083" spans="4:42" s="116" customFormat="1"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4"/>
      <c r="Q3083" s="2"/>
      <c r="R3083" s="2"/>
      <c r="S3083" s="2"/>
      <c r="T3083" s="3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  <c r="AM3083" s="2"/>
      <c r="AN3083" s="2"/>
      <c r="AO3083" s="2"/>
      <c r="AP3083" s="19"/>
    </row>
    <row r="3084" spans="4:42" s="116" customFormat="1"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4"/>
      <c r="Q3084" s="2"/>
      <c r="R3084" s="2"/>
      <c r="S3084" s="2"/>
      <c r="T3084" s="3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  <c r="AM3084" s="2"/>
      <c r="AN3084" s="2"/>
      <c r="AO3084" s="2"/>
      <c r="AP3084" s="19"/>
    </row>
    <row r="3085" spans="4:42" s="116" customFormat="1"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4"/>
      <c r="Q3085" s="2"/>
      <c r="R3085" s="2"/>
      <c r="S3085" s="2"/>
      <c r="T3085" s="3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  <c r="AM3085" s="2"/>
      <c r="AN3085" s="2"/>
      <c r="AO3085" s="2"/>
      <c r="AP3085" s="19"/>
    </row>
    <row r="3086" spans="4:42" s="116" customFormat="1"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4"/>
      <c r="Q3086" s="2"/>
      <c r="R3086" s="2"/>
      <c r="S3086" s="2"/>
      <c r="T3086" s="3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  <c r="AM3086" s="2"/>
      <c r="AN3086" s="2"/>
      <c r="AO3086" s="2"/>
      <c r="AP3086" s="19"/>
    </row>
    <row r="3087" spans="4:42" s="116" customFormat="1"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4"/>
      <c r="Q3087" s="2"/>
      <c r="R3087" s="2"/>
      <c r="S3087" s="2"/>
      <c r="T3087" s="3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  <c r="AM3087" s="2"/>
      <c r="AN3087" s="2"/>
      <c r="AO3087" s="2"/>
      <c r="AP3087" s="19"/>
    </row>
    <row r="3088" spans="4:42" s="116" customFormat="1"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4"/>
      <c r="Q3088" s="2"/>
      <c r="R3088" s="2"/>
      <c r="S3088" s="2"/>
      <c r="T3088" s="3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  <c r="AM3088" s="2"/>
      <c r="AN3088" s="2"/>
      <c r="AO3088" s="2"/>
      <c r="AP3088" s="19"/>
    </row>
    <row r="3089" spans="4:42" s="116" customFormat="1"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4"/>
      <c r="Q3089" s="2"/>
      <c r="R3089" s="2"/>
      <c r="S3089" s="2"/>
      <c r="T3089" s="3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  <c r="AM3089" s="2"/>
      <c r="AN3089" s="2"/>
      <c r="AO3089" s="2"/>
      <c r="AP3089" s="19"/>
    </row>
    <row r="3090" spans="4:42" s="116" customFormat="1"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4"/>
      <c r="Q3090" s="2"/>
      <c r="R3090" s="2"/>
      <c r="S3090" s="2"/>
      <c r="T3090" s="3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  <c r="AM3090" s="2"/>
      <c r="AN3090" s="2"/>
      <c r="AO3090" s="2"/>
      <c r="AP3090" s="19"/>
    </row>
    <row r="3091" spans="4:42" s="116" customFormat="1"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4"/>
      <c r="Q3091" s="2"/>
      <c r="R3091" s="2"/>
      <c r="S3091" s="2"/>
      <c r="T3091" s="3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  <c r="AM3091" s="2"/>
      <c r="AN3091" s="2"/>
      <c r="AO3091" s="2"/>
      <c r="AP3091" s="19"/>
    </row>
    <row r="3092" spans="4:42" s="116" customFormat="1"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4"/>
      <c r="Q3092" s="2"/>
      <c r="R3092" s="2"/>
      <c r="S3092" s="2"/>
      <c r="T3092" s="3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  <c r="AM3092" s="2"/>
      <c r="AN3092" s="2"/>
      <c r="AO3092" s="2"/>
      <c r="AP3092" s="19"/>
    </row>
    <row r="3093" spans="4:42" s="116" customFormat="1"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4"/>
      <c r="Q3093" s="2"/>
      <c r="R3093" s="2"/>
      <c r="S3093" s="2"/>
      <c r="T3093" s="3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  <c r="AM3093" s="2"/>
      <c r="AN3093" s="2"/>
      <c r="AO3093" s="2"/>
      <c r="AP3093" s="19"/>
    </row>
    <row r="3094" spans="4:42" s="116" customFormat="1"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4"/>
      <c r="Q3094" s="2"/>
      <c r="R3094" s="2"/>
      <c r="S3094" s="2"/>
      <c r="T3094" s="3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  <c r="AM3094" s="2"/>
      <c r="AN3094" s="2"/>
      <c r="AO3094" s="2"/>
      <c r="AP3094" s="19"/>
    </row>
    <row r="3095" spans="4:42" s="116" customFormat="1"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4"/>
      <c r="Q3095" s="2"/>
      <c r="R3095" s="2"/>
      <c r="S3095" s="2"/>
      <c r="T3095" s="3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  <c r="AM3095" s="2"/>
      <c r="AN3095" s="2"/>
      <c r="AO3095" s="2"/>
      <c r="AP3095" s="19"/>
    </row>
    <row r="3096" spans="4:42" s="116" customFormat="1"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4"/>
      <c r="Q3096" s="2"/>
      <c r="R3096" s="2"/>
      <c r="S3096" s="2"/>
      <c r="T3096" s="3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  <c r="AM3096" s="2"/>
      <c r="AN3096" s="2"/>
      <c r="AO3096" s="2"/>
      <c r="AP3096" s="19"/>
    </row>
    <row r="3097" spans="4:42" s="116" customFormat="1"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4"/>
      <c r="Q3097" s="2"/>
      <c r="R3097" s="2"/>
      <c r="S3097" s="2"/>
      <c r="T3097" s="3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  <c r="AM3097" s="2"/>
      <c r="AN3097" s="2"/>
      <c r="AO3097" s="2"/>
      <c r="AP3097" s="19"/>
    </row>
    <row r="3098" spans="4:42" s="116" customFormat="1"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4"/>
      <c r="Q3098" s="2"/>
      <c r="R3098" s="2"/>
      <c r="S3098" s="2"/>
      <c r="T3098" s="3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  <c r="AM3098" s="2"/>
      <c r="AN3098" s="2"/>
      <c r="AO3098" s="2"/>
      <c r="AP3098" s="19"/>
    </row>
    <row r="3099" spans="4:42" s="116" customFormat="1"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4"/>
      <c r="Q3099" s="2"/>
      <c r="R3099" s="2"/>
      <c r="S3099" s="2"/>
      <c r="T3099" s="3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  <c r="AM3099" s="2"/>
      <c r="AN3099" s="2"/>
      <c r="AO3099" s="2"/>
      <c r="AP3099" s="19"/>
    </row>
    <row r="3100" spans="4:42" s="116" customFormat="1"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4"/>
      <c r="Q3100" s="2"/>
      <c r="R3100" s="2"/>
      <c r="S3100" s="2"/>
      <c r="T3100" s="3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  <c r="AM3100" s="2"/>
      <c r="AN3100" s="2"/>
      <c r="AO3100" s="2"/>
      <c r="AP3100" s="19"/>
    </row>
    <row r="3101" spans="4:42" s="116" customFormat="1"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4"/>
      <c r="Q3101" s="2"/>
      <c r="R3101" s="2"/>
      <c r="S3101" s="2"/>
      <c r="T3101" s="3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  <c r="AM3101" s="2"/>
      <c r="AN3101" s="2"/>
      <c r="AO3101" s="2"/>
      <c r="AP3101" s="19"/>
    </row>
    <row r="3102" spans="4:42" s="116" customFormat="1"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4"/>
      <c r="Q3102" s="2"/>
      <c r="R3102" s="2"/>
      <c r="S3102" s="2"/>
      <c r="T3102" s="3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  <c r="AM3102" s="2"/>
      <c r="AN3102" s="2"/>
      <c r="AO3102" s="2"/>
      <c r="AP3102" s="19"/>
    </row>
    <row r="3103" spans="4:42" s="116" customFormat="1"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4"/>
      <c r="Q3103" s="2"/>
      <c r="R3103" s="2"/>
      <c r="S3103" s="2"/>
      <c r="T3103" s="3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  <c r="AM3103" s="2"/>
      <c r="AN3103" s="2"/>
      <c r="AO3103" s="2"/>
      <c r="AP3103" s="19"/>
    </row>
    <row r="3104" spans="4:42" s="116" customFormat="1"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4"/>
      <c r="Q3104" s="2"/>
      <c r="R3104" s="2"/>
      <c r="S3104" s="2"/>
      <c r="T3104" s="3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  <c r="AM3104" s="2"/>
      <c r="AN3104" s="2"/>
      <c r="AO3104" s="2"/>
      <c r="AP3104" s="19"/>
    </row>
    <row r="3105" spans="4:42" s="116" customFormat="1"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4"/>
      <c r="Q3105" s="2"/>
      <c r="R3105" s="2"/>
      <c r="S3105" s="2"/>
      <c r="T3105" s="3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  <c r="AM3105" s="2"/>
      <c r="AN3105" s="2"/>
      <c r="AO3105" s="2"/>
      <c r="AP3105" s="19"/>
    </row>
    <row r="3106" spans="4:42" s="116" customFormat="1"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4"/>
      <c r="Q3106" s="2"/>
      <c r="R3106" s="2"/>
      <c r="S3106" s="2"/>
      <c r="T3106" s="3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  <c r="AM3106" s="2"/>
      <c r="AN3106" s="2"/>
      <c r="AO3106" s="2"/>
      <c r="AP3106" s="19"/>
    </row>
    <row r="3107" spans="4:42" s="116" customFormat="1"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4"/>
      <c r="Q3107" s="2"/>
      <c r="R3107" s="2"/>
      <c r="S3107" s="2"/>
      <c r="T3107" s="3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  <c r="AM3107" s="2"/>
      <c r="AN3107" s="2"/>
      <c r="AO3107" s="2"/>
      <c r="AP3107" s="19"/>
    </row>
    <row r="3108" spans="4:42" s="116" customFormat="1"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4"/>
      <c r="Q3108" s="2"/>
      <c r="R3108" s="2"/>
      <c r="S3108" s="2"/>
      <c r="T3108" s="3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  <c r="AL3108" s="2"/>
      <c r="AM3108" s="2"/>
      <c r="AN3108" s="2"/>
      <c r="AO3108" s="2"/>
      <c r="AP3108" s="19"/>
    </row>
    <row r="3109" spans="4:42" s="116" customFormat="1"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4"/>
      <c r="Q3109" s="2"/>
      <c r="R3109" s="2"/>
      <c r="S3109" s="2"/>
      <c r="T3109" s="3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  <c r="AL3109" s="2"/>
      <c r="AM3109" s="2"/>
      <c r="AN3109" s="2"/>
      <c r="AO3109" s="2"/>
      <c r="AP3109" s="19"/>
    </row>
    <row r="3110" spans="4:42" s="116" customFormat="1"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4"/>
      <c r="Q3110" s="2"/>
      <c r="R3110" s="2"/>
      <c r="S3110" s="2"/>
      <c r="T3110" s="3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  <c r="AL3110" s="2"/>
      <c r="AM3110" s="2"/>
      <c r="AN3110" s="2"/>
      <c r="AO3110" s="2"/>
      <c r="AP3110" s="19"/>
    </row>
    <row r="3111" spans="4:42" s="116" customFormat="1"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4"/>
      <c r="Q3111" s="2"/>
      <c r="R3111" s="2"/>
      <c r="S3111" s="2"/>
      <c r="T3111" s="3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  <c r="AL3111" s="2"/>
      <c r="AM3111" s="2"/>
      <c r="AN3111" s="2"/>
      <c r="AO3111" s="2"/>
      <c r="AP3111" s="19"/>
    </row>
    <row r="3112" spans="4:42" s="116" customFormat="1"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4"/>
      <c r="Q3112" s="2"/>
      <c r="R3112" s="2"/>
      <c r="S3112" s="2"/>
      <c r="T3112" s="3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  <c r="AL3112" s="2"/>
      <c r="AM3112" s="2"/>
      <c r="AN3112" s="2"/>
      <c r="AO3112" s="2"/>
      <c r="AP3112" s="19"/>
    </row>
    <row r="3113" spans="4:42" s="116" customFormat="1"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4"/>
      <c r="Q3113" s="2"/>
      <c r="R3113" s="2"/>
      <c r="S3113" s="2"/>
      <c r="T3113" s="3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  <c r="AL3113" s="2"/>
      <c r="AM3113" s="2"/>
      <c r="AN3113" s="2"/>
      <c r="AO3113" s="2"/>
      <c r="AP3113" s="19"/>
    </row>
    <row r="3114" spans="4:42" s="116" customFormat="1"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4"/>
      <c r="Q3114" s="2"/>
      <c r="R3114" s="2"/>
      <c r="S3114" s="2"/>
      <c r="T3114" s="3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  <c r="AL3114" s="2"/>
      <c r="AM3114" s="2"/>
      <c r="AN3114" s="2"/>
      <c r="AO3114" s="2"/>
      <c r="AP3114" s="19"/>
    </row>
    <row r="3115" spans="4:42" s="116" customFormat="1"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4"/>
      <c r="Q3115" s="2"/>
      <c r="R3115" s="2"/>
      <c r="S3115" s="2"/>
      <c r="T3115" s="3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  <c r="AL3115" s="2"/>
      <c r="AM3115" s="2"/>
      <c r="AN3115" s="2"/>
      <c r="AO3115" s="2"/>
      <c r="AP3115" s="19"/>
    </row>
    <row r="3116" spans="4:42" s="116" customFormat="1"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4"/>
      <c r="Q3116" s="2"/>
      <c r="R3116" s="2"/>
      <c r="S3116" s="2"/>
      <c r="T3116" s="3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  <c r="AL3116" s="2"/>
      <c r="AM3116" s="2"/>
      <c r="AN3116" s="2"/>
      <c r="AO3116" s="2"/>
      <c r="AP3116" s="19"/>
    </row>
    <row r="3117" spans="4:42" s="116" customFormat="1"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4"/>
      <c r="Q3117" s="2"/>
      <c r="R3117" s="2"/>
      <c r="S3117" s="2"/>
      <c r="T3117" s="3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  <c r="AM3117" s="2"/>
      <c r="AN3117" s="2"/>
      <c r="AO3117" s="2"/>
      <c r="AP3117" s="19"/>
    </row>
    <row r="3118" spans="4:42" s="116" customFormat="1"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4"/>
      <c r="Q3118" s="2"/>
      <c r="R3118" s="2"/>
      <c r="S3118" s="2"/>
      <c r="T3118" s="3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  <c r="AL3118" s="2"/>
      <c r="AM3118" s="2"/>
      <c r="AN3118" s="2"/>
      <c r="AO3118" s="2"/>
      <c r="AP3118" s="19"/>
    </row>
    <row r="3119" spans="4:42" s="116" customFormat="1"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4"/>
      <c r="Q3119" s="2"/>
      <c r="R3119" s="2"/>
      <c r="S3119" s="2"/>
      <c r="T3119" s="3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  <c r="AL3119" s="2"/>
      <c r="AM3119" s="2"/>
      <c r="AN3119" s="2"/>
      <c r="AO3119" s="2"/>
      <c r="AP3119" s="19"/>
    </row>
    <row r="3120" spans="4:42" s="116" customFormat="1"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4"/>
      <c r="Q3120" s="2"/>
      <c r="R3120" s="2"/>
      <c r="S3120" s="2"/>
      <c r="T3120" s="3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  <c r="AL3120" s="2"/>
      <c r="AM3120" s="2"/>
      <c r="AN3120" s="2"/>
      <c r="AO3120" s="2"/>
      <c r="AP3120" s="19"/>
    </row>
    <row r="3121" spans="4:42" s="116" customFormat="1"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4"/>
      <c r="Q3121" s="2"/>
      <c r="R3121" s="2"/>
      <c r="S3121" s="2"/>
      <c r="T3121" s="3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  <c r="AL3121" s="2"/>
      <c r="AM3121" s="2"/>
      <c r="AN3121" s="2"/>
      <c r="AO3121" s="2"/>
      <c r="AP3121" s="19"/>
    </row>
    <row r="3122" spans="4:42" s="116" customFormat="1"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4"/>
      <c r="Q3122" s="2"/>
      <c r="R3122" s="2"/>
      <c r="S3122" s="2"/>
      <c r="T3122" s="3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  <c r="AL3122" s="2"/>
      <c r="AM3122" s="2"/>
      <c r="AN3122" s="2"/>
      <c r="AO3122" s="2"/>
      <c r="AP3122" s="19"/>
    </row>
    <row r="3123" spans="4:42" s="116" customFormat="1"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4"/>
      <c r="Q3123" s="2"/>
      <c r="R3123" s="2"/>
      <c r="S3123" s="2"/>
      <c r="T3123" s="3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  <c r="AL3123" s="2"/>
      <c r="AM3123" s="2"/>
      <c r="AN3123" s="2"/>
      <c r="AO3123" s="2"/>
      <c r="AP3123" s="19"/>
    </row>
    <row r="3124" spans="4:42" s="116" customFormat="1"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4"/>
      <c r="Q3124" s="2"/>
      <c r="R3124" s="2"/>
      <c r="S3124" s="2"/>
      <c r="T3124" s="3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  <c r="AM3124" s="2"/>
      <c r="AN3124" s="2"/>
      <c r="AO3124" s="2"/>
      <c r="AP3124" s="19"/>
    </row>
    <row r="3125" spans="4:42" s="116" customFormat="1"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4"/>
      <c r="Q3125" s="2"/>
      <c r="R3125" s="2"/>
      <c r="S3125" s="2"/>
      <c r="T3125" s="3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  <c r="AL3125" s="2"/>
      <c r="AM3125" s="2"/>
      <c r="AN3125" s="2"/>
      <c r="AO3125" s="2"/>
      <c r="AP3125" s="19"/>
    </row>
    <row r="3126" spans="4:42" s="116" customFormat="1"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4"/>
      <c r="Q3126" s="2"/>
      <c r="R3126" s="2"/>
      <c r="S3126" s="2"/>
      <c r="T3126" s="3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  <c r="AL3126" s="2"/>
      <c r="AM3126" s="2"/>
      <c r="AN3126" s="2"/>
      <c r="AO3126" s="2"/>
      <c r="AP3126" s="19"/>
    </row>
    <row r="3127" spans="4:42" s="116" customFormat="1"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4"/>
      <c r="Q3127" s="2"/>
      <c r="R3127" s="2"/>
      <c r="S3127" s="2"/>
      <c r="T3127" s="3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  <c r="AL3127" s="2"/>
      <c r="AM3127" s="2"/>
      <c r="AN3127" s="2"/>
      <c r="AO3127" s="2"/>
      <c r="AP3127" s="19"/>
    </row>
    <row r="3128" spans="4:42" s="116" customFormat="1"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4"/>
      <c r="Q3128" s="2"/>
      <c r="R3128" s="2"/>
      <c r="S3128" s="2"/>
      <c r="T3128" s="3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  <c r="AL3128" s="2"/>
      <c r="AM3128" s="2"/>
      <c r="AN3128" s="2"/>
      <c r="AO3128" s="2"/>
      <c r="AP3128" s="19"/>
    </row>
    <row r="3129" spans="4:42" s="116" customFormat="1"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4"/>
      <c r="Q3129" s="2"/>
      <c r="R3129" s="2"/>
      <c r="S3129" s="2"/>
      <c r="T3129" s="3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  <c r="AL3129" s="2"/>
      <c r="AM3129" s="2"/>
      <c r="AN3129" s="2"/>
      <c r="AO3129" s="2"/>
      <c r="AP3129" s="19"/>
    </row>
    <row r="3130" spans="4:42" s="116" customFormat="1"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4"/>
      <c r="Q3130" s="2"/>
      <c r="R3130" s="2"/>
      <c r="S3130" s="2"/>
      <c r="T3130" s="3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  <c r="AM3130" s="2"/>
      <c r="AN3130" s="2"/>
      <c r="AO3130" s="2"/>
      <c r="AP3130" s="19"/>
    </row>
    <row r="3131" spans="4:42" s="116" customFormat="1"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4"/>
      <c r="Q3131" s="2"/>
      <c r="R3131" s="2"/>
      <c r="S3131" s="2"/>
      <c r="T3131" s="3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  <c r="AL3131" s="2"/>
      <c r="AM3131" s="2"/>
      <c r="AN3131" s="2"/>
      <c r="AO3131" s="2"/>
      <c r="AP3131" s="19"/>
    </row>
    <row r="3132" spans="4:42" s="116" customFormat="1"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4"/>
      <c r="Q3132" s="2"/>
      <c r="R3132" s="2"/>
      <c r="S3132" s="2"/>
      <c r="T3132" s="3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  <c r="AL3132" s="2"/>
      <c r="AM3132" s="2"/>
      <c r="AN3132" s="2"/>
      <c r="AO3132" s="2"/>
      <c r="AP3132" s="19"/>
    </row>
    <row r="3133" spans="4:42" s="116" customFormat="1"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4"/>
      <c r="Q3133" s="2"/>
      <c r="R3133" s="2"/>
      <c r="S3133" s="2"/>
      <c r="T3133" s="3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  <c r="AL3133" s="2"/>
      <c r="AM3133" s="2"/>
      <c r="AN3133" s="2"/>
      <c r="AO3133" s="2"/>
      <c r="AP3133" s="19"/>
    </row>
    <row r="3134" spans="4:42" s="116" customFormat="1"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4"/>
      <c r="Q3134" s="2"/>
      <c r="R3134" s="2"/>
      <c r="S3134" s="2"/>
      <c r="T3134" s="3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  <c r="AL3134" s="2"/>
      <c r="AM3134" s="2"/>
      <c r="AN3134" s="2"/>
      <c r="AO3134" s="2"/>
      <c r="AP3134" s="19"/>
    </row>
    <row r="3135" spans="4:42" s="116" customFormat="1"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4"/>
      <c r="Q3135" s="2"/>
      <c r="R3135" s="2"/>
      <c r="S3135" s="2"/>
      <c r="T3135" s="3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  <c r="AL3135" s="2"/>
      <c r="AM3135" s="2"/>
      <c r="AN3135" s="2"/>
      <c r="AO3135" s="2"/>
      <c r="AP3135" s="19"/>
    </row>
    <row r="3136" spans="4:42" s="116" customFormat="1"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4"/>
      <c r="Q3136" s="2"/>
      <c r="R3136" s="2"/>
      <c r="S3136" s="2"/>
      <c r="T3136" s="3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  <c r="AL3136" s="2"/>
      <c r="AM3136" s="2"/>
      <c r="AN3136" s="2"/>
      <c r="AO3136" s="2"/>
      <c r="AP3136" s="19"/>
    </row>
    <row r="3137" spans="4:42" s="116" customFormat="1"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4"/>
      <c r="Q3137" s="2"/>
      <c r="R3137" s="2"/>
      <c r="S3137" s="2"/>
      <c r="T3137" s="3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  <c r="AL3137" s="2"/>
      <c r="AM3137" s="2"/>
      <c r="AN3137" s="2"/>
      <c r="AO3137" s="2"/>
      <c r="AP3137" s="19"/>
    </row>
    <row r="3138" spans="4:42" s="116" customFormat="1"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4"/>
      <c r="Q3138" s="2"/>
      <c r="R3138" s="2"/>
      <c r="S3138" s="2"/>
      <c r="T3138" s="3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  <c r="AL3138" s="2"/>
      <c r="AM3138" s="2"/>
      <c r="AN3138" s="2"/>
      <c r="AO3138" s="2"/>
      <c r="AP3138" s="19"/>
    </row>
    <row r="3139" spans="4:42" s="116" customFormat="1"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4"/>
      <c r="Q3139" s="2"/>
      <c r="R3139" s="2"/>
      <c r="S3139" s="2"/>
      <c r="T3139" s="3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  <c r="AL3139" s="2"/>
      <c r="AM3139" s="2"/>
      <c r="AN3139" s="2"/>
      <c r="AO3139" s="2"/>
      <c r="AP3139" s="19"/>
    </row>
    <row r="3140" spans="4:42" s="116" customFormat="1"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4"/>
      <c r="Q3140" s="2"/>
      <c r="R3140" s="2"/>
      <c r="S3140" s="2"/>
      <c r="T3140" s="3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  <c r="AL3140" s="2"/>
      <c r="AM3140" s="2"/>
      <c r="AN3140" s="2"/>
      <c r="AO3140" s="2"/>
      <c r="AP3140" s="19"/>
    </row>
    <row r="3141" spans="4:42" s="116" customFormat="1"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4"/>
      <c r="Q3141" s="2"/>
      <c r="R3141" s="2"/>
      <c r="S3141" s="2"/>
      <c r="T3141" s="3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  <c r="AL3141" s="2"/>
      <c r="AM3141" s="2"/>
      <c r="AN3141" s="2"/>
      <c r="AO3141" s="2"/>
      <c r="AP3141" s="19"/>
    </row>
    <row r="3142" spans="4:42" s="116" customFormat="1"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4"/>
      <c r="Q3142" s="2"/>
      <c r="R3142" s="2"/>
      <c r="S3142" s="2"/>
      <c r="T3142" s="3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  <c r="AL3142" s="2"/>
      <c r="AM3142" s="2"/>
      <c r="AN3142" s="2"/>
      <c r="AO3142" s="2"/>
      <c r="AP3142" s="19"/>
    </row>
    <row r="3143" spans="4:42" s="116" customFormat="1"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4"/>
      <c r="Q3143" s="2"/>
      <c r="R3143" s="2"/>
      <c r="S3143" s="2"/>
      <c r="T3143" s="3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  <c r="AL3143" s="2"/>
      <c r="AM3143" s="2"/>
      <c r="AN3143" s="2"/>
      <c r="AO3143" s="2"/>
      <c r="AP3143" s="19"/>
    </row>
    <row r="3144" spans="4:42" s="116" customFormat="1"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4"/>
      <c r="Q3144" s="2"/>
      <c r="R3144" s="2"/>
      <c r="S3144" s="2"/>
      <c r="T3144" s="3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  <c r="AL3144" s="2"/>
      <c r="AM3144" s="2"/>
      <c r="AN3144" s="2"/>
      <c r="AO3144" s="2"/>
      <c r="AP3144" s="19"/>
    </row>
    <row r="3145" spans="4:42" s="116" customFormat="1"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4"/>
      <c r="Q3145" s="2"/>
      <c r="R3145" s="2"/>
      <c r="S3145" s="2"/>
      <c r="T3145" s="3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  <c r="AL3145" s="2"/>
      <c r="AM3145" s="2"/>
      <c r="AN3145" s="2"/>
      <c r="AO3145" s="2"/>
      <c r="AP3145" s="19"/>
    </row>
    <row r="3146" spans="4:42" s="116" customFormat="1"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4"/>
      <c r="Q3146" s="2"/>
      <c r="R3146" s="2"/>
      <c r="S3146" s="2"/>
      <c r="T3146" s="3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  <c r="AL3146" s="2"/>
      <c r="AM3146" s="2"/>
      <c r="AN3146" s="2"/>
      <c r="AO3146" s="2"/>
      <c r="AP3146" s="19"/>
    </row>
    <row r="3147" spans="4:42" s="116" customFormat="1"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4"/>
      <c r="Q3147" s="2"/>
      <c r="R3147" s="2"/>
      <c r="S3147" s="2"/>
      <c r="T3147" s="3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  <c r="AL3147" s="2"/>
      <c r="AM3147" s="2"/>
      <c r="AN3147" s="2"/>
      <c r="AO3147" s="2"/>
      <c r="AP3147" s="19"/>
    </row>
    <row r="3148" spans="4:42" s="116" customFormat="1"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4"/>
      <c r="Q3148" s="2"/>
      <c r="R3148" s="2"/>
      <c r="S3148" s="2"/>
      <c r="T3148" s="3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  <c r="AL3148" s="2"/>
      <c r="AM3148" s="2"/>
      <c r="AN3148" s="2"/>
      <c r="AO3148" s="2"/>
      <c r="AP3148" s="19"/>
    </row>
    <row r="3149" spans="4:42" s="116" customFormat="1"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4"/>
      <c r="Q3149" s="2"/>
      <c r="R3149" s="2"/>
      <c r="S3149" s="2"/>
      <c r="T3149" s="3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  <c r="AL3149" s="2"/>
      <c r="AM3149" s="2"/>
      <c r="AN3149" s="2"/>
      <c r="AO3149" s="2"/>
      <c r="AP3149" s="19"/>
    </row>
    <row r="3150" spans="4:42" s="116" customFormat="1"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4"/>
      <c r="Q3150" s="2"/>
      <c r="R3150" s="2"/>
      <c r="S3150" s="2"/>
      <c r="T3150" s="3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  <c r="AL3150" s="2"/>
      <c r="AM3150" s="2"/>
      <c r="AN3150" s="2"/>
      <c r="AO3150" s="2"/>
      <c r="AP3150" s="19"/>
    </row>
    <row r="3151" spans="4:42" s="116" customFormat="1"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4"/>
      <c r="Q3151" s="2"/>
      <c r="R3151" s="2"/>
      <c r="S3151" s="2"/>
      <c r="T3151" s="3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  <c r="AL3151" s="2"/>
      <c r="AM3151" s="2"/>
      <c r="AN3151" s="2"/>
      <c r="AO3151" s="2"/>
      <c r="AP3151" s="19"/>
    </row>
    <row r="3152" spans="4:42" s="116" customFormat="1"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4"/>
      <c r="Q3152" s="2"/>
      <c r="R3152" s="2"/>
      <c r="S3152" s="2"/>
      <c r="T3152" s="3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  <c r="AL3152" s="2"/>
      <c r="AM3152" s="2"/>
      <c r="AN3152" s="2"/>
      <c r="AO3152" s="2"/>
      <c r="AP3152" s="19"/>
    </row>
    <row r="3153" spans="4:42" s="116" customFormat="1"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4"/>
      <c r="Q3153" s="2"/>
      <c r="R3153" s="2"/>
      <c r="S3153" s="2"/>
      <c r="T3153" s="3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  <c r="AL3153" s="2"/>
      <c r="AM3153" s="2"/>
      <c r="AN3153" s="2"/>
      <c r="AO3153" s="2"/>
      <c r="AP3153" s="19"/>
    </row>
    <row r="3154" spans="4:42" s="116" customFormat="1"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4"/>
      <c r="Q3154" s="2"/>
      <c r="R3154" s="2"/>
      <c r="S3154" s="2"/>
      <c r="T3154" s="3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  <c r="AL3154" s="2"/>
      <c r="AM3154" s="2"/>
      <c r="AN3154" s="2"/>
      <c r="AO3154" s="2"/>
      <c r="AP3154" s="19"/>
    </row>
    <row r="3155" spans="4:42" s="116" customFormat="1"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4"/>
      <c r="Q3155" s="2"/>
      <c r="R3155" s="2"/>
      <c r="S3155" s="2"/>
      <c r="T3155" s="3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  <c r="AL3155" s="2"/>
      <c r="AM3155" s="2"/>
      <c r="AN3155" s="2"/>
      <c r="AO3155" s="2"/>
      <c r="AP3155" s="19"/>
    </row>
    <row r="3156" spans="4:42" s="116" customFormat="1"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4"/>
      <c r="Q3156" s="2"/>
      <c r="R3156" s="2"/>
      <c r="S3156" s="2"/>
      <c r="T3156" s="3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  <c r="AL3156" s="2"/>
      <c r="AM3156" s="2"/>
      <c r="AN3156" s="2"/>
      <c r="AO3156" s="2"/>
      <c r="AP3156" s="19"/>
    </row>
    <row r="3157" spans="4:42" s="116" customFormat="1"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4"/>
      <c r="Q3157" s="2"/>
      <c r="R3157" s="2"/>
      <c r="S3157" s="2"/>
      <c r="T3157" s="3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  <c r="AL3157" s="2"/>
      <c r="AM3157" s="2"/>
      <c r="AN3157" s="2"/>
      <c r="AO3157" s="2"/>
      <c r="AP3157" s="19"/>
    </row>
    <row r="3158" spans="4:42" s="116" customFormat="1"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4"/>
      <c r="Q3158" s="2"/>
      <c r="R3158" s="2"/>
      <c r="S3158" s="2"/>
      <c r="T3158" s="3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  <c r="AL3158" s="2"/>
      <c r="AM3158" s="2"/>
      <c r="AN3158" s="2"/>
      <c r="AO3158" s="2"/>
      <c r="AP3158" s="19"/>
    </row>
    <row r="3159" spans="4:42" s="116" customFormat="1"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4"/>
      <c r="Q3159" s="2"/>
      <c r="R3159" s="2"/>
      <c r="S3159" s="2"/>
      <c r="T3159" s="3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  <c r="AL3159" s="2"/>
      <c r="AM3159" s="2"/>
      <c r="AN3159" s="2"/>
      <c r="AO3159" s="2"/>
      <c r="AP3159" s="19"/>
    </row>
    <row r="3160" spans="4:42" s="116" customFormat="1"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4"/>
      <c r="Q3160" s="2"/>
      <c r="R3160" s="2"/>
      <c r="S3160" s="2"/>
      <c r="T3160" s="3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  <c r="AL3160" s="2"/>
      <c r="AM3160" s="2"/>
      <c r="AN3160" s="2"/>
      <c r="AO3160" s="2"/>
      <c r="AP3160" s="19"/>
    </row>
    <row r="3161" spans="4:42" s="116" customFormat="1"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4"/>
      <c r="Q3161" s="2"/>
      <c r="R3161" s="2"/>
      <c r="S3161" s="2"/>
      <c r="T3161" s="3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  <c r="AL3161" s="2"/>
      <c r="AM3161" s="2"/>
      <c r="AN3161" s="2"/>
      <c r="AO3161" s="2"/>
      <c r="AP3161" s="19"/>
    </row>
    <row r="3162" spans="4:42" s="116" customFormat="1"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4"/>
      <c r="Q3162" s="2"/>
      <c r="R3162" s="2"/>
      <c r="S3162" s="2"/>
      <c r="T3162" s="3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  <c r="AL3162" s="2"/>
      <c r="AM3162" s="2"/>
      <c r="AN3162" s="2"/>
      <c r="AO3162" s="2"/>
      <c r="AP3162" s="19"/>
    </row>
    <row r="3163" spans="4:42" s="116" customFormat="1"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4"/>
      <c r="Q3163" s="2"/>
      <c r="R3163" s="2"/>
      <c r="S3163" s="2"/>
      <c r="T3163" s="3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  <c r="AL3163" s="2"/>
      <c r="AM3163" s="2"/>
      <c r="AN3163" s="2"/>
      <c r="AO3163" s="2"/>
      <c r="AP3163" s="19"/>
    </row>
    <row r="3164" spans="4:42" s="116" customFormat="1"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4"/>
      <c r="Q3164" s="2"/>
      <c r="R3164" s="2"/>
      <c r="S3164" s="2"/>
      <c r="T3164" s="3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  <c r="AL3164" s="2"/>
      <c r="AM3164" s="2"/>
      <c r="AN3164" s="2"/>
      <c r="AO3164" s="2"/>
      <c r="AP3164" s="19"/>
    </row>
    <row r="3165" spans="4:42" s="116" customFormat="1"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4"/>
      <c r="Q3165" s="2"/>
      <c r="R3165" s="2"/>
      <c r="S3165" s="2"/>
      <c r="T3165" s="3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  <c r="AL3165" s="2"/>
      <c r="AM3165" s="2"/>
      <c r="AN3165" s="2"/>
      <c r="AO3165" s="2"/>
      <c r="AP3165" s="19"/>
    </row>
    <row r="3166" spans="4:42" s="116" customFormat="1"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4"/>
      <c r="Q3166" s="2"/>
      <c r="R3166" s="2"/>
      <c r="S3166" s="2"/>
      <c r="T3166" s="3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  <c r="AL3166" s="2"/>
      <c r="AM3166" s="2"/>
      <c r="AN3166" s="2"/>
      <c r="AO3166" s="2"/>
      <c r="AP3166" s="19"/>
    </row>
    <row r="3167" spans="4:42" s="116" customFormat="1"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4"/>
      <c r="Q3167" s="2"/>
      <c r="R3167" s="2"/>
      <c r="S3167" s="2"/>
      <c r="T3167" s="3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  <c r="AL3167" s="2"/>
      <c r="AM3167" s="2"/>
      <c r="AN3167" s="2"/>
      <c r="AO3167" s="2"/>
      <c r="AP3167" s="19"/>
    </row>
    <row r="3168" spans="4:42" s="116" customFormat="1"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4"/>
      <c r="Q3168" s="2"/>
      <c r="R3168" s="2"/>
      <c r="S3168" s="2"/>
      <c r="T3168" s="3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  <c r="AL3168" s="2"/>
      <c r="AM3168" s="2"/>
      <c r="AN3168" s="2"/>
      <c r="AO3168" s="2"/>
      <c r="AP3168" s="19"/>
    </row>
    <row r="3169" spans="4:42" s="116" customFormat="1"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4"/>
      <c r="Q3169" s="2"/>
      <c r="R3169" s="2"/>
      <c r="S3169" s="2"/>
      <c r="T3169" s="3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  <c r="AL3169" s="2"/>
      <c r="AM3169" s="2"/>
      <c r="AN3169" s="2"/>
      <c r="AO3169" s="2"/>
      <c r="AP3169" s="19"/>
    </row>
    <row r="3170" spans="4:42" s="116" customFormat="1"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4"/>
      <c r="Q3170" s="2"/>
      <c r="R3170" s="2"/>
      <c r="S3170" s="2"/>
      <c r="T3170" s="3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  <c r="AL3170" s="2"/>
      <c r="AM3170" s="2"/>
      <c r="AN3170" s="2"/>
      <c r="AO3170" s="2"/>
      <c r="AP3170" s="19"/>
    </row>
    <row r="3171" spans="4:42" s="116" customFormat="1"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4"/>
      <c r="Q3171" s="2"/>
      <c r="R3171" s="2"/>
      <c r="S3171" s="2"/>
      <c r="T3171" s="3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  <c r="AL3171" s="2"/>
      <c r="AM3171" s="2"/>
      <c r="AN3171" s="2"/>
      <c r="AO3171" s="2"/>
      <c r="AP3171" s="19"/>
    </row>
    <row r="3172" spans="4:42" s="116" customFormat="1"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4"/>
      <c r="Q3172" s="2"/>
      <c r="R3172" s="2"/>
      <c r="S3172" s="2"/>
      <c r="T3172" s="3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  <c r="AL3172" s="2"/>
      <c r="AM3172" s="2"/>
      <c r="AN3172" s="2"/>
      <c r="AO3172" s="2"/>
      <c r="AP3172" s="19"/>
    </row>
    <row r="3173" spans="4:42" s="116" customFormat="1"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4"/>
      <c r="Q3173" s="2"/>
      <c r="R3173" s="2"/>
      <c r="S3173" s="2"/>
      <c r="T3173" s="3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  <c r="AL3173" s="2"/>
      <c r="AM3173" s="2"/>
      <c r="AN3173" s="2"/>
      <c r="AO3173" s="2"/>
      <c r="AP3173" s="19"/>
    </row>
    <row r="3174" spans="4:42" s="116" customFormat="1"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4"/>
      <c r="Q3174" s="2"/>
      <c r="R3174" s="2"/>
      <c r="S3174" s="2"/>
      <c r="T3174" s="3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  <c r="AL3174" s="2"/>
      <c r="AM3174" s="2"/>
      <c r="AN3174" s="2"/>
      <c r="AO3174" s="2"/>
      <c r="AP3174" s="19"/>
    </row>
    <row r="3175" spans="4:42" s="116" customFormat="1"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4"/>
      <c r="Q3175" s="2"/>
      <c r="R3175" s="2"/>
      <c r="S3175" s="2"/>
      <c r="T3175" s="3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  <c r="AL3175" s="2"/>
      <c r="AM3175" s="2"/>
      <c r="AN3175" s="2"/>
      <c r="AO3175" s="2"/>
      <c r="AP3175" s="19"/>
    </row>
    <row r="3176" spans="4:42" s="116" customFormat="1"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4"/>
      <c r="Q3176" s="2"/>
      <c r="R3176" s="2"/>
      <c r="S3176" s="2"/>
      <c r="T3176" s="3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  <c r="AL3176" s="2"/>
      <c r="AM3176" s="2"/>
      <c r="AN3176" s="2"/>
      <c r="AO3176" s="2"/>
      <c r="AP3176" s="19"/>
    </row>
    <row r="3177" spans="4:42" s="116" customFormat="1"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4"/>
      <c r="Q3177" s="2"/>
      <c r="R3177" s="2"/>
      <c r="S3177" s="2"/>
      <c r="T3177" s="3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  <c r="AL3177" s="2"/>
      <c r="AM3177" s="2"/>
      <c r="AN3177" s="2"/>
      <c r="AO3177" s="2"/>
      <c r="AP3177" s="19"/>
    </row>
    <row r="3178" spans="4:42" s="116" customFormat="1"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4"/>
      <c r="Q3178" s="2"/>
      <c r="R3178" s="2"/>
      <c r="S3178" s="2"/>
      <c r="T3178" s="3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  <c r="AL3178" s="2"/>
      <c r="AM3178" s="2"/>
      <c r="AN3178" s="2"/>
      <c r="AO3178" s="2"/>
      <c r="AP3178" s="19"/>
    </row>
    <row r="3179" spans="4:42" s="116" customFormat="1"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4"/>
      <c r="Q3179" s="2"/>
      <c r="R3179" s="2"/>
      <c r="S3179" s="2"/>
      <c r="T3179" s="3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  <c r="AL3179" s="2"/>
      <c r="AM3179" s="2"/>
      <c r="AN3179" s="2"/>
      <c r="AO3179" s="2"/>
      <c r="AP3179" s="19"/>
    </row>
    <row r="3180" spans="4:42" s="116" customFormat="1"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4"/>
      <c r="Q3180" s="2"/>
      <c r="R3180" s="2"/>
      <c r="S3180" s="2"/>
      <c r="T3180" s="3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  <c r="AL3180" s="2"/>
      <c r="AM3180" s="2"/>
      <c r="AN3180" s="2"/>
      <c r="AO3180" s="2"/>
      <c r="AP3180" s="19"/>
    </row>
    <row r="3181" spans="4:42" s="116" customFormat="1"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4"/>
      <c r="Q3181" s="2"/>
      <c r="R3181" s="2"/>
      <c r="S3181" s="2"/>
      <c r="T3181" s="3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  <c r="AL3181" s="2"/>
      <c r="AM3181" s="2"/>
      <c r="AN3181" s="2"/>
      <c r="AO3181" s="2"/>
      <c r="AP3181" s="19"/>
    </row>
    <row r="3182" spans="4:42" s="116" customFormat="1"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4"/>
      <c r="Q3182" s="2"/>
      <c r="R3182" s="2"/>
      <c r="S3182" s="2"/>
      <c r="T3182" s="3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  <c r="AL3182" s="2"/>
      <c r="AM3182" s="2"/>
      <c r="AN3182" s="2"/>
      <c r="AO3182" s="2"/>
      <c r="AP3182" s="19"/>
    </row>
    <row r="3183" spans="4:42" s="116" customFormat="1"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4"/>
      <c r="Q3183" s="2"/>
      <c r="R3183" s="2"/>
      <c r="S3183" s="2"/>
      <c r="T3183" s="3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  <c r="AL3183" s="2"/>
      <c r="AM3183" s="2"/>
      <c r="AN3183" s="2"/>
      <c r="AO3183" s="2"/>
      <c r="AP3183" s="19"/>
    </row>
    <row r="3184" spans="4:42" s="116" customFormat="1"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4"/>
      <c r="Q3184" s="2"/>
      <c r="R3184" s="2"/>
      <c r="S3184" s="2"/>
      <c r="T3184" s="3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  <c r="AL3184" s="2"/>
      <c r="AM3184" s="2"/>
      <c r="AN3184" s="2"/>
      <c r="AO3184" s="2"/>
      <c r="AP3184" s="19"/>
    </row>
    <row r="3185" spans="4:42" s="116" customFormat="1"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4"/>
      <c r="Q3185" s="2"/>
      <c r="R3185" s="2"/>
      <c r="S3185" s="2"/>
      <c r="T3185" s="3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  <c r="AL3185" s="2"/>
      <c r="AM3185" s="2"/>
      <c r="AN3185" s="2"/>
      <c r="AO3185" s="2"/>
      <c r="AP3185" s="19"/>
    </row>
    <row r="3186" spans="4:42" s="116" customFormat="1"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4"/>
      <c r="Q3186" s="2"/>
      <c r="R3186" s="2"/>
      <c r="S3186" s="2"/>
      <c r="T3186" s="3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  <c r="AL3186" s="2"/>
      <c r="AM3186" s="2"/>
      <c r="AN3186" s="2"/>
      <c r="AO3186" s="2"/>
      <c r="AP3186" s="19"/>
    </row>
    <row r="3187" spans="4:42" s="116" customFormat="1"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4"/>
      <c r="Q3187" s="2"/>
      <c r="R3187" s="2"/>
      <c r="S3187" s="2"/>
      <c r="T3187" s="3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  <c r="AL3187" s="2"/>
      <c r="AM3187" s="2"/>
      <c r="AN3187" s="2"/>
      <c r="AO3187" s="2"/>
      <c r="AP3187" s="19"/>
    </row>
    <row r="3188" spans="4:42" s="116" customFormat="1"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4"/>
      <c r="Q3188" s="2"/>
      <c r="R3188" s="2"/>
      <c r="S3188" s="2"/>
      <c r="T3188" s="3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  <c r="AL3188" s="2"/>
      <c r="AM3188" s="2"/>
      <c r="AN3188" s="2"/>
      <c r="AO3188" s="2"/>
      <c r="AP3188" s="19"/>
    </row>
    <row r="3189" spans="4:42" s="116" customFormat="1"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4"/>
      <c r="Q3189" s="2"/>
      <c r="R3189" s="2"/>
      <c r="S3189" s="2"/>
      <c r="T3189" s="3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  <c r="AL3189" s="2"/>
      <c r="AM3189" s="2"/>
      <c r="AN3189" s="2"/>
      <c r="AO3189" s="2"/>
      <c r="AP3189" s="19"/>
    </row>
    <row r="3190" spans="4:42" s="116" customFormat="1"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4"/>
      <c r="Q3190" s="2"/>
      <c r="R3190" s="2"/>
      <c r="S3190" s="2"/>
      <c r="T3190" s="3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  <c r="AL3190" s="2"/>
      <c r="AM3190" s="2"/>
      <c r="AN3190" s="2"/>
      <c r="AO3190" s="2"/>
      <c r="AP3190" s="19"/>
    </row>
    <row r="3191" spans="4:42" s="116" customFormat="1"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4"/>
      <c r="Q3191" s="2"/>
      <c r="R3191" s="2"/>
      <c r="S3191" s="2"/>
      <c r="T3191" s="3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  <c r="AL3191" s="2"/>
      <c r="AM3191" s="2"/>
      <c r="AN3191" s="2"/>
      <c r="AO3191" s="2"/>
      <c r="AP3191" s="19"/>
    </row>
    <row r="3192" spans="4:42" s="116" customFormat="1"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4"/>
      <c r="Q3192" s="2"/>
      <c r="R3192" s="2"/>
      <c r="S3192" s="2"/>
      <c r="T3192" s="3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  <c r="AL3192" s="2"/>
      <c r="AM3192" s="2"/>
      <c r="AN3192" s="2"/>
      <c r="AO3192" s="2"/>
      <c r="AP3192" s="19"/>
    </row>
    <row r="3193" spans="4:42" s="116" customFormat="1"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4"/>
      <c r="Q3193" s="2"/>
      <c r="R3193" s="2"/>
      <c r="S3193" s="2"/>
      <c r="T3193" s="3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  <c r="AL3193" s="2"/>
      <c r="AM3193" s="2"/>
      <c r="AN3193" s="2"/>
      <c r="AO3193" s="2"/>
      <c r="AP3193" s="19"/>
    </row>
    <row r="3194" spans="4:42" s="116" customFormat="1"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4"/>
      <c r="Q3194" s="2"/>
      <c r="R3194" s="2"/>
      <c r="S3194" s="2"/>
      <c r="T3194" s="3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  <c r="AL3194" s="2"/>
      <c r="AM3194" s="2"/>
      <c r="AN3194" s="2"/>
      <c r="AO3194" s="2"/>
      <c r="AP3194" s="19"/>
    </row>
    <row r="3195" spans="4:42" s="116" customFormat="1"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4"/>
      <c r="Q3195" s="2"/>
      <c r="R3195" s="2"/>
      <c r="S3195" s="2"/>
      <c r="T3195" s="3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  <c r="AL3195" s="2"/>
      <c r="AM3195" s="2"/>
      <c r="AN3195" s="2"/>
      <c r="AO3195" s="2"/>
      <c r="AP3195" s="19"/>
    </row>
    <row r="3196" spans="4:42" s="116" customFormat="1"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4"/>
      <c r="Q3196" s="2"/>
      <c r="R3196" s="2"/>
      <c r="S3196" s="2"/>
      <c r="T3196" s="3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  <c r="AL3196" s="2"/>
      <c r="AM3196" s="2"/>
      <c r="AN3196" s="2"/>
      <c r="AO3196" s="2"/>
      <c r="AP3196" s="19"/>
    </row>
    <row r="3197" spans="4:42" s="116" customFormat="1"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4"/>
      <c r="Q3197" s="2"/>
      <c r="R3197" s="2"/>
      <c r="S3197" s="2"/>
      <c r="T3197" s="3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  <c r="AL3197" s="2"/>
      <c r="AM3197" s="2"/>
      <c r="AN3197" s="2"/>
      <c r="AO3197" s="2"/>
      <c r="AP3197" s="19"/>
    </row>
    <row r="3198" spans="4:42" s="116" customFormat="1"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4"/>
      <c r="Q3198" s="2"/>
      <c r="R3198" s="2"/>
      <c r="S3198" s="2"/>
      <c r="T3198" s="3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  <c r="AL3198" s="2"/>
      <c r="AM3198" s="2"/>
      <c r="AN3198" s="2"/>
      <c r="AO3198" s="2"/>
      <c r="AP3198" s="19"/>
    </row>
    <row r="3199" spans="4:42" s="116" customFormat="1"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4"/>
      <c r="Q3199" s="2"/>
      <c r="R3199" s="2"/>
      <c r="S3199" s="2"/>
      <c r="T3199" s="3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  <c r="AL3199" s="2"/>
      <c r="AM3199" s="2"/>
      <c r="AN3199" s="2"/>
      <c r="AO3199" s="2"/>
      <c r="AP3199" s="19"/>
    </row>
    <row r="3200" spans="4:42" s="116" customFormat="1"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4"/>
      <c r="Q3200" s="2"/>
      <c r="R3200" s="2"/>
      <c r="S3200" s="2"/>
      <c r="T3200" s="3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  <c r="AL3200" s="2"/>
      <c r="AM3200" s="2"/>
      <c r="AN3200" s="2"/>
      <c r="AO3200" s="2"/>
      <c r="AP3200" s="19"/>
    </row>
    <row r="3201" spans="4:42" s="116" customFormat="1"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4"/>
      <c r="Q3201" s="2"/>
      <c r="R3201" s="2"/>
      <c r="S3201" s="2"/>
      <c r="T3201" s="3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  <c r="AL3201" s="2"/>
      <c r="AM3201" s="2"/>
      <c r="AN3201" s="2"/>
      <c r="AO3201" s="2"/>
      <c r="AP3201" s="19"/>
    </row>
    <row r="3202" spans="4:42" s="116" customFormat="1"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4"/>
      <c r="Q3202" s="2"/>
      <c r="R3202" s="2"/>
      <c r="S3202" s="2"/>
      <c r="T3202" s="3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  <c r="AL3202" s="2"/>
      <c r="AM3202" s="2"/>
      <c r="AN3202" s="2"/>
      <c r="AO3202" s="2"/>
      <c r="AP3202" s="19"/>
    </row>
    <row r="3203" spans="4:42" s="116" customFormat="1"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4"/>
      <c r="Q3203" s="2"/>
      <c r="R3203" s="2"/>
      <c r="S3203" s="2"/>
      <c r="T3203" s="3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  <c r="AL3203" s="2"/>
      <c r="AM3203" s="2"/>
      <c r="AN3203" s="2"/>
      <c r="AO3203" s="2"/>
      <c r="AP3203" s="19"/>
    </row>
    <row r="3204" spans="4:42" s="116" customFormat="1"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4"/>
      <c r="Q3204" s="2"/>
      <c r="R3204" s="2"/>
      <c r="S3204" s="2"/>
      <c r="T3204" s="3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  <c r="AL3204" s="2"/>
      <c r="AM3204" s="2"/>
      <c r="AN3204" s="2"/>
      <c r="AO3204" s="2"/>
      <c r="AP3204" s="19"/>
    </row>
    <row r="3205" spans="4:42" s="116" customFormat="1"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4"/>
      <c r="Q3205" s="2"/>
      <c r="R3205" s="2"/>
      <c r="S3205" s="2"/>
      <c r="T3205" s="3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  <c r="AL3205" s="2"/>
      <c r="AM3205" s="2"/>
      <c r="AN3205" s="2"/>
      <c r="AO3205" s="2"/>
      <c r="AP3205" s="19"/>
    </row>
    <row r="3206" spans="4:42" s="116" customFormat="1"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4"/>
      <c r="Q3206" s="2"/>
      <c r="R3206" s="2"/>
      <c r="S3206" s="2"/>
      <c r="T3206" s="3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  <c r="AL3206" s="2"/>
      <c r="AM3206" s="2"/>
      <c r="AN3206" s="2"/>
      <c r="AO3206" s="2"/>
      <c r="AP3206" s="19"/>
    </row>
    <row r="3207" spans="4:42" s="116" customFormat="1"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4"/>
      <c r="Q3207" s="2"/>
      <c r="R3207" s="2"/>
      <c r="S3207" s="2"/>
      <c r="T3207" s="3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  <c r="AL3207" s="2"/>
      <c r="AM3207" s="2"/>
      <c r="AN3207" s="2"/>
      <c r="AO3207" s="2"/>
      <c r="AP3207" s="19"/>
    </row>
    <row r="3208" spans="4:42" s="116" customFormat="1"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4"/>
      <c r="Q3208" s="2"/>
      <c r="R3208" s="2"/>
      <c r="S3208" s="2"/>
      <c r="T3208" s="3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  <c r="AL3208" s="2"/>
      <c r="AM3208" s="2"/>
      <c r="AN3208" s="2"/>
      <c r="AO3208" s="2"/>
      <c r="AP3208" s="19"/>
    </row>
    <row r="3209" spans="4:42" s="116" customFormat="1"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4"/>
      <c r="Q3209" s="2"/>
      <c r="R3209" s="2"/>
      <c r="S3209" s="2"/>
      <c r="T3209" s="3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  <c r="AL3209" s="2"/>
      <c r="AM3209" s="2"/>
      <c r="AN3209" s="2"/>
      <c r="AO3209" s="2"/>
      <c r="AP3209" s="19"/>
    </row>
    <row r="3210" spans="4:42" s="116" customFormat="1"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4"/>
      <c r="Q3210" s="2"/>
      <c r="R3210" s="2"/>
      <c r="S3210" s="2"/>
      <c r="T3210" s="3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  <c r="AL3210" s="2"/>
      <c r="AM3210" s="2"/>
      <c r="AN3210" s="2"/>
      <c r="AO3210" s="2"/>
      <c r="AP3210" s="19"/>
    </row>
    <row r="3211" spans="4:42" s="116" customFormat="1"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4"/>
      <c r="Q3211" s="2"/>
      <c r="R3211" s="2"/>
      <c r="S3211" s="2"/>
      <c r="T3211" s="3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  <c r="AL3211" s="2"/>
      <c r="AM3211" s="2"/>
      <c r="AN3211" s="2"/>
      <c r="AO3211" s="2"/>
      <c r="AP3211" s="19"/>
    </row>
    <row r="3212" spans="4:42" s="116" customFormat="1"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4"/>
      <c r="Q3212" s="2"/>
      <c r="R3212" s="2"/>
      <c r="S3212" s="2"/>
      <c r="T3212" s="3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  <c r="AL3212" s="2"/>
      <c r="AM3212" s="2"/>
      <c r="AN3212" s="2"/>
      <c r="AO3212" s="2"/>
      <c r="AP3212" s="19"/>
    </row>
    <row r="3213" spans="4:42" s="116" customFormat="1"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4"/>
      <c r="Q3213" s="2"/>
      <c r="R3213" s="2"/>
      <c r="S3213" s="2"/>
      <c r="T3213" s="3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  <c r="AL3213" s="2"/>
      <c r="AM3213" s="2"/>
      <c r="AN3213" s="2"/>
      <c r="AO3213" s="2"/>
      <c r="AP3213" s="19"/>
    </row>
    <row r="3214" spans="4:42" s="116" customFormat="1"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4"/>
      <c r="Q3214" s="2"/>
      <c r="R3214" s="2"/>
      <c r="S3214" s="2"/>
      <c r="T3214" s="3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  <c r="AL3214" s="2"/>
      <c r="AM3214" s="2"/>
      <c r="AN3214" s="2"/>
      <c r="AO3214" s="2"/>
      <c r="AP3214" s="19"/>
    </row>
    <row r="3215" spans="4:42" s="116" customFormat="1"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4"/>
      <c r="Q3215" s="2"/>
      <c r="R3215" s="2"/>
      <c r="S3215" s="2"/>
      <c r="T3215" s="3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  <c r="AL3215" s="2"/>
      <c r="AM3215" s="2"/>
      <c r="AN3215" s="2"/>
      <c r="AO3215" s="2"/>
      <c r="AP3215" s="19"/>
    </row>
    <row r="3216" spans="4:42" s="116" customFormat="1"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4"/>
      <c r="Q3216" s="2"/>
      <c r="R3216" s="2"/>
      <c r="S3216" s="2"/>
      <c r="T3216" s="3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  <c r="AL3216" s="2"/>
      <c r="AM3216" s="2"/>
      <c r="AN3216" s="2"/>
      <c r="AO3216" s="2"/>
      <c r="AP3216" s="19"/>
    </row>
    <row r="3217" spans="4:42" s="116" customFormat="1"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4"/>
      <c r="Q3217" s="2"/>
      <c r="R3217" s="2"/>
      <c r="S3217" s="2"/>
      <c r="T3217" s="3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  <c r="AL3217" s="2"/>
      <c r="AM3217" s="2"/>
      <c r="AN3217" s="2"/>
      <c r="AO3217" s="2"/>
      <c r="AP3217" s="19"/>
    </row>
    <row r="3218" spans="4:42" s="116" customFormat="1"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4"/>
      <c r="Q3218" s="2"/>
      <c r="R3218" s="2"/>
      <c r="S3218" s="2"/>
      <c r="T3218" s="3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  <c r="AL3218" s="2"/>
      <c r="AM3218" s="2"/>
      <c r="AN3218" s="2"/>
      <c r="AO3218" s="2"/>
      <c r="AP3218" s="19"/>
    </row>
    <row r="3219" spans="4:42" s="116" customFormat="1"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4"/>
      <c r="Q3219" s="2"/>
      <c r="R3219" s="2"/>
      <c r="S3219" s="2"/>
      <c r="T3219" s="3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  <c r="AL3219" s="2"/>
      <c r="AM3219" s="2"/>
      <c r="AN3219" s="2"/>
      <c r="AO3219" s="2"/>
      <c r="AP3219" s="19"/>
    </row>
    <row r="3220" spans="4:42" s="116" customFormat="1"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4"/>
      <c r="Q3220" s="2"/>
      <c r="R3220" s="2"/>
      <c r="S3220" s="2"/>
      <c r="T3220" s="3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  <c r="AL3220" s="2"/>
      <c r="AM3220" s="2"/>
      <c r="AN3220" s="2"/>
      <c r="AO3220" s="2"/>
      <c r="AP3220" s="19"/>
    </row>
    <row r="3221" spans="4:42" s="116" customFormat="1"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4"/>
      <c r="Q3221" s="2"/>
      <c r="R3221" s="2"/>
      <c r="S3221" s="2"/>
      <c r="T3221" s="3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  <c r="AL3221" s="2"/>
      <c r="AM3221" s="2"/>
      <c r="AN3221" s="2"/>
      <c r="AO3221" s="2"/>
      <c r="AP3221" s="19"/>
    </row>
    <row r="3222" spans="4:42" s="116" customFormat="1"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4"/>
      <c r="Q3222" s="2"/>
      <c r="R3222" s="2"/>
      <c r="S3222" s="2"/>
      <c r="T3222" s="3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  <c r="AL3222" s="2"/>
      <c r="AM3222" s="2"/>
      <c r="AN3222" s="2"/>
      <c r="AO3222" s="2"/>
      <c r="AP3222" s="19"/>
    </row>
    <row r="3223" spans="4:42" s="116" customFormat="1"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4"/>
      <c r="Q3223" s="2"/>
      <c r="R3223" s="2"/>
      <c r="S3223" s="2"/>
      <c r="T3223" s="3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  <c r="AL3223" s="2"/>
      <c r="AM3223" s="2"/>
      <c r="AN3223" s="2"/>
      <c r="AO3223" s="2"/>
      <c r="AP3223" s="19"/>
    </row>
    <row r="3224" spans="4:42" s="116" customFormat="1"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4"/>
      <c r="Q3224" s="2"/>
      <c r="R3224" s="2"/>
      <c r="S3224" s="2"/>
      <c r="T3224" s="3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  <c r="AL3224" s="2"/>
      <c r="AM3224" s="2"/>
      <c r="AN3224" s="2"/>
      <c r="AO3224" s="2"/>
      <c r="AP3224" s="19"/>
    </row>
    <row r="3225" spans="4:42" s="116" customFormat="1"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4"/>
      <c r="Q3225" s="2"/>
      <c r="R3225" s="2"/>
      <c r="S3225" s="2"/>
      <c r="T3225" s="3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  <c r="AL3225" s="2"/>
      <c r="AM3225" s="2"/>
      <c r="AN3225" s="2"/>
      <c r="AO3225" s="2"/>
      <c r="AP3225" s="19"/>
    </row>
    <row r="3226" spans="4:42" s="116" customFormat="1"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4"/>
      <c r="Q3226" s="2"/>
      <c r="R3226" s="2"/>
      <c r="S3226" s="2"/>
      <c r="T3226" s="3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  <c r="AL3226" s="2"/>
      <c r="AM3226" s="2"/>
      <c r="AN3226" s="2"/>
      <c r="AO3226" s="2"/>
      <c r="AP3226" s="19"/>
    </row>
    <row r="3227" spans="4:42" s="116" customFormat="1"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4"/>
      <c r="Q3227" s="2"/>
      <c r="R3227" s="2"/>
      <c r="S3227" s="2"/>
      <c r="T3227" s="3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  <c r="AL3227" s="2"/>
      <c r="AM3227" s="2"/>
      <c r="AN3227" s="2"/>
      <c r="AO3227" s="2"/>
      <c r="AP3227" s="19"/>
    </row>
    <row r="3228" spans="4:42" s="116" customFormat="1"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4"/>
      <c r="Q3228" s="2"/>
      <c r="R3228" s="2"/>
      <c r="S3228" s="2"/>
      <c r="T3228" s="3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  <c r="AL3228" s="2"/>
      <c r="AM3228" s="2"/>
      <c r="AN3228" s="2"/>
      <c r="AO3228" s="2"/>
      <c r="AP3228" s="19"/>
    </row>
    <row r="3229" spans="4:42" s="116" customFormat="1"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4"/>
      <c r="Q3229" s="2"/>
      <c r="R3229" s="2"/>
      <c r="S3229" s="2"/>
      <c r="T3229" s="3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  <c r="AL3229" s="2"/>
      <c r="AM3229" s="2"/>
      <c r="AN3229" s="2"/>
      <c r="AO3229" s="2"/>
      <c r="AP3229" s="19"/>
    </row>
    <row r="3230" spans="4:42" s="116" customFormat="1"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4"/>
      <c r="Q3230" s="2"/>
      <c r="R3230" s="2"/>
      <c r="S3230" s="2"/>
      <c r="T3230" s="3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  <c r="AL3230" s="2"/>
      <c r="AM3230" s="2"/>
      <c r="AN3230" s="2"/>
      <c r="AO3230" s="2"/>
      <c r="AP3230" s="19"/>
    </row>
    <row r="3231" spans="4:42" s="116" customFormat="1"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4"/>
      <c r="Q3231" s="2"/>
      <c r="R3231" s="2"/>
      <c r="S3231" s="2"/>
      <c r="T3231" s="3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  <c r="AL3231" s="2"/>
      <c r="AM3231" s="2"/>
      <c r="AN3231" s="2"/>
      <c r="AO3231" s="2"/>
      <c r="AP3231" s="19"/>
    </row>
    <row r="3232" spans="4:42" s="116" customFormat="1"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4"/>
      <c r="Q3232" s="2"/>
      <c r="R3232" s="2"/>
      <c r="S3232" s="2"/>
      <c r="T3232" s="3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  <c r="AL3232" s="2"/>
      <c r="AM3232" s="2"/>
      <c r="AN3232" s="2"/>
      <c r="AO3232" s="2"/>
      <c r="AP3232" s="19"/>
    </row>
    <row r="3233" spans="4:42" s="116" customFormat="1"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4"/>
      <c r="Q3233" s="2"/>
      <c r="R3233" s="2"/>
      <c r="S3233" s="2"/>
      <c r="T3233" s="3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  <c r="AI3233" s="2"/>
      <c r="AJ3233" s="2"/>
      <c r="AK3233" s="2"/>
      <c r="AL3233" s="2"/>
      <c r="AM3233" s="2"/>
      <c r="AN3233" s="2"/>
      <c r="AO3233" s="2"/>
      <c r="AP3233" s="19"/>
    </row>
    <row r="3234" spans="4:42" s="116" customFormat="1"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4"/>
      <c r="Q3234" s="2"/>
      <c r="R3234" s="2"/>
      <c r="S3234" s="2"/>
      <c r="T3234" s="3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 s="2"/>
      <c r="AI3234" s="2"/>
      <c r="AJ3234" s="2"/>
      <c r="AK3234" s="2"/>
      <c r="AL3234" s="2"/>
      <c r="AM3234" s="2"/>
      <c r="AN3234" s="2"/>
      <c r="AO3234" s="2"/>
      <c r="AP3234" s="19"/>
    </row>
    <row r="3235" spans="4:42" s="116" customFormat="1"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4"/>
      <c r="Q3235" s="2"/>
      <c r="R3235" s="2"/>
      <c r="S3235" s="2"/>
      <c r="T3235" s="3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 s="2"/>
      <c r="AI3235" s="2"/>
      <c r="AJ3235" s="2"/>
      <c r="AK3235" s="2"/>
      <c r="AL3235" s="2"/>
      <c r="AM3235" s="2"/>
      <c r="AN3235" s="2"/>
      <c r="AO3235" s="2"/>
      <c r="AP3235" s="19"/>
    </row>
    <row r="3236" spans="4:42" s="116" customFormat="1"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4"/>
      <c r="Q3236" s="2"/>
      <c r="R3236" s="2"/>
      <c r="S3236" s="2"/>
      <c r="T3236" s="3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 s="2"/>
      <c r="AI3236" s="2"/>
      <c r="AJ3236" s="2"/>
      <c r="AK3236" s="2"/>
      <c r="AL3236" s="2"/>
      <c r="AM3236" s="2"/>
      <c r="AN3236" s="2"/>
      <c r="AO3236" s="2"/>
      <c r="AP3236" s="19"/>
    </row>
    <row r="3237" spans="4:42" s="116" customFormat="1"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4"/>
      <c r="Q3237" s="2"/>
      <c r="R3237" s="2"/>
      <c r="S3237" s="2"/>
      <c r="T3237" s="3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 s="2"/>
      <c r="AI3237" s="2"/>
      <c r="AJ3237" s="2"/>
      <c r="AK3237" s="2"/>
      <c r="AL3237" s="2"/>
      <c r="AM3237" s="2"/>
      <c r="AN3237" s="2"/>
      <c r="AO3237" s="2"/>
      <c r="AP3237" s="19"/>
    </row>
    <row r="3238" spans="4:42" s="116" customFormat="1"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4"/>
      <c r="Q3238" s="2"/>
      <c r="R3238" s="2"/>
      <c r="S3238" s="2"/>
      <c r="T3238" s="3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 s="2"/>
      <c r="AI3238" s="2"/>
      <c r="AJ3238" s="2"/>
      <c r="AK3238" s="2"/>
      <c r="AL3238" s="2"/>
      <c r="AM3238" s="2"/>
      <c r="AN3238" s="2"/>
      <c r="AO3238" s="2"/>
      <c r="AP3238" s="19"/>
    </row>
    <row r="3239" spans="4:42" s="116" customFormat="1"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4"/>
      <c r="Q3239" s="2"/>
      <c r="R3239" s="2"/>
      <c r="S3239" s="2"/>
      <c r="T3239" s="3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 s="2"/>
      <c r="AI3239" s="2"/>
      <c r="AJ3239" s="2"/>
      <c r="AK3239" s="2"/>
      <c r="AL3239" s="2"/>
      <c r="AM3239" s="2"/>
      <c r="AN3239" s="2"/>
      <c r="AO3239" s="2"/>
      <c r="AP3239" s="19"/>
    </row>
    <row r="3240" spans="4:42" s="116" customFormat="1"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4"/>
      <c r="Q3240" s="2"/>
      <c r="R3240" s="2"/>
      <c r="S3240" s="2"/>
      <c r="T3240" s="3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 s="2"/>
      <c r="AI3240" s="2"/>
      <c r="AJ3240" s="2"/>
      <c r="AK3240" s="2"/>
      <c r="AL3240" s="2"/>
      <c r="AM3240" s="2"/>
      <c r="AN3240" s="2"/>
      <c r="AO3240" s="2"/>
      <c r="AP3240" s="19"/>
    </row>
    <row r="3241" spans="4:42" s="116" customFormat="1"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4"/>
      <c r="Q3241" s="2"/>
      <c r="R3241" s="2"/>
      <c r="S3241" s="2"/>
      <c r="T3241" s="3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 s="2"/>
      <c r="AI3241" s="2"/>
      <c r="AJ3241" s="2"/>
      <c r="AK3241" s="2"/>
      <c r="AL3241" s="2"/>
      <c r="AM3241" s="2"/>
      <c r="AN3241" s="2"/>
      <c r="AO3241" s="2"/>
      <c r="AP3241" s="19"/>
    </row>
    <row r="3242" spans="4:42" s="116" customFormat="1"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4"/>
      <c r="Q3242" s="2"/>
      <c r="R3242" s="2"/>
      <c r="S3242" s="2"/>
      <c r="T3242" s="3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 s="2"/>
      <c r="AI3242" s="2"/>
      <c r="AJ3242" s="2"/>
      <c r="AK3242" s="2"/>
      <c r="AL3242" s="2"/>
      <c r="AM3242" s="2"/>
      <c r="AN3242" s="2"/>
      <c r="AO3242" s="2"/>
      <c r="AP3242" s="19"/>
    </row>
    <row r="3243" spans="4:42" s="116" customFormat="1"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4"/>
      <c r="Q3243" s="2"/>
      <c r="R3243" s="2"/>
      <c r="S3243" s="2"/>
      <c r="T3243" s="3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 s="2"/>
      <c r="AI3243" s="2"/>
      <c r="AJ3243" s="2"/>
      <c r="AK3243" s="2"/>
      <c r="AL3243" s="2"/>
      <c r="AM3243" s="2"/>
      <c r="AN3243" s="2"/>
      <c r="AO3243" s="2"/>
      <c r="AP3243" s="19"/>
    </row>
    <row r="3244" spans="4:42" s="116" customFormat="1"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4"/>
      <c r="Q3244" s="2"/>
      <c r="R3244" s="2"/>
      <c r="S3244" s="2"/>
      <c r="T3244" s="3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 s="2"/>
      <c r="AI3244" s="2"/>
      <c r="AJ3244" s="2"/>
      <c r="AK3244" s="2"/>
      <c r="AL3244" s="2"/>
      <c r="AM3244" s="2"/>
      <c r="AN3244" s="2"/>
      <c r="AO3244" s="2"/>
      <c r="AP3244" s="19"/>
    </row>
    <row r="3245" spans="4:42" s="116" customFormat="1"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4"/>
      <c r="Q3245" s="2"/>
      <c r="R3245" s="2"/>
      <c r="S3245" s="2"/>
      <c r="T3245" s="3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 s="2"/>
      <c r="AI3245" s="2"/>
      <c r="AJ3245" s="2"/>
      <c r="AK3245" s="2"/>
      <c r="AL3245" s="2"/>
      <c r="AM3245" s="2"/>
      <c r="AN3245" s="2"/>
      <c r="AO3245" s="2"/>
      <c r="AP3245" s="19"/>
    </row>
    <row r="3246" spans="4:42" s="116" customFormat="1"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4"/>
      <c r="Q3246" s="2"/>
      <c r="R3246" s="2"/>
      <c r="S3246" s="2"/>
      <c r="T3246" s="3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 s="2"/>
      <c r="AI3246" s="2"/>
      <c r="AJ3246" s="2"/>
      <c r="AK3246" s="2"/>
      <c r="AL3246" s="2"/>
      <c r="AM3246" s="2"/>
      <c r="AN3246" s="2"/>
      <c r="AO3246" s="2"/>
      <c r="AP3246" s="19"/>
    </row>
    <row r="3247" spans="4:42" s="116" customFormat="1"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4"/>
      <c r="Q3247" s="2"/>
      <c r="R3247" s="2"/>
      <c r="S3247" s="2"/>
      <c r="T3247" s="3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 s="2"/>
      <c r="AI3247" s="2"/>
      <c r="AJ3247" s="2"/>
      <c r="AK3247" s="2"/>
      <c r="AL3247" s="2"/>
      <c r="AM3247" s="2"/>
      <c r="AN3247" s="2"/>
      <c r="AO3247" s="2"/>
      <c r="AP3247" s="19"/>
    </row>
    <row r="3248" spans="4:42" s="116" customFormat="1"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4"/>
      <c r="Q3248" s="2"/>
      <c r="R3248" s="2"/>
      <c r="S3248" s="2"/>
      <c r="T3248" s="3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 s="2"/>
      <c r="AI3248" s="2"/>
      <c r="AJ3248" s="2"/>
      <c r="AK3248" s="2"/>
      <c r="AL3248" s="2"/>
      <c r="AM3248" s="2"/>
      <c r="AN3248" s="2"/>
      <c r="AO3248" s="2"/>
      <c r="AP3248" s="19"/>
    </row>
    <row r="3249" spans="4:42" s="116" customFormat="1"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4"/>
      <c r="Q3249" s="2"/>
      <c r="R3249" s="2"/>
      <c r="S3249" s="2"/>
      <c r="T3249" s="3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 s="2"/>
      <c r="AI3249" s="2"/>
      <c r="AJ3249" s="2"/>
      <c r="AK3249" s="2"/>
      <c r="AL3249" s="2"/>
      <c r="AM3249" s="2"/>
      <c r="AN3249" s="2"/>
      <c r="AO3249" s="2"/>
      <c r="AP3249" s="19"/>
    </row>
    <row r="3250" spans="4:42" s="116" customFormat="1"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4"/>
      <c r="Q3250" s="2"/>
      <c r="R3250" s="2"/>
      <c r="S3250" s="2"/>
      <c r="T3250" s="3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 s="2"/>
      <c r="AI3250" s="2"/>
      <c r="AJ3250" s="2"/>
      <c r="AK3250" s="2"/>
      <c r="AL3250" s="2"/>
      <c r="AM3250" s="2"/>
      <c r="AN3250" s="2"/>
      <c r="AO3250" s="2"/>
      <c r="AP3250" s="19"/>
    </row>
    <row r="3251" spans="4:42" s="116" customFormat="1"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4"/>
      <c r="Q3251" s="2"/>
      <c r="R3251" s="2"/>
      <c r="S3251" s="2"/>
      <c r="T3251" s="3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 s="2"/>
      <c r="AI3251" s="2"/>
      <c r="AJ3251" s="2"/>
      <c r="AK3251" s="2"/>
      <c r="AL3251" s="2"/>
      <c r="AM3251" s="2"/>
      <c r="AN3251" s="2"/>
      <c r="AO3251" s="2"/>
      <c r="AP3251" s="19"/>
    </row>
    <row r="3252" spans="4:42" s="116" customFormat="1"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4"/>
      <c r="Q3252" s="2"/>
      <c r="R3252" s="2"/>
      <c r="S3252" s="2"/>
      <c r="T3252" s="3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 s="2"/>
      <c r="AI3252" s="2"/>
      <c r="AJ3252" s="2"/>
      <c r="AK3252" s="2"/>
      <c r="AL3252" s="2"/>
      <c r="AM3252" s="2"/>
      <c r="AN3252" s="2"/>
      <c r="AO3252" s="2"/>
      <c r="AP3252" s="19"/>
    </row>
    <row r="3253" spans="4:42" s="116" customFormat="1"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4"/>
      <c r="Q3253" s="2"/>
      <c r="R3253" s="2"/>
      <c r="S3253" s="2"/>
      <c r="T3253" s="3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 s="2"/>
      <c r="AI3253" s="2"/>
      <c r="AJ3253" s="2"/>
      <c r="AK3253" s="2"/>
      <c r="AL3253" s="2"/>
      <c r="AM3253" s="2"/>
      <c r="AN3253" s="2"/>
      <c r="AO3253" s="2"/>
      <c r="AP3253" s="19"/>
    </row>
    <row r="3254" spans="4:42" s="116" customFormat="1"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4"/>
      <c r="Q3254" s="2"/>
      <c r="R3254" s="2"/>
      <c r="S3254" s="2"/>
      <c r="T3254" s="3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 s="2"/>
      <c r="AI3254" s="2"/>
      <c r="AJ3254" s="2"/>
      <c r="AK3254" s="2"/>
      <c r="AL3254" s="2"/>
      <c r="AM3254" s="2"/>
      <c r="AN3254" s="2"/>
      <c r="AO3254" s="2"/>
      <c r="AP3254" s="19"/>
    </row>
    <row r="3255" spans="4:42" s="116" customFormat="1"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4"/>
      <c r="Q3255" s="2"/>
      <c r="R3255" s="2"/>
      <c r="S3255" s="2"/>
      <c r="T3255" s="3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 s="2"/>
      <c r="AI3255" s="2"/>
      <c r="AJ3255" s="2"/>
      <c r="AK3255" s="2"/>
      <c r="AL3255" s="2"/>
      <c r="AM3255" s="2"/>
      <c r="AN3255" s="2"/>
      <c r="AO3255" s="2"/>
      <c r="AP3255" s="19"/>
    </row>
    <row r="3256" spans="4:42" s="116" customFormat="1"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4"/>
      <c r="Q3256" s="2"/>
      <c r="R3256" s="2"/>
      <c r="S3256" s="2"/>
      <c r="T3256" s="3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 s="2"/>
      <c r="AI3256" s="2"/>
      <c r="AJ3256" s="2"/>
      <c r="AK3256" s="2"/>
      <c r="AL3256" s="2"/>
      <c r="AM3256" s="2"/>
      <c r="AN3256" s="2"/>
      <c r="AO3256" s="2"/>
      <c r="AP3256" s="19"/>
    </row>
    <row r="3257" spans="4:42" s="116" customFormat="1"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4"/>
      <c r="Q3257" s="2"/>
      <c r="R3257" s="2"/>
      <c r="S3257" s="2"/>
      <c r="T3257" s="3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 s="2"/>
      <c r="AI3257" s="2"/>
      <c r="AJ3257" s="2"/>
      <c r="AK3257" s="2"/>
      <c r="AL3257" s="2"/>
      <c r="AM3257" s="2"/>
      <c r="AN3257" s="2"/>
      <c r="AO3257" s="2"/>
      <c r="AP3257" s="19"/>
    </row>
    <row r="3258" spans="4:42" s="116" customFormat="1"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4"/>
      <c r="Q3258" s="2"/>
      <c r="R3258" s="2"/>
      <c r="S3258" s="2"/>
      <c r="T3258" s="3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 s="2"/>
      <c r="AI3258" s="2"/>
      <c r="AJ3258" s="2"/>
      <c r="AK3258" s="2"/>
      <c r="AL3258" s="2"/>
      <c r="AM3258" s="2"/>
      <c r="AN3258" s="2"/>
      <c r="AO3258" s="2"/>
      <c r="AP3258" s="19"/>
    </row>
    <row r="3259" spans="4:42" s="116" customFormat="1"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4"/>
      <c r="Q3259" s="2"/>
      <c r="R3259" s="2"/>
      <c r="S3259" s="2"/>
      <c r="T3259" s="3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 s="2"/>
      <c r="AI3259" s="2"/>
      <c r="AJ3259" s="2"/>
      <c r="AK3259" s="2"/>
      <c r="AL3259" s="2"/>
      <c r="AM3259" s="2"/>
      <c r="AN3259" s="2"/>
      <c r="AO3259" s="2"/>
      <c r="AP3259" s="19"/>
    </row>
    <row r="3260" spans="4:42" s="116" customFormat="1"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4"/>
      <c r="Q3260" s="2"/>
      <c r="R3260" s="2"/>
      <c r="S3260" s="2"/>
      <c r="T3260" s="3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 s="2"/>
      <c r="AI3260" s="2"/>
      <c r="AJ3260" s="2"/>
      <c r="AK3260" s="2"/>
      <c r="AL3260" s="2"/>
      <c r="AM3260" s="2"/>
      <c r="AN3260" s="2"/>
      <c r="AO3260" s="2"/>
      <c r="AP3260" s="19"/>
    </row>
    <row r="3261" spans="4:42" s="116" customFormat="1"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4"/>
      <c r="Q3261" s="2"/>
      <c r="R3261" s="2"/>
      <c r="S3261" s="2"/>
      <c r="T3261" s="3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 s="2"/>
      <c r="AI3261" s="2"/>
      <c r="AJ3261" s="2"/>
      <c r="AK3261" s="2"/>
      <c r="AL3261" s="2"/>
      <c r="AM3261" s="2"/>
      <c r="AN3261" s="2"/>
      <c r="AO3261" s="2"/>
      <c r="AP3261" s="19"/>
    </row>
    <row r="3262" spans="4:42" s="116" customFormat="1"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4"/>
      <c r="Q3262" s="2"/>
      <c r="R3262" s="2"/>
      <c r="S3262" s="2"/>
      <c r="T3262" s="3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 s="2"/>
      <c r="AI3262" s="2"/>
      <c r="AJ3262" s="2"/>
      <c r="AK3262" s="2"/>
      <c r="AL3262" s="2"/>
      <c r="AM3262" s="2"/>
      <c r="AN3262" s="2"/>
      <c r="AO3262" s="2"/>
      <c r="AP3262" s="19"/>
    </row>
    <row r="3263" spans="4:42" s="116" customFormat="1"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4"/>
      <c r="Q3263" s="2"/>
      <c r="R3263" s="2"/>
      <c r="S3263" s="2"/>
      <c r="T3263" s="3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 s="2"/>
      <c r="AI3263" s="2"/>
      <c r="AJ3263" s="2"/>
      <c r="AK3263" s="2"/>
      <c r="AL3263" s="2"/>
      <c r="AM3263" s="2"/>
      <c r="AN3263" s="2"/>
      <c r="AO3263" s="2"/>
      <c r="AP3263" s="19"/>
    </row>
    <row r="3264" spans="4:42" s="116" customFormat="1"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4"/>
      <c r="Q3264" s="2"/>
      <c r="R3264" s="2"/>
      <c r="S3264" s="2"/>
      <c r="T3264" s="3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 s="2"/>
      <c r="AI3264" s="2"/>
      <c r="AJ3264" s="2"/>
      <c r="AK3264" s="2"/>
      <c r="AL3264" s="2"/>
      <c r="AM3264" s="2"/>
      <c r="AN3264" s="2"/>
      <c r="AO3264" s="2"/>
      <c r="AP3264" s="19"/>
    </row>
    <row r="3265" spans="4:42" s="116" customFormat="1"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4"/>
      <c r="Q3265" s="2"/>
      <c r="R3265" s="2"/>
      <c r="S3265" s="2"/>
      <c r="T3265" s="3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 s="2"/>
      <c r="AI3265" s="2"/>
      <c r="AJ3265" s="2"/>
      <c r="AK3265" s="2"/>
      <c r="AL3265" s="2"/>
      <c r="AM3265" s="2"/>
      <c r="AN3265" s="2"/>
      <c r="AO3265" s="2"/>
      <c r="AP3265" s="19"/>
    </row>
    <row r="3266" spans="4:42" s="116" customFormat="1"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4"/>
      <c r="Q3266" s="2"/>
      <c r="R3266" s="2"/>
      <c r="S3266" s="2"/>
      <c r="T3266" s="3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 s="2"/>
      <c r="AI3266" s="2"/>
      <c r="AJ3266" s="2"/>
      <c r="AK3266" s="2"/>
      <c r="AL3266" s="2"/>
      <c r="AM3266" s="2"/>
      <c r="AN3266" s="2"/>
      <c r="AO3266" s="2"/>
      <c r="AP3266" s="19"/>
    </row>
    <row r="3267" spans="4:42" s="116" customFormat="1"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4"/>
      <c r="Q3267" s="2"/>
      <c r="R3267" s="2"/>
      <c r="S3267" s="2"/>
      <c r="T3267" s="3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 s="2"/>
      <c r="AI3267" s="2"/>
      <c r="AJ3267" s="2"/>
      <c r="AK3267" s="2"/>
      <c r="AL3267" s="2"/>
      <c r="AM3267" s="2"/>
      <c r="AN3267" s="2"/>
      <c r="AO3267" s="2"/>
      <c r="AP3267" s="19"/>
    </row>
    <row r="3268" spans="4:42" s="116" customFormat="1"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4"/>
      <c r="Q3268" s="2"/>
      <c r="R3268" s="2"/>
      <c r="S3268" s="2"/>
      <c r="T3268" s="3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 s="2"/>
      <c r="AI3268" s="2"/>
      <c r="AJ3268" s="2"/>
      <c r="AK3268" s="2"/>
      <c r="AL3268" s="2"/>
      <c r="AM3268" s="2"/>
      <c r="AN3268" s="2"/>
      <c r="AO3268" s="2"/>
      <c r="AP3268" s="19"/>
    </row>
    <row r="3269" spans="4:42" s="116" customFormat="1"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4"/>
      <c r="Q3269" s="2"/>
      <c r="R3269" s="2"/>
      <c r="S3269" s="2"/>
      <c r="T3269" s="3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 s="2"/>
      <c r="AI3269" s="2"/>
      <c r="AJ3269" s="2"/>
      <c r="AK3269" s="2"/>
      <c r="AL3269" s="2"/>
      <c r="AM3269" s="2"/>
      <c r="AN3269" s="2"/>
      <c r="AO3269" s="2"/>
      <c r="AP3269" s="19"/>
    </row>
    <row r="3270" spans="4:42" s="116" customFormat="1"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4"/>
      <c r="Q3270" s="2"/>
      <c r="R3270" s="2"/>
      <c r="S3270" s="2"/>
      <c r="T3270" s="3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 s="2"/>
      <c r="AI3270" s="2"/>
      <c r="AJ3270" s="2"/>
      <c r="AK3270" s="2"/>
      <c r="AL3270" s="2"/>
      <c r="AM3270" s="2"/>
      <c r="AN3270" s="2"/>
      <c r="AO3270" s="2"/>
      <c r="AP3270" s="19"/>
    </row>
    <row r="3271" spans="4:42" s="116" customFormat="1"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4"/>
      <c r="Q3271" s="2"/>
      <c r="R3271" s="2"/>
      <c r="S3271" s="2"/>
      <c r="T3271" s="3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 s="2"/>
      <c r="AI3271" s="2"/>
      <c r="AJ3271" s="2"/>
      <c r="AK3271" s="2"/>
      <c r="AL3271" s="2"/>
      <c r="AM3271" s="2"/>
      <c r="AN3271" s="2"/>
      <c r="AO3271" s="2"/>
      <c r="AP3271" s="19"/>
    </row>
    <row r="3272" spans="4:42" s="116" customFormat="1"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4"/>
      <c r="Q3272" s="2"/>
      <c r="R3272" s="2"/>
      <c r="S3272" s="2"/>
      <c r="T3272" s="3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 s="2"/>
      <c r="AI3272" s="2"/>
      <c r="AJ3272" s="2"/>
      <c r="AK3272" s="2"/>
      <c r="AL3272" s="2"/>
      <c r="AM3272" s="2"/>
      <c r="AN3272" s="2"/>
      <c r="AO3272" s="2"/>
      <c r="AP3272" s="19"/>
    </row>
    <row r="3273" spans="4:42" s="116" customFormat="1"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4"/>
      <c r="Q3273" s="2"/>
      <c r="R3273" s="2"/>
      <c r="S3273" s="2"/>
      <c r="T3273" s="3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 s="2"/>
      <c r="AI3273" s="2"/>
      <c r="AJ3273" s="2"/>
      <c r="AK3273" s="2"/>
      <c r="AL3273" s="2"/>
      <c r="AM3273" s="2"/>
      <c r="AN3273" s="2"/>
      <c r="AO3273" s="2"/>
      <c r="AP3273" s="19"/>
    </row>
    <row r="3274" spans="4:42" s="116" customFormat="1"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4"/>
      <c r="Q3274" s="2"/>
      <c r="R3274" s="2"/>
      <c r="S3274" s="2"/>
      <c r="T3274" s="3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 s="2"/>
      <c r="AI3274" s="2"/>
      <c r="AJ3274" s="2"/>
      <c r="AK3274" s="2"/>
      <c r="AL3274" s="2"/>
      <c r="AM3274" s="2"/>
      <c r="AN3274" s="2"/>
      <c r="AO3274" s="2"/>
      <c r="AP3274" s="19"/>
    </row>
    <row r="3275" spans="4:42" s="116" customFormat="1"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4"/>
      <c r="Q3275" s="2"/>
      <c r="R3275" s="2"/>
      <c r="S3275" s="2"/>
      <c r="T3275" s="3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 s="2"/>
      <c r="AI3275" s="2"/>
      <c r="AJ3275" s="2"/>
      <c r="AK3275" s="2"/>
      <c r="AL3275" s="2"/>
      <c r="AM3275" s="2"/>
      <c r="AN3275" s="2"/>
      <c r="AO3275" s="2"/>
      <c r="AP3275" s="19"/>
    </row>
    <row r="3276" spans="4:42" s="116" customFormat="1"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4"/>
      <c r="Q3276" s="2"/>
      <c r="R3276" s="2"/>
      <c r="S3276" s="2"/>
      <c r="T3276" s="3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 s="2"/>
      <c r="AI3276" s="2"/>
      <c r="AJ3276" s="2"/>
      <c r="AK3276" s="2"/>
      <c r="AL3276" s="2"/>
      <c r="AM3276" s="2"/>
      <c r="AN3276" s="2"/>
      <c r="AO3276" s="2"/>
      <c r="AP3276" s="19"/>
    </row>
    <row r="3277" spans="4:42" s="116" customFormat="1"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4"/>
      <c r="Q3277" s="2"/>
      <c r="R3277" s="2"/>
      <c r="S3277" s="2"/>
      <c r="T3277" s="3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 s="2"/>
      <c r="AI3277" s="2"/>
      <c r="AJ3277" s="2"/>
      <c r="AK3277" s="2"/>
      <c r="AL3277" s="2"/>
      <c r="AM3277" s="2"/>
      <c r="AN3277" s="2"/>
      <c r="AO3277" s="2"/>
      <c r="AP3277" s="19"/>
    </row>
    <row r="3278" spans="4:42" s="116" customFormat="1"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4"/>
      <c r="Q3278" s="2"/>
      <c r="R3278" s="2"/>
      <c r="S3278" s="2"/>
      <c r="T3278" s="3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 s="2"/>
      <c r="AI3278" s="2"/>
      <c r="AJ3278" s="2"/>
      <c r="AK3278" s="2"/>
      <c r="AL3278" s="2"/>
      <c r="AM3278" s="2"/>
      <c r="AN3278" s="2"/>
      <c r="AO3278" s="2"/>
      <c r="AP3278" s="19"/>
    </row>
    <row r="3279" spans="4:42" s="116" customFormat="1"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4"/>
      <c r="Q3279" s="2"/>
      <c r="R3279" s="2"/>
      <c r="S3279" s="2"/>
      <c r="T3279" s="3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 s="2"/>
      <c r="AI3279" s="2"/>
      <c r="AJ3279" s="2"/>
      <c r="AK3279" s="2"/>
      <c r="AL3279" s="2"/>
      <c r="AM3279" s="2"/>
      <c r="AN3279" s="2"/>
      <c r="AO3279" s="2"/>
      <c r="AP3279" s="19"/>
    </row>
    <row r="3280" spans="4:42" s="116" customFormat="1"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4"/>
      <c r="Q3280" s="2"/>
      <c r="R3280" s="2"/>
      <c r="S3280" s="2"/>
      <c r="T3280" s="3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 s="2"/>
      <c r="AI3280" s="2"/>
      <c r="AJ3280" s="2"/>
      <c r="AK3280" s="2"/>
      <c r="AL3280" s="2"/>
      <c r="AM3280" s="2"/>
      <c r="AN3280" s="2"/>
      <c r="AO3280" s="2"/>
      <c r="AP3280" s="19"/>
    </row>
    <row r="3281" spans="4:42" s="116" customFormat="1"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4"/>
      <c r="Q3281" s="2"/>
      <c r="R3281" s="2"/>
      <c r="S3281" s="2"/>
      <c r="T3281" s="3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 s="2"/>
      <c r="AI3281" s="2"/>
      <c r="AJ3281" s="2"/>
      <c r="AK3281" s="2"/>
      <c r="AL3281" s="2"/>
      <c r="AM3281" s="2"/>
      <c r="AN3281" s="2"/>
      <c r="AO3281" s="2"/>
      <c r="AP3281" s="19"/>
    </row>
    <row r="3282" spans="4:42" s="116" customFormat="1"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4"/>
      <c r="Q3282" s="2"/>
      <c r="R3282" s="2"/>
      <c r="S3282" s="2"/>
      <c r="T3282" s="3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 s="2"/>
      <c r="AI3282" s="2"/>
      <c r="AJ3282" s="2"/>
      <c r="AK3282" s="2"/>
      <c r="AL3282" s="2"/>
      <c r="AM3282" s="2"/>
      <c r="AN3282" s="2"/>
      <c r="AO3282" s="2"/>
      <c r="AP3282" s="19"/>
    </row>
    <row r="3283" spans="4:42" s="116" customFormat="1"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4"/>
      <c r="Q3283" s="2"/>
      <c r="R3283" s="2"/>
      <c r="S3283" s="2"/>
      <c r="T3283" s="3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 s="2"/>
      <c r="AI3283" s="2"/>
      <c r="AJ3283" s="2"/>
      <c r="AK3283" s="2"/>
      <c r="AL3283" s="2"/>
      <c r="AM3283" s="2"/>
      <c r="AN3283" s="2"/>
      <c r="AO3283" s="2"/>
      <c r="AP3283" s="19"/>
    </row>
    <row r="3284" spans="4:42" s="116" customFormat="1"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4"/>
      <c r="Q3284" s="2"/>
      <c r="R3284" s="2"/>
      <c r="S3284" s="2"/>
      <c r="T3284" s="3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 s="2"/>
      <c r="AI3284" s="2"/>
      <c r="AJ3284" s="2"/>
      <c r="AK3284" s="2"/>
      <c r="AL3284" s="2"/>
      <c r="AM3284" s="2"/>
      <c r="AN3284" s="2"/>
      <c r="AO3284" s="2"/>
      <c r="AP3284" s="19"/>
    </row>
    <row r="3285" spans="4:42" s="116" customFormat="1"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4"/>
      <c r="Q3285" s="2"/>
      <c r="R3285" s="2"/>
      <c r="S3285" s="2"/>
      <c r="T3285" s="3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  <c r="AI3285" s="2"/>
      <c r="AJ3285" s="2"/>
      <c r="AK3285" s="2"/>
      <c r="AL3285" s="2"/>
      <c r="AM3285" s="2"/>
      <c r="AN3285" s="2"/>
      <c r="AO3285" s="2"/>
      <c r="AP3285" s="19"/>
    </row>
    <row r="3286" spans="4:42" s="116" customFormat="1"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4"/>
      <c r="Q3286" s="2"/>
      <c r="R3286" s="2"/>
      <c r="S3286" s="2"/>
      <c r="T3286" s="3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  <c r="AI3286" s="2"/>
      <c r="AJ3286" s="2"/>
      <c r="AK3286" s="2"/>
      <c r="AL3286" s="2"/>
      <c r="AM3286" s="2"/>
      <c r="AN3286" s="2"/>
      <c r="AO3286" s="2"/>
      <c r="AP3286" s="19"/>
    </row>
    <row r="3287" spans="4:42" s="116" customFormat="1"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4"/>
      <c r="Q3287" s="2"/>
      <c r="R3287" s="2"/>
      <c r="S3287" s="2"/>
      <c r="T3287" s="3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 s="2"/>
      <c r="AI3287" s="2"/>
      <c r="AJ3287" s="2"/>
      <c r="AK3287" s="2"/>
      <c r="AL3287" s="2"/>
      <c r="AM3287" s="2"/>
      <c r="AN3287" s="2"/>
      <c r="AO3287" s="2"/>
      <c r="AP3287" s="19"/>
    </row>
    <row r="3288" spans="4:42" s="116" customFormat="1"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4"/>
      <c r="Q3288" s="2"/>
      <c r="R3288" s="2"/>
      <c r="S3288" s="2"/>
      <c r="T3288" s="3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 s="2"/>
      <c r="AI3288" s="2"/>
      <c r="AJ3288" s="2"/>
      <c r="AK3288" s="2"/>
      <c r="AL3288" s="2"/>
      <c r="AM3288" s="2"/>
      <c r="AN3288" s="2"/>
      <c r="AO3288" s="2"/>
      <c r="AP3288" s="19"/>
    </row>
    <row r="3289" spans="4:42" s="116" customFormat="1"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4"/>
      <c r="Q3289" s="2"/>
      <c r="R3289" s="2"/>
      <c r="S3289" s="2"/>
      <c r="T3289" s="3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 s="2"/>
      <c r="AI3289" s="2"/>
      <c r="AJ3289" s="2"/>
      <c r="AK3289" s="2"/>
      <c r="AL3289" s="2"/>
      <c r="AM3289" s="2"/>
      <c r="AN3289" s="2"/>
      <c r="AO3289" s="2"/>
      <c r="AP3289" s="19"/>
    </row>
    <row r="3290" spans="4:42" s="116" customFormat="1"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4"/>
      <c r="Q3290" s="2"/>
      <c r="R3290" s="2"/>
      <c r="S3290" s="2"/>
      <c r="T3290" s="3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 s="2"/>
      <c r="AI3290" s="2"/>
      <c r="AJ3290" s="2"/>
      <c r="AK3290" s="2"/>
      <c r="AL3290" s="2"/>
      <c r="AM3290" s="2"/>
      <c r="AN3290" s="2"/>
      <c r="AO3290" s="2"/>
      <c r="AP3290" s="19"/>
    </row>
    <row r="3291" spans="4:42" s="116" customFormat="1"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4"/>
      <c r="Q3291" s="2"/>
      <c r="R3291" s="2"/>
      <c r="S3291" s="2"/>
      <c r="T3291" s="3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 s="2"/>
      <c r="AI3291" s="2"/>
      <c r="AJ3291" s="2"/>
      <c r="AK3291" s="2"/>
      <c r="AL3291" s="2"/>
      <c r="AM3291" s="2"/>
      <c r="AN3291" s="2"/>
      <c r="AO3291" s="2"/>
      <c r="AP3291" s="19"/>
    </row>
    <row r="3292" spans="4:42" s="116" customFormat="1"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4"/>
      <c r="Q3292" s="2"/>
      <c r="R3292" s="2"/>
      <c r="S3292" s="2"/>
      <c r="T3292" s="3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 s="2"/>
      <c r="AI3292" s="2"/>
      <c r="AJ3292" s="2"/>
      <c r="AK3292" s="2"/>
      <c r="AL3292" s="2"/>
      <c r="AM3292" s="2"/>
      <c r="AN3292" s="2"/>
      <c r="AO3292" s="2"/>
      <c r="AP3292" s="19"/>
    </row>
    <row r="3293" spans="4:42" s="116" customFormat="1"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4"/>
      <c r="Q3293" s="2"/>
      <c r="R3293" s="2"/>
      <c r="S3293" s="2"/>
      <c r="T3293" s="3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 s="2"/>
      <c r="AI3293" s="2"/>
      <c r="AJ3293" s="2"/>
      <c r="AK3293" s="2"/>
      <c r="AL3293" s="2"/>
      <c r="AM3293" s="2"/>
      <c r="AN3293" s="2"/>
      <c r="AO3293" s="2"/>
      <c r="AP3293" s="19"/>
    </row>
    <row r="3294" spans="4:42" s="116" customFormat="1"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4"/>
      <c r="Q3294" s="2"/>
      <c r="R3294" s="2"/>
      <c r="S3294" s="2"/>
      <c r="T3294" s="3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 s="2"/>
      <c r="AI3294" s="2"/>
      <c r="AJ3294" s="2"/>
      <c r="AK3294" s="2"/>
      <c r="AL3294" s="2"/>
      <c r="AM3294" s="2"/>
      <c r="AN3294" s="2"/>
      <c r="AO3294" s="2"/>
      <c r="AP3294" s="19"/>
    </row>
    <row r="3295" spans="4:42" s="116" customFormat="1"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4"/>
      <c r="Q3295" s="2"/>
      <c r="R3295" s="2"/>
      <c r="S3295" s="2"/>
      <c r="T3295" s="3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 s="2"/>
      <c r="AI3295" s="2"/>
      <c r="AJ3295" s="2"/>
      <c r="AK3295" s="2"/>
      <c r="AL3295" s="2"/>
      <c r="AM3295" s="2"/>
      <c r="AN3295" s="2"/>
      <c r="AO3295" s="2"/>
      <c r="AP3295" s="19"/>
    </row>
    <row r="3296" spans="4:42" s="116" customFormat="1"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4"/>
      <c r="Q3296" s="2"/>
      <c r="R3296" s="2"/>
      <c r="S3296" s="2"/>
      <c r="T3296" s="3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 s="2"/>
      <c r="AI3296" s="2"/>
      <c r="AJ3296" s="2"/>
      <c r="AK3296" s="2"/>
      <c r="AL3296" s="2"/>
      <c r="AM3296" s="2"/>
      <c r="AN3296" s="2"/>
      <c r="AO3296" s="2"/>
      <c r="AP3296" s="19"/>
    </row>
    <row r="3297" spans="4:42" s="116" customFormat="1"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4"/>
      <c r="Q3297" s="2"/>
      <c r="R3297" s="2"/>
      <c r="S3297" s="2"/>
      <c r="T3297" s="3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 s="2"/>
      <c r="AI3297" s="2"/>
      <c r="AJ3297" s="2"/>
      <c r="AK3297" s="2"/>
      <c r="AL3297" s="2"/>
      <c r="AM3297" s="2"/>
      <c r="AN3297" s="2"/>
      <c r="AO3297" s="2"/>
      <c r="AP3297" s="19"/>
    </row>
    <row r="3298" spans="4:42" s="116" customFormat="1"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4"/>
      <c r="Q3298" s="2"/>
      <c r="R3298" s="2"/>
      <c r="S3298" s="2"/>
      <c r="T3298" s="3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 s="2"/>
      <c r="AI3298" s="2"/>
      <c r="AJ3298" s="2"/>
      <c r="AK3298" s="2"/>
      <c r="AL3298" s="2"/>
      <c r="AM3298" s="2"/>
      <c r="AN3298" s="2"/>
      <c r="AO3298" s="2"/>
      <c r="AP3298" s="19"/>
    </row>
    <row r="3299" spans="4:42" s="116" customFormat="1"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4"/>
      <c r="Q3299" s="2"/>
      <c r="R3299" s="2"/>
      <c r="S3299" s="2"/>
      <c r="T3299" s="3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 s="2"/>
      <c r="AI3299" s="2"/>
      <c r="AJ3299" s="2"/>
      <c r="AK3299" s="2"/>
      <c r="AL3299" s="2"/>
      <c r="AM3299" s="2"/>
      <c r="AN3299" s="2"/>
      <c r="AO3299" s="2"/>
      <c r="AP3299" s="19"/>
    </row>
    <row r="3300" spans="4:42" s="116" customFormat="1"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4"/>
      <c r="Q3300" s="2"/>
      <c r="R3300" s="2"/>
      <c r="S3300" s="2"/>
      <c r="T3300" s="3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 s="2"/>
      <c r="AI3300" s="2"/>
      <c r="AJ3300" s="2"/>
      <c r="AK3300" s="2"/>
      <c r="AL3300" s="2"/>
      <c r="AM3300" s="2"/>
      <c r="AN3300" s="2"/>
      <c r="AO3300" s="2"/>
      <c r="AP3300" s="19"/>
    </row>
    <row r="3301" spans="4:42" s="116" customFormat="1"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4"/>
      <c r="Q3301" s="2"/>
      <c r="R3301" s="2"/>
      <c r="S3301" s="2"/>
      <c r="T3301" s="3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 s="2"/>
      <c r="AI3301" s="2"/>
      <c r="AJ3301" s="2"/>
      <c r="AK3301" s="2"/>
      <c r="AL3301" s="2"/>
      <c r="AM3301" s="2"/>
      <c r="AN3301" s="2"/>
      <c r="AO3301" s="2"/>
      <c r="AP3301" s="19"/>
    </row>
    <row r="3302" spans="4:42" s="116" customFormat="1"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4"/>
      <c r="Q3302" s="2"/>
      <c r="R3302" s="2"/>
      <c r="S3302" s="2"/>
      <c r="T3302" s="3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 s="2"/>
      <c r="AI3302" s="2"/>
      <c r="AJ3302" s="2"/>
      <c r="AK3302" s="2"/>
      <c r="AL3302" s="2"/>
      <c r="AM3302" s="2"/>
      <c r="AN3302" s="2"/>
      <c r="AO3302" s="2"/>
      <c r="AP3302" s="19"/>
    </row>
    <row r="3303" spans="4:42" s="116" customFormat="1"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4"/>
      <c r="Q3303" s="2"/>
      <c r="R3303" s="2"/>
      <c r="S3303" s="2"/>
      <c r="T3303" s="3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 s="2"/>
      <c r="AI3303" s="2"/>
      <c r="AJ3303" s="2"/>
      <c r="AK3303" s="2"/>
      <c r="AL3303" s="2"/>
      <c r="AM3303" s="2"/>
      <c r="AN3303" s="2"/>
      <c r="AO3303" s="2"/>
      <c r="AP3303" s="19"/>
    </row>
    <row r="3304" spans="4:42" s="116" customFormat="1"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4"/>
      <c r="Q3304" s="2"/>
      <c r="R3304" s="2"/>
      <c r="S3304" s="2"/>
      <c r="T3304" s="3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  <c r="AI3304" s="2"/>
      <c r="AJ3304" s="2"/>
      <c r="AK3304" s="2"/>
      <c r="AL3304" s="2"/>
      <c r="AM3304" s="2"/>
      <c r="AN3304" s="2"/>
      <c r="AO3304" s="2"/>
      <c r="AP3304" s="19"/>
    </row>
    <row r="3305" spans="4:42" s="116" customFormat="1"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4"/>
      <c r="Q3305" s="2"/>
      <c r="R3305" s="2"/>
      <c r="S3305" s="2"/>
      <c r="T3305" s="3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 s="2"/>
      <c r="AI3305" s="2"/>
      <c r="AJ3305" s="2"/>
      <c r="AK3305" s="2"/>
      <c r="AL3305" s="2"/>
      <c r="AM3305" s="2"/>
      <c r="AN3305" s="2"/>
      <c r="AO3305" s="2"/>
      <c r="AP3305" s="19"/>
    </row>
    <row r="3306" spans="4:42" s="116" customFormat="1"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4"/>
      <c r="Q3306" s="2"/>
      <c r="R3306" s="2"/>
      <c r="S3306" s="2"/>
      <c r="T3306" s="3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 s="2"/>
      <c r="AI3306" s="2"/>
      <c r="AJ3306" s="2"/>
      <c r="AK3306" s="2"/>
      <c r="AL3306" s="2"/>
      <c r="AM3306" s="2"/>
      <c r="AN3306" s="2"/>
      <c r="AO3306" s="2"/>
      <c r="AP3306" s="19"/>
    </row>
    <row r="3307" spans="4:42" s="116" customFormat="1"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4"/>
      <c r="Q3307" s="2"/>
      <c r="R3307" s="2"/>
      <c r="S3307" s="2"/>
      <c r="T3307" s="3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 s="2"/>
      <c r="AI3307" s="2"/>
      <c r="AJ3307" s="2"/>
      <c r="AK3307" s="2"/>
      <c r="AL3307" s="2"/>
      <c r="AM3307" s="2"/>
      <c r="AN3307" s="2"/>
      <c r="AO3307" s="2"/>
      <c r="AP3307" s="19"/>
    </row>
    <row r="3308" spans="4:42" s="116" customFormat="1"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4"/>
      <c r="Q3308" s="2"/>
      <c r="R3308" s="2"/>
      <c r="S3308" s="2"/>
      <c r="T3308" s="3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 s="2"/>
      <c r="AI3308" s="2"/>
      <c r="AJ3308" s="2"/>
      <c r="AK3308" s="2"/>
      <c r="AL3308" s="2"/>
      <c r="AM3308" s="2"/>
      <c r="AN3308" s="2"/>
      <c r="AO3308" s="2"/>
      <c r="AP3308" s="19"/>
    </row>
    <row r="3309" spans="4:42" s="116" customFormat="1"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4"/>
      <c r="Q3309" s="2"/>
      <c r="R3309" s="2"/>
      <c r="S3309" s="2"/>
      <c r="T3309" s="3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 s="2"/>
      <c r="AI3309" s="2"/>
      <c r="AJ3309" s="2"/>
      <c r="AK3309" s="2"/>
      <c r="AL3309" s="2"/>
      <c r="AM3309" s="2"/>
      <c r="AN3309" s="2"/>
      <c r="AO3309" s="2"/>
      <c r="AP3309" s="19"/>
    </row>
    <row r="3310" spans="4:42" s="116" customFormat="1"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4"/>
      <c r="Q3310" s="2"/>
      <c r="R3310" s="2"/>
      <c r="S3310" s="2"/>
      <c r="T3310" s="3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 s="2"/>
      <c r="AI3310" s="2"/>
      <c r="AJ3310" s="2"/>
      <c r="AK3310" s="2"/>
      <c r="AL3310" s="2"/>
      <c r="AM3310" s="2"/>
      <c r="AN3310" s="2"/>
      <c r="AO3310" s="2"/>
      <c r="AP3310" s="19"/>
    </row>
    <row r="3311" spans="4:42" s="116" customFormat="1"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4"/>
      <c r="Q3311" s="2"/>
      <c r="R3311" s="2"/>
      <c r="S3311" s="2"/>
      <c r="T3311" s="3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 s="2"/>
      <c r="AI3311" s="2"/>
      <c r="AJ3311" s="2"/>
      <c r="AK3311" s="2"/>
      <c r="AL3311" s="2"/>
      <c r="AM3311" s="2"/>
      <c r="AN3311" s="2"/>
      <c r="AO3311" s="2"/>
      <c r="AP3311" s="19"/>
    </row>
    <row r="3312" spans="4:42" s="116" customFormat="1"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4"/>
      <c r="Q3312" s="2"/>
      <c r="R3312" s="2"/>
      <c r="S3312" s="2"/>
      <c r="T3312" s="3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 s="2"/>
      <c r="AI3312" s="2"/>
      <c r="AJ3312" s="2"/>
      <c r="AK3312" s="2"/>
      <c r="AL3312" s="2"/>
      <c r="AM3312" s="2"/>
      <c r="AN3312" s="2"/>
      <c r="AO3312" s="2"/>
      <c r="AP3312" s="19"/>
    </row>
    <row r="3313" spans="4:42" s="116" customFormat="1"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4"/>
      <c r="Q3313" s="2"/>
      <c r="R3313" s="2"/>
      <c r="S3313" s="2"/>
      <c r="T3313" s="3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 s="2"/>
      <c r="AI3313" s="2"/>
      <c r="AJ3313" s="2"/>
      <c r="AK3313" s="2"/>
      <c r="AL3313" s="2"/>
      <c r="AM3313" s="2"/>
      <c r="AN3313" s="2"/>
      <c r="AO3313" s="2"/>
      <c r="AP3313" s="19"/>
    </row>
    <row r="3314" spans="4:42" s="116" customFormat="1"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4"/>
      <c r="Q3314" s="2"/>
      <c r="R3314" s="2"/>
      <c r="S3314" s="2"/>
      <c r="T3314" s="3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 s="2"/>
      <c r="AI3314" s="2"/>
      <c r="AJ3314" s="2"/>
      <c r="AK3314" s="2"/>
      <c r="AL3314" s="2"/>
      <c r="AM3314" s="2"/>
      <c r="AN3314" s="2"/>
      <c r="AO3314" s="2"/>
      <c r="AP3314" s="19"/>
    </row>
    <row r="3315" spans="4:42" s="116" customFormat="1"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4"/>
      <c r="Q3315" s="2"/>
      <c r="R3315" s="2"/>
      <c r="S3315" s="2"/>
      <c r="T3315" s="3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 s="2"/>
      <c r="AI3315" s="2"/>
      <c r="AJ3315" s="2"/>
      <c r="AK3315" s="2"/>
      <c r="AL3315" s="2"/>
      <c r="AM3315" s="2"/>
      <c r="AN3315" s="2"/>
      <c r="AO3315" s="2"/>
      <c r="AP3315" s="19"/>
    </row>
    <row r="3316" spans="4:42" s="116" customFormat="1"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4"/>
      <c r="Q3316" s="2"/>
      <c r="R3316" s="2"/>
      <c r="S3316" s="2"/>
      <c r="T3316" s="3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 s="2"/>
      <c r="AI3316" s="2"/>
      <c r="AJ3316" s="2"/>
      <c r="AK3316" s="2"/>
      <c r="AL3316" s="2"/>
      <c r="AM3316" s="2"/>
      <c r="AN3316" s="2"/>
      <c r="AO3316" s="2"/>
      <c r="AP3316" s="19"/>
    </row>
    <row r="3317" spans="4:42" s="116" customFormat="1"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4"/>
      <c r="Q3317" s="2"/>
      <c r="R3317" s="2"/>
      <c r="S3317" s="2"/>
      <c r="T3317" s="3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 s="2"/>
      <c r="AI3317" s="2"/>
      <c r="AJ3317" s="2"/>
      <c r="AK3317" s="2"/>
      <c r="AL3317" s="2"/>
      <c r="AM3317" s="2"/>
      <c r="AN3317" s="2"/>
      <c r="AO3317" s="2"/>
      <c r="AP3317" s="19"/>
    </row>
    <row r="3318" spans="4:42" s="116" customFormat="1"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4"/>
      <c r="Q3318" s="2"/>
      <c r="R3318" s="2"/>
      <c r="S3318" s="2"/>
      <c r="T3318" s="3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 s="2"/>
      <c r="AI3318" s="2"/>
      <c r="AJ3318" s="2"/>
      <c r="AK3318" s="2"/>
      <c r="AL3318" s="2"/>
      <c r="AM3318" s="2"/>
      <c r="AN3318" s="2"/>
      <c r="AO3318" s="2"/>
      <c r="AP3318" s="19"/>
    </row>
    <row r="3319" spans="4:42" s="116" customFormat="1"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4"/>
      <c r="Q3319" s="2"/>
      <c r="R3319" s="2"/>
      <c r="S3319" s="2"/>
      <c r="T3319" s="3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 s="2"/>
      <c r="AI3319" s="2"/>
      <c r="AJ3319" s="2"/>
      <c r="AK3319" s="2"/>
      <c r="AL3319" s="2"/>
      <c r="AM3319" s="2"/>
      <c r="AN3319" s="2"/>
      <c r="AO3319" s="2"/>
      <c r="AP3319" s="19"/>
    </row>
    <row r="3320" spans="4:42" s="116" customFormat="1"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4"/>
      <c r="Q3320" s="2"/>
      <c r="R3320" s="2"/>
      <c r="S3320" s="2"/>
      <c r="T3320" s="3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 s="2"/>
      <c r="AI3320" s="2"/>
      <c r="AJ3320" s="2"/>
      <c r="AK3320" s="2"/>
      <c r="AL3320" s="2"/>
      <c r="AM3320" s="2"/>
      <c r="AN3320" s="2"/>
      <c r="AO3320" s="2"/>
      <c r="AP3320" s="19"/>
    </row>
    <row r="3321" spans="4:42" s="116" customFormat="1"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4"/>
      <c r="Q3321" s="2"/>
      <c r="R3321" s="2"/>
      <c r="S3321" s="2"/>
      <c r="T3321" s="3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 s="2"/>
      <c r="AI3321" s="2"/>
      <c r="AJ3321" s="2"/>
      <c r="AK3321" s="2"/>
      <c r="AL3321" s="2"/>
      <c r="AM3321" s="2"/>
      <c r="AN3321" s="2"/>
      <c r="AO3321" s="2"/>
      <c r="AP3321" s="19"/>
    </row>
    <row r="3322" spans="4:42" s="116" customFormat="1"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4"/>
      <c r="Q3322" s="2"/>
      <c r="R3322" s="2"/>
      <c r="S3322" s="2"/>
      <c r="T3322" s="3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 s="2"/>
      <c r="AI3322" s="2"/>
      <c r="AJ3322" s="2"/>
      <c r="AK3322" s="2"/>
      <c r="AL3322" s="2"/>
      <c r="AM3322" s="2"/>
      <c r="AN3322" s="2"/>
      <c r="AO3322" s="2"/>
      <c r="AP3322" s="19"/>
    </row>
    <row r="3323" spans="4:42" s="116" customFormat="1"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4"/>
      <c r="Q3323" s="2"/>
      <c r="R3323" s="2"/>
      <c r="S3323" s="2"/>
      <c r="T3323" s="3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 s="2"/>
      <c r="AI3323" s="2"/>
      <c r="AJ3323" s="2"/>
      <c r="AK3323" s="2"/>
      <c r="AL3323" s="2"/>
      <c r="AM3323" s="2"/>
      <c r="AN3323" s="2"/>
      <c r="AO3323" s="2"/>
      <c r="AP3323" s="19"/>
    </row>
    <row r="3324" spans="4:42" s="116" customFormat="1"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4"/>
      <c r="Q3324" s="2"/>
      <c r="R3324" s="2"/>
      <c r="S3324" s="2"/>
      <c r="T3324" s="3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 s="2"/>
      <c r="AI3324" s="2"/>
      <c r="AJ3324" s="2"/>
      <c r="AK3324" s="2"/>
      <c r="AL3324" s="2"/>
      <c r="AM3324" s="2"/>
      <c r="AN3324" s="2"/>
      <c r="AO3324" s="2"/>
      <c r="AP3324" s="19"/>
    </row>
    <row r="3325" spans="4:42" s="116" customFormat="1"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4"/>
      <c r="Q3325" s="2"/>
      <c r="R3325" s="2"/>
      <c r="S3325" s="2"/>
      <c r="T3325" s="3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 s="2"/>
      <c r="AI3325" s="2"/>
      <c r="AJ3325" s="2"/>
      <c r="AK3325" s="2"/>
      <c r="AL3325" s="2"/>
      <c r="AM3325" s="2"/>
      <c r="AN3325" s="2"/>
      <c r="AO3325" s="2"/>
      <c r="AP3325" s="19"/>
    </row>
    <row r="3326" spans="4:42" s="116" customFormat="1"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4"/>
      <c r="Q3326" s="2"/>
      <c r="R3326" s="2"/>
      <c r="S3326" s="2"/>
      <c r="T3326" s="3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 s="2"/>
      <c r="AI3326" s="2"/>
      <c r="AJ3326" s="2"/>
      <c r="AK3326" s="2"/>
      <c r="AL3326" s="2"/>
      <c r="AM3326" s="2"/>
      <c r="AN3326" s="2"/>
      <c r="AO3326" s="2"/>
      <c r="AP3326" s="19"/>
    </row>
    <row r="3327" spans="4:42" s="116" customFormat="1"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4"/>
      <c r="Q3327" s="2"/>
      <c r="R3327" s="2"/>
      <c r="S3327" s="2"/>
      <c r="T3327" s="3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 s="2"/>
      <c r="AI3327" s="2"/>
      <c r="AJ3327" s="2"/>
      <c r="AK3327" s="2"/>
      <c r="AL3327" s="2"/>
      <c r="AM3327" s="2"/>
      <c r="AN3327" s="2"/>
      <c r="AO3327" s="2"/>
      <c r="AP3327" s="19"/>
    </row>
    <row r="3328" spans="4:42" s="116" customFormat="1"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4"/>
      <c r="Q3328" s="2"/>
      <c r="R3328" s="2"/>
      <c r="S3328" s="2"/>
      <c r="T3328" s="3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 s="2"/>
      <c r="AI3328" s="2"/>
      <c r="AJ3328" s="2"/>
      <c r="AK3328" s="2"/>
      <c r="AL3328" s="2"/>
      <c r="AM3328" s="2"/>
      <c r="AN3328" s="2"/>
      <c r="AO3328" s="2"/>
      <c r="AP3328" s="19"/>
    </row>
    <row r="3329" spans="4:42" s="116" customFormat="1"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4"/>
      <c r="Q3329" s="2"/>
      <c r="R3329" s="2"/>
      <c r="S3329" s="2"/>
      <c r="T3329" s="3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 s="2"/>
      <c r="AI3329" s="2"/>
      <c r="AJ3329" s="2"/>
      <c r="AK3329" s="2"/>
      <c r="AL3329" s="2"/>
      <c r="AM3329" s="2"/>
      <c r="AN3329" s="2"/>
      <c r="AO3329" s="2"/>
      <c r="AP3329" s="19"/>
    </row>
    <row r="3330" spans="4:42" s="116" customFormat="1"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4"/>
      <c r="Q3330" s="2"/>
      <c r="R3330" s="2"/>
      <c r="S3330" s="2"/>
      <c r="T3330" s="3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 s="2"/>
      <c r="AI3330" s="2"/>
      <c r="AJ3330" s="2"/>
      <c r="AK3330" s="2"/>
      <c r="AL3330" s="2"/>
      <c r="AM3330" s="2"/>
      <c r="AN3330" s="2"/>
      <c r="AO3330" s="2"/>
      <c r="AP3330" s="19"/>
    </row>
    <row r="3331" spans="4:42" s="116" customFormat="1"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4"/>
      <c r="Q3331" s="2"/>
      <c r="R3331" s="2"/>
      <c r="S3331" s="2"/>
      <c r="T3331" s="3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 s="2"/>
      <c r="AI3331" s="2"/>
      <c r="AJ3331" s="2"/>
      <c r="AK3331" s="2"/>
      <c r="AL3331" s="2"/>
      <c r="AM3331" s="2"/>
      <c r="AN3331" s="2"/>
      <c r="AO3331" s="2"/>
      <c r="AP3331" s="19"/>
    </row>
    <row r="3332" spans="4:42" s="116" customFormat="1"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4"/>
      <c r="Q3332" s="2"/>
      <c r="R3332" s="2"/>
      <c r="S3332" s="2"/>
      <c r="T3332" s="3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 s="2"/>
      <c r="AI3332" s="2"/>
      <c r="AJ3332" s="2"/>
      <c r="AK3332" s="2"/>
      <c r="AL3332" s="2"/>
      <c r="AM3332" s="2"/>
      <c r="AN3332" s="2"/>
      <c r="AO3332" s="2"/>
      <c r="AP3332" s="19"/>
    </row>
    <row r="3333" spans="4:42" s="116" customFormat="1"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4"/>
      <c r="Q3333" s="2"/>
      <c r="R3333" s="2"/>
      <c r="S3333" s="2"/>
      <c r="T3333" s="3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 s="2"/>
      <c r="AI3333" s="2"/>
      <c r="AJ3333" s="2"/>
      <c r="AK3333" s="2"/>
      <c r="AL3333" s="2"/>
      <c r="AM3333" s="2"/>
      <c r="AN3333" s="2"/>
      <c r="AO3333" s="2"/>
      <c r="AP3333" s="19"/>
    </row>
    <row r="3334" spans="4:42" s="116" customFormat="1"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4"/>
      <c r="Q3334" s="2"/>
      <c r="R3334" s="2"/>
      <c r="S3334" s="2"/>
      <c r="T3334" s="3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  <c r="AI3334" s="2"/>
      <c r="AJ3334" s="2"/>
      <c r="AK3334" s="2"/>
      <c r="AL3334" s="2"/>
      <c r="AM3334" s="2"/>
      <c r="AN3334" s="2"/>
      <c r="AO3334" s="2"/>
      <c r="AP3334" s="19"/>
    </row>
    <row r="3335" spans="4:42" s="116" customFormat="1"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4"/>
      <c r="Q3335" s="2"/>
      <c r="R3335" s="2"/>
      <c r="S3335" s="2"/>
      <c r="T3335" s="3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 s="2"/>
      <c r="AI3335" s="2"/>
      <c r="AJ3335" s="2"/>
      <c r="AK3335" s="2"/>
      <c r="AL3335" s="2"/>
      <c r="AM3335" s="2"/>
      <c r="AN3335" s="2"/>
      <c r="AO3335" s="2"/>
      <c r="AP3335" s="19"/>
    </row>
    <row r="3336" spans="4:42" s="116" customFormat="1"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4"/>
      <c r="Q3336" s="2"/>
      <c r="R3336" s="2"/>
      <c r="S3336" s="2"/>
      <c r="T3336" s="3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 s="2"/>
      <c r="AI3336" s="2"/>
      <c r="AJ3336" s="2"/>
      <c r="AK3336" s="2"/>
      <c r="AL3336" s="2"/>
      <c r="AM3336" s="2"/>
      <c r="AN3336" s="2"/>
      <c r="AO3336" s="2"/>
      <c r="AP3336" s="19"/>
    </row>
    <row r="3337" spans="4:42" s="116" customFormat="1"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4"/>
      <c r="Q3337" s="2"/>
      <c r="R3337" s="2"/>
      <c r="S3337" s="2"/>
      <c r="T3337" s="3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 s="2"/>
      <c r="AI3337" s="2"/>
      <c r="AJ3337" s="2"/>
      <c r="AK3337" s="2"/>
      <c r="AL3337" s="2"/>
      <c r="AM3337" s="2"/>
      <c r="AN3337" s="2"/>
      <c r="AO3337" s="2"/>
      <c r="AP3337" s="19"/>
    </row>
    <row r="3338" spans="4:42" s="116" customFormat="1"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4"/>
      <c r="Q3338" s="2"/>
      <c r="R3338" s="2"/>
      <c r="S3338" s="2"/>
      <c r="T3338" s="3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 s="2"/>
      <c r="AI3338" s="2"/>
      <c r="AJ3338" s="2"/>
      <c r="AK3338" s="2"/>
      <c r="AL3338" s="2"/>
      <c r="AM3338" s="2"/>
      <c r="AN3338" s="2"/>
      <c r="AO3338" s="2"/>
      <c r="AP3338" s="19"/>
    </row>
    <row r="3339" spans="4:42" s="116" customFormat="1"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4"/>
      <c r="Q3339" s="2"/>
      <c r="R3339" s="2"/>
      <c r="S3339" s="2"/>
      <c r="T3339" s="3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 s="2"/>
      <c r="AI3339" s="2"/>
      <c r="AJ3339" s="2"/>
      <c r="AK3339" s="2"/>
      <c r="AL3339" s="2"/>
      <c r="AM3339" s="2"/>
      <c r="AN3339" s="2"/>
      <c r="AO3339" s="2"/>
      <c r="AP3339" s="19"/>
    </row>
    <row r="3340" spans="4:42" s="116" customFormat="1"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4"/>
      <c r="Q3340" s="2"/>
      <c r="R3340" s="2"/>
      <c r="S3340" s="2"/>
      <c r="T3340" s="3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 s="2"/>
      <c r="AI3340" s="2"/>
      <c r="AJ3340" s="2"/>
      <c r="AK3340" s="2"/>
      <c r="AL3340" s="2"/>
      <c r="AM3340" s="2"/>
      <c r="AN3340" s="2"/>
      <c r="AO3340" s="2"/>
      <c r="AP3340" s="19"/>
    </row>
    <row r="3341" spans="4:42" s="116" customFormat="1"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4"/>
      <c r="Q3341" s="2"/>
      <c r="R3341" s="2"/>
      <c r="S3341" s="2"/>
      <c r="T3341" s="3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 s="2"/>
      <c r="AI3341" s="2"/>
      <c r="AJ3341" s="2"/>
      <c r="AK3341" s="2"/>
      <c r="AL3341" s="2"/>
      <c r="AM3341" s="2"/>
      <c r="AN3341" s="2"/>
      <c r="AO3341" s="2"/>
      <c r="AP3341" s="19"/>
    </row>
    <row r="3342" spans="4:42" s="116" customFormat="1"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4"/>
      <c r="Q3342" s="2"/>
      <c r="R3342" s="2"/>
      <c r="S3342" s="2"/>
      <c r="T3342" s="3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 s="2"/>
      <c r="AI3342" s="2"/>
      <c r="AJ3342" s="2"/>
      <c r="AK3342" s="2"/>
      <c r="AL3342" s="2"/>
      <c r="AM3342" s="2"/>
      <c r="AN3342" s="2"/>
      <c r="AO3342" s="2"/>
      <c r="AP3342" s="19"/>
    </row>
    <row r="3343" spans="4:42" s="116" customFormat="1"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4"/>
      <c r="Q3343" s="2"/>
      <c r="R3343" s="2"/>
      <c r="S3343" s="2"/>
      <c r="T3343" s="3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 s="2"/>
      <c r="AI3343" s="2"/>
      <c r="AJ3343" s="2"/>
      <c r="AK3343" s="2"/>
      <c r="AL3343" s="2"/>
      <c r="AM3343" s="2"/>
      <c r="AN3343" s="2"/>
      <c r="AO3343" s="2"/>
      <c r="AP3343" s="19"/>
    </row>
    <row r="3344" spans="4:42" s="116" customFormat="1"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4"/>
      <c r="Q3344" s="2"/>
      <c r="R3344" s="2"/>
      <c r="S3344" s="2"/>
      <c r="T3344" s="3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 s="2"/>
      <c r="AI3344" s="2"/>
      <c r="AJ3344" s="2"/>
      <c r="AK3344" s="2"/>
      <c r="AL3344" s="2"/>
      <c r="AM3344" s="2"/>
      <c r="AN3344" s="2"/>
      <c r="AO3344" s="2"/>
      <c r="AP3344" s="19"/>
    </row>
    <row r="3345" spans="4:42" s="116" customFormat="1"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4"/>
      <c r="Q3345" s="2"/>
      <c r="R3345" s="2"/>
      <c r="S3345" s="2"/>
      <c r="T3345" s="3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 s="2"/>
      <c r="AI3345" s="2"/>
      <c r="AJ3345" s="2"/>
      <c r="AK3345" s="2"/>
      <c r="AL3345" s="2"/>
      <c r="AM3345" s="2"/>
      <c r="AN3345" s="2"/>
      <c r="AO3345" s="2"/>
      <c r="AP3345" s="19"/>
    </row>
    <row r="3346" spans="4:42" s="116" customFormat="1"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4"/>
      <c r="Q3346" s="2"/>
      <c r="R3346" s="2"/>
      <c r="S3346" s="2"/>
      <c r="T3346" s="3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 s="2"/>
      <c r="AI3346" s="2"/>
      <c r="AJ3346" s="2"/>
      <c r="AK3346" s="2"/>
      <c r="AL3346" s="2"/>
      <c r="AM3346" s="2"/>
      <c r="AN3346" s="2"/>
      <c r="AO3346" s="2"/>
      <c r="AP3346" s="19"/>
    </row>
    <row r="3347" spans="4:42" s="116" customFormat="1"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4"/>
      <c r="Q3347" s="2"/>
      <c r="R3347" s="2"/>
      <c r="S3347" s="2"/>
      <c r="T3347" s="3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 s="2"/>
      <c r="AI3347" s="2"/>
      <c r="AJ3347" s="2"/>
      <c r="AK3347" s="2"/>
      <c r="AL3347" s="2"/>
      <c r="AM3347" s="2"/>
      <c r="AN3347" s="2"/>
      <c r="AO3347" s="2"/>
      <c r="AP3347" s="19"/>
    </row>
    <row r="3348" spans="4:42" s="116" customFormat="1"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4"/>
      <c r="Q3348" s="2"/>
      <c r="R3348" s="2"/>
      <c r="S3348" s="2"/>
      <c r="T3348" s="3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 s="2"/>
      <c r="AI3348" s="2"/>
      <c r="AJ3348" s="2"/>
      <c r="AK3348" s="2"/>
      <c r="AL3348" s="2"/>
      <c r="AM3348" s="2"/>
      <c r="AN3348" s="2"/>
      <c r="AO3348" s="2"/>
      <c r="AP3348" s="19"/>
    </row>
    <row r="3349" spans="4:42" s="116" customFormat="1"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4"/>
      <c r="Q3349" s="2"/>
      <c r="R3349" s="2"/>
      <c r="S3349" s="2"/>
      <c r="T3349" s="3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 s="2"/>
      <c r="AI3349" s="2"/>
      <c r="AJ3349" s="2"/>
      <c r="AK3349" s="2"/>
      <c r="AL3349" s="2"/>
      <c r="AM3349" s="2"/>
      <c r="AN3349" s="2"/>
      <c r="AO3349" s="2"/>
      <c r="AP3349" s="19"/>
    </row>
    <row r="3350" spans="4:42" s="116" customFormat="1"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4"/>
      <c r="Q3350" s="2"/>
      <c r="R3350" s="2"/>
      <c r="S3350" s="2"/>
      <c r="T3350" s="3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 s="2"/>
      <c r="AI3350" s="2"/>
      <c r="AJ3350" s="2"/>
      <c r="AK3350" s="2"/>
      <c r="AL3350" s="2"/>
      <c r="AM3350" s="2"/>
      <c r="AN3350" s="2"/>
      <c r="AO3350" s="2"/>
      <c r="AP3350" s="19"/>
    </row>
    <row r="3351" spans="4:42" s="116" customFormat="1"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4"/>
      <c r="Q3351" s="2"/>
      <c r="R3351" s="2"/>
      <c r="S3351" s="2"/>
      <c r="T3351" s="3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 s="2"/>
      <c r="AI3351" s="2"/>
      <c r="AJ3351" s="2"/>
      <c r="AK3351" s="2"/>
      <c r="AL3351" s="2"/>
      <c r="AM3351" s="2"/>
      <c r="AN3351" s="2"/>
      <c r="AO3351" s="2"/>
      <c r="AP3351" s="19"/>
    </row>
    <row r="3352" spans="4:42" s="116" customFormat="1"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4"/>
      <c r="Q3352" s="2"/>
      <c r="R3352" s="2"/>
      <c r="S3352" s="2"/>
      <c r="T3352" s="3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/>
      <c r="AI3352" s="2"/>
      <c r="AJ3352" s="2"/>
      <c r="AK3352" s="2"/>
      <c r="AL3352" s="2"/>
      <c r="AM3352" s="2"/>
      <c r="AN3352" s="2"/>
      <c r="AO3352" s="2"/>
      <c r="AP3352" s="19"/>
    </row>
    <row r="3353" spans="4:42" s="116" customFormat="1"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4"/>
      <c r="Q3353" s="2"/>
      <c r="R3353" s="2"/>
      <c r="S3353" s="2"/>
      <c r="T3353" s="3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 s="2"/>
      <c r="AI3353" s="2"/>
      <c r="AJ3353" s="2"/>
      <c r="AK3353" s="2"/>
      <c r="AL3353" s="2"/>
      <c r="AM3353" s="2"/>
      <c r="AN3353" s="2"/>
      <c r="AO3353" s="2"/>
      <c r="AP3353" s="19"/>
    </row>
    <row r="3354" spans="4:42" s="116" customFormat="1"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4"/>
      <c r="Q3354" s="2"/>
      <c r="R3354" s="2"/>
      <c r="S3354" s="2"/>
      <c r="T3354" s="3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  <c r="AI3354" s="2"/>
      <c r="AJ3354" s="2"/>
      <c r="AK3354" s="2"/>
      <c r="AL3354" s="2"/>
      <c r="AM3354" s="2"/>
      <c r="AN3354" s="2"/>
      <c r="AO3354" s="2"/>
      <c r="AP3354" s="19"/>
    </row>
    <row r="3355" spans="4:42" s="116" customFormat="1"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4"/>
      <c r="Q3355" s="2"/>
      <c r="R3355" s="2"/>
      <c r="S3355" s="2"/>
      <c r="T3355" s="3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 s="2"/>
      <c r="AI3355" s="2"/>
      <c r="AJ3355" s="2"/>
      <c r="AK3355" s="2"/>
      <c r="AL3355" s="2"/>
      <c r="AM3355" s="2"/>
      <c r="AN3355" s="2"/>
      <c r="AO3355" s="2"/>
      <c r="AP3355" s="19"/>
    </row>
    <row r="3356" spans="4:42" s="116" customFormat="1"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4"/>
      <c r="Q3356" s="2"/>
      <c r="R3356" s="2"/>
      <c r="S3356" s="2"/>
      <c r="T3356" s="3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 s="2"/>
      <c r="AI3356" s="2"/>
      <c r="AJ3356" s="2"/>
      <c r="AK3356" s="2"/>
      <c r="AL3356" s="2"/>
      <c r="AM3356" s="2"/>
      <c r="AN3356" s="2"/>
      <c r="AO3356" s="2"/>
      <c r="AP3356" s="19"/>
    </row>
    <row r="3357" spans="4:42" s="116" customFormat="1"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4"/>
      <c r="Q3357" s="2"/>
      <c r="R3357" s="2"/>
      <c r="S3357" s="2"/>
      <c r="T3357" s="3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 s="2"/>
      <c r="AI3357" s="2"/>
      <c r="AJ3357" s="2"/>
      <c r="AK3357" s="2"/>
      <c r="AL3357" s="2"/>
      <c r="AM3357" s="2"/>
      <c r="AN3357" s="2"/>
      <c r="AO3357" s="2"/>
      <c r="AP3357" s="19"/>
    </row>
    <row r="3358" spans="4:42" s="116" customFormat="1"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4"/>
      <c r="Q3358" s="2"/>
      <c r="R3358" s="2"/>
      <c r="S3358" s="2"/>
      <c r="T3358" s="3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 s="2"/>
      <c r="AI3358" s="2"/>
      <c r="AJ3358" s="2"/>
      <c r="AK3358" s="2"/>
      <c r="AL3358" s="2"/>
      <c r="AM3358" s="2"/>
      <c r="AN3358" s="2"/>
      <c r="AO3358" s="2"/>
      <c r="AP3358" s="19"/>
    </row>
    <row r="3359" spans="4:42" s="116" customFormat="1"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4"/>
      <c r="Q3359" s="2"/>
      <c r="R3359" s="2"/>
      <c r="S3359" s="2"/>
      <c r="T3359" s="3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 s="2"/>
      <c r="AI3359" s="2"/>
      <c r="AJ3359" s="2"/>
      <c r="AK3359" s="2"/>
      <c r="AL3359" s="2"/>
      <c r="AM3359" s="2"/>
      <c r="AN3359" s="2"/>
      <c r="AO3359" s="2"/>
      <c r="AP3359" s="19"/>
    </row>
    <row r="3360" spans="4:42" s="116" customFormat="1"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4"/>
      <c r="Q3360" s="2"/>
      <c r="R3360" s="2"/>
      <c r="S3360" s="2"/>
      <c r="T3360" s="3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 s="2"/>
      <c r="AI3360" s="2"/>
      <c r="AJ3360" s="2"/>
      <c r="AK3360" s="2"/>
      <c r="AL3360" s="2"/>
      <c r="AM3360" s="2"/>
      <c r="AN3360" s="2"/>
      <c r="AO3360" s="2"/>
      <c r="AP3360" s="19"/>
    </row>
    <row r="3361" spans="4:42" s="116" customFormat="1"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4"/>
      <c r="Q3361" s="2"/>
      <c r="R3361" s="2"/>
      <c r="S3361" s="2"/>
      <c r="T3361" s="3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 s="2"/>
      <c r="AI3361" s="2"/>
      <c r="AJ3361" s="2"/>
      <c r="AK3361" s="2"/>
      <c r="AL3361" s="2"/>
      <c r="AM3361" s="2"/>
      <c r="AN3361" s="2"/>
      <c r="AO3361" s="2"/>
      <c r="AP3361" s="19"/>
    </row>
    <row r="3362" spans="4:42" s="116" customFormat="1"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4"/>
      <c r="Q3362" s="2"/>
      <c r="R3362" s="2"/>
      <c r="S3362" s="2"/>
      <c r="T3362" s="3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 s="2"/>
      <c r="AI3362" s="2"/>
      <c r="AJ3362" s="2"/>
      <c r="AK3362" s="2"/>
      <c r="AL3362" s="2"/>
      <c r="AM3362" s="2"/>
      <c r="AN3362" s="2"/>
      <c r="AO3362" s="2"/>
      <c r="AP3362" s="19"/>
    </row>
    <row r="3363" spans="4:42" s="116" customFormat="1"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4"/>
      <c r="Q3363" s="2"/>
      <c r="R3363" s="2"/>
      <c r="S3363" s="2"/>
      <c r="T3363" s="3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 s="2"/>
      <c r="AI3363" s="2"/>
      <c r="AJ3363" s="2"/>
      <c r="AK3363" s="2"/>
      <c r="AL3363" s="2"/>
      <c r="AM3363" s="2"/>
      <c r="AN3363" s="2"/>
      <c r="AO3363" s="2"/>
      <c r="AP3363" s="19"/>
    </row>
    <row r="3364" spans="4:42" s="116" customFormat="1"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4"/>
      <c r="Q3364" s="2"/>
      <c r="R3364" s="2"/>
      <c r="S3364" s="2"/>
      <c r="T3364" s="3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 s="2"/>
      <c r="AI3364" s="2"/>
      <c r="AJ3364" s="2"/>
      <c r="AK3364" s="2"/>
      <c r="AL3364" s="2"/>
      <c r="AM3364" s="2"/>
      <c r="AN3364" s="2"/>
      <c r="AO3364" s="2"/>
      <c r="AP3364" s="19"/>
    </row>
    <row r="3365" spans="4:42" s="116" customFormat="1"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4"/>
      <c r="Q3365" s="2"/>
      <c r="R3365" s="2"/>
      <c r="S3365" s="2"/>
      <c r="T3365" s="3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 s="2"/>
      <c r="AI3365" s="2"/>
      <c r="AJ3365" s="2"/>
      <c r="AK3365" s="2"/>
      <c r="AL3365" s="2"/>
      <c r="AM3365" s="2"/>
      <c r="AN3365" s="2"/>
      <c r="AO3365" s="2"/>
      <c r="AP3365" s="19"/>
    </row>
    <row r="3366" spans="4:42" s="116" customFormat="1"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4"/>
      <c r="Q3366" s="2"/>
      <c r="R3366" s="2"/>
      <c r="S3366" s="2"/>
      <c r="T3366" s="3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 s="2"/>
      <c r="AI3366" s="2"/>
      <c r="AJ3366" s="2"/>
      <c r="AK3366" s="2"/>
      <c r="AL3366" s="2"/>
      <c r="AM3366" s="2"/>
      <c r="AN3366" s="2"/>
      <c r="AO3366" s="2"/>
      <c r="AP3366" s="19"/>
    </row>
    <row r="3367" spans="4:42" s="116" customFormat="1"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4"/>
      <c r="Q3367" s="2"/>
      <c r="R3367" s="2"/>
      <c r="S3367" s="2"/>
      <c r="T3367" s="3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 s="2"/>
      <c r="AI3367" s="2"/>
      <c r="AJ3367" s="2"/>
      <c r="AK3367" s="2"/>
      <c r="AL3367" s="2"/>
      <c r="AM3367" s="2"/>
      <c r="AN3367" s="2"/>
      <c r="AO3367" s="2"/>
      <c r="AP3367" s="19"/>
    </row>
    <row r="3368" spans="4:42" s="116" customFormat="1"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4"/>
      <c r="Q3368" s="2"/>
      <c r="R3368" s="2"/>
      <c r="S3368" s="2"/>
      <c r="T3368" s="3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 s="2"/>
      <c r="AI3368" s="2"/>
      <c r="AJ3368" s="2"/>
      <c r="AK3368" s="2"/>
      <c r="AL3368" s="2"/>
      <c r="AM3368" s="2"/>
      <c r="AN3368" s="2"/>
      <c r="AO3368" s="2"/>
      <c r="AP3368" s="19"/>
    </row>
    <row r="3369" spans="4:42" s="116" customFormat="1"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4"/>
      <c r="Q3369" s="2"/>
      <c r="R3369" s="2"/>
      <c r="S3369" s="2"/>
      <c r="T3369" s="3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 s="2"/>
      <c r="AI3369" s="2"/>
      <c r="AJ3369" s="2"/>
      <c r="AK3369" s="2"/>
      <c r="AL3369" s="2"/>
      <c r="AM3369" s="2"/>
      <c r="AN3369" s="2"/>
      <c r="AO3369" s="2"/>
      <c r="AP3369" s="19"/>
    </row>
    <row r="3370" spans="4:42" s="116" customFormat="1"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4"/>
      <c r="Q3370" s="2"/>
      <c r="R3370" s="2"/>
      <c r="S3370" s="2"/>
      <c r="T3370" s="3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/>
      <c r="AI3370" s="2"/>
      <c r="AJ3370" s="2"/>
      <c r="AK3370" s="2"/>
      <c r="AL3370" s="2"/>
      <c r="AM3370" s="2"/>
      <c r="AN3370" s="2"/>
      <c r="AO3370" s="2"/>
      <c r="AP3370" s="19"/>
    </row>
    <row r="3371" spans="4:42" s="116" customFormat="1"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4"/>
      <c r="Q3371" s="2"/>
      <c r="R3371" s="2"/>
      <c r="S3371" s="2"/>
      <c r="T3371" s="3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 s="2"/>
      <c r="AI3371" s="2"/>
      <c r="AJ3371" s="2"/>
      <c r="AK3371" s="2"/>
      <c r="AL3371" s="2"/>
      <c r="AM3371" s="2"/>
      <c r="AN3371" s="2"/>
      <c r="AO3371" s="2"/>
      <c r="AP3371" s="19"/>
    </row>
    <row r="3372" spans="4:42" s="116" customFormat="1"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4"/>
      <c r="Q3372" s="2"/>
      <c r="R3372" s="2"/>
      <c r="S3372" s="2"/>
      <c r="T3372" s="3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 s="2"/>
      <c r="AI3372" s="2"/>
      <c r="AJ3372" s="2"/>
      <c r="AK3372" s="2"/>
      <c r="AL3372" s="2"/>
      <c r="AM3372" s="2"/>
      <c r="AN3372" s="2"/>
      <c r="AO3372" s="2"/>
      <c r="AP3372" s="19"/>
    </row>
    <row r="3373" spans="4:42" s="116" customFormat="1"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4"/>
      <c r="Q3373" s="2"/>
      <c r="R3373" s="2"/>
      <c r="S3373" s="2"/>
      <c r="T3373" s="3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 s="2"/>
      <c r="AI3373" s="2"/>
      <c r="AJ3373" s="2"/>
      <c r="AK3373" s="2"/>
      <c r="AL3373" s="2"/>
      <c r="AM3373" s="2"/>
      <c r="AN3373" s="2"/>
      <c r="AO3373" s="2"/>
      <c r="AP3373" s="19"/>
    </row>
    <row r="3374" spans="4:42" s="116" customFormat="1"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4"/>
      <c r="Q3374" s="2"/>
      <c r="R3374" s="2"/>
      <c r="S3374" s="2"/>
      <c r="T3374" s="3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 s="2"/>
      <c r="AI3374" s="2"/>
      <c r="AJ3374" s="2"/>
      <c r="AK3374" s="2"/>
      <c r="AL3374" s="2"/>
      <c r="AM3374" s="2"/>
      <c r="AN3374" s="2"/>
      <c r="AO3374" s="2"/>
      <c r="AP3374" s="19"/>
    </row>
    <row r="3375" spans="4:42" s="116" customFormat="1"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4"/>
      <c r="Q3375" s="2"/>
      <c r="R3375" s="2"/>
      <c r="S3375" s="2"/>
      <c r="T3375" s="3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 s="2"/>
      <c r="AI3375" s="2"/>
      <c r="AJ3375" s="2"/>
      <c r="AK3375" s="2"/>
      <c r="AL3375" s="2"/>
      <c r="AM3375" s="2"/>
      <c r="AN3375" s="2"/>
      <c r="AO3375" s="2"/>
      <c r="AP3375" s="19"/>
    </row>
    <row r="3376" spans="4:42" s="116" customFormat="1"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4"/>
      <c r="Q3376" s="2"/>
      <c r="R3376" s="2"/>
      <c r="S3376" s="2"/>
      <c r="T3376" s="3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 s="2"/>
      <c r="AI3376" s="2"/>
      <c r="AJ3376" s="2"/>
      <c r="AK3376" s="2"/>
      <c r="AL3376" s="2"/>
      <c r="AM3376" s="2"/>
      <c r="AN3376" s="2"/>
      <c r="AO3376" s="2"/>
      <c r="AP3376" s="19"/>
    </row>
    <row r="3377" spans="4:42" s="116" customFormat="1"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4"/>
      <c r="Q3377" s="2"/>
      <c r="R3377" s="2"/>
      <c r="S3377" s="2"/>
      <c r="T3377" s="3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 s="2"/>
      <c r="AI3377" s="2"/>
      <c r="AJ3377" s="2"/>
      <c r="AK3377" s="2"/>
      <c r="AL3377" s="2"/>
      <c r="AM3377" s="2"/>
      <c r="AN3377" s="2"/>
      <c r="AO3377" s="2"/>
      <c r="AP3377" s="19"/>
    </row>
    <row r="3378" spans="4:42" s="116" customFormat="1"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4"/>
      <c r="Q3378" s="2"/>
      <c r="R3378" s="2"/>
      <c r="S3378" s="2"/>
      <c r="T3378" s="3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  <c r="AI3378" s="2"/>
      <c r="AJ3378" s="2"/>
      <c r="AK3378" s="2"/>
      <c r="AL3378" s="2"/>
      <c r="AM3378" s="2"/>
      <c r="AN3378" s="2"/>
      <c r="AO3378" s="2"/>
      <c r="AP3378" s="19"/>
    </row>
    <row r="3379" spans="4:42" s="116" customFormat="1"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4"/>
      <c r="Q3379" s="2"/>
      <c r="R3379" s="2"/>
      <c r="S3379" s="2"/>
      <c r="T3379" s="3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 s="2"/>
      <c r="AI3379" s="2"/>
      <c r="AJ3379" s="2"/>
      <c r="AK3379" s="2"/>
      <c r="AL3379" s="2"/>
      <c r="AM3379" s="2"/>
      <c r="AN3379" s="2"/>
      <c r="AO3379" s="2"/>
      <c r="AP3379" s="19"/>
    </row>
    <row r="3380" spans="4:42" s="116" customFormat="1"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4"/>
      <c r="Q3380" s="2"/>
      <c r="R3380" s="2"/>
      <c r="S3380" s="2"/>
      <c r="T3380" s="3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 s="2"/>
      <c r="AI3380" s="2"/>
      <c r="AJ3380" s="2"/>
      <c r="AK3380" s="2"/>
      <c r="AL3380" s="2"/>
      <c r="AM3380" s="2"/>
      <c r="AN3380" s="2"/>
      <c r="AO3380" s="2"/>
      <c r="AP3380" s="19"/>
    </row>
    <row r="3381" spans="4:42" s="116" customFormat="1"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4"/>
      <c r="Q3381" s="2"/>
      <c r="R3381" s="2"/>
      <c r="S3381" s="2"/>
      <c r="T3381" s="3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 s="2"/>
      <c r="AI3381" s="2"/>
      <c r="AJ3381" s="2"/>
      <c r="AK3381" s="2"/>
      <c r="AL3381" s="2"/>
      <c r="AM3381" s="2"/>
      <c r="AN3381" s="2"/>
      <c r="AO3381" s="2"/>
      <c r="AP3381" s="19"/>
    </row>
    <row r="3382" spans="4:42" s="116" customFormat="1"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4"/>
      <c r="Q3382" s="2"/>
      <c r="R3382" s="2"/>
      <c r="S3382" s="2"/>
      <c r="T3382" s="3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 s="2"/>
      <c r="AI3382" s="2"/>
      <c r="AJ3382" s="2"/>
      <c r="AK3382" s="2"/>
      <c r="AL3382" s="2"/>
      <c r="AM3382" s="2"/>
      <c r="AN3382" s="2"/>
      <c r="AO3382" s="2"/>
      <c r="AP3382" s="19"/>
    </row>
    <row r="3383" spans="4:42" s="116" customFormat="1"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4"/>
      <c r="Q3383" s="2"/>
      <c r="R3383" s="2"/>
      <c r="S3383" s="2"/>
      <c r="T3383" s="3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 s="2"/>
      <c r="AI3383" s="2"/>
      <c r="AJ3383" s="2"/>
      <c r="AK3383" s="2"/>
      <c r="AL3383" s="2"/>
      <c r="AM3383" s="2"/>
      <c r="AN3383" s="2"/>
      <c r="AO3383" s="2"/>
      <c r="AP3383" s="19"/>
    </row>
    <row r="3384" spans="4:42" s="116" customFormat="1"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4"/>
      <c r="Q3384" s="2"/>
      <c r="R3384" s="2"/>
      <c r="S3384" s="2"/>
      <c r="T3384" s="3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 s="2"/>
      <c r="AI3384" s="2"/>
      <c r="AJ3384" s="2"/>
      <c r="AK3384" s="2"/>
      <c r="AL3384" s="2"/>
      <c r="AM3384" s="2"/>
      <c r="AN3384" s="2"/>
      <c r="AO3384" s="2"/>
      <c r="AP3384" s="19"/>
    </row>
    <row r="3385" spans="4:42" s="116" customFormat="1"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4"/>
      <c r="Q3385" s="2"/>
      <c r="R3385" s="2"/>
      <c r="S3385" s="2"/>
      <c r="T3385" s="3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 s="2"/>
      <c r="AI3385" s="2"/>
      <c r="AJ3385" s="2"/>
      <c r="AK3385" s="2"/>
      <c r="AL3385" s="2"/>
      <c r="AM3385" s="2"/>
      <c r="AN3385" s="2"/>
      <c r="AO3385" s="2"/>
      <c r="AP3385" s="19"/>
    </row>
    <row r="3386" spans="4:42" s="116" customFormat="1"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4"/>
      <c r="Q3386" s="2"/>
      <c r="R3386" s="2"/>
      <c r="S3386" s="2"/>
      <c r="T3386" s="3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 s="2"/>
      <c r="AI3386" s="2"/>
      <c r="AJ3386" s="2"/>
      <c r="AK3386" s="2"/>
      <c r="AL3386" s="2"/>
      <c r="AM3386" s="2"/>
      <c r="AN3386" s="2"/>
      <c r="AO3386" s="2"/>
      <c r="AP3386" s="19"/>
    </row>
    <row r="3387" spans="4:42" s="116" customFormat="1"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4"/>
      <c r="Q3387" s="2"/>
      <c r="R3387" s="2"/>
      <c r="S3387" s="2"/>
      <c r="T3387" s="3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 s="2"/>
      <c r="AI3387" s="2"/>
      <c r="AJ3387" s="2"/>
      <c r="AK3387" s="2"/>
      <c r="AL3387" s="2"/>
      <c r="AM3387" s="2"/>
      <c r="AN3387" s="2"/>
      <c r="AO3387" s="2"/>
      <c r="AP3387" s="19"/>
    </row>
    <row r="3388" spans="4:42" s="116" customFormat="1"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4"/>
      <c r="Q3388" s="2"/>
      <c r="R3388" s="2"/>
      <c r="S3388" s="2"/>
      <c r="T3388" s="3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 s="2"/>
      <c r="AI3388" s="2"/>
      <c r="AJ3388" s="2"/>
      <c r="AK3388" s="2"/>
      <c r="AL3388" s="2"/>
      <c r="AM3388" s="2"/>
      <c r="AN3388" s="2"/>
      <c r="AO3388" s="2"/>
      <c r="AP3388" s="19"/>
    </row>
    <row r="3389" spans="4:42" s="116" customFormat="1"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4"/>
      <c r="Q3389" s="2"/>
      <c r="R3389" s="2"/>
      <c r="S3389" s="2"/>
      <c r="T3389" s="3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 s="2"/>
      <c r="AI3389" s="2"/>
      <c r="AJ3389" s="2"/>
      <c r="AK3389" s="2"/>
      <c r="AL3389" s="2"/>
      <c r="AM3389" s="2"/>
      <c r="AN3389" s="2"/>
      <c r="AO3389" s="2"/>
      <c r="AP3389" s="19"/>
    </row>
    <row r="3390" spans="4:42" s="116" customFormat="1"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4"/>
      <c r="Q3390" s="2"/>
      <c r="R3390" s="2"/>
      <c r="S3390" s="2"/>
      <c r="T3390" s="3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 s="2"/>
      <c r="AI3390" s="2"/>
      <c r="AJ3390" s="2"/>
      <c r="AK3390" s="2"/>
      <c r="AL3390" s="2"/>
      <c r="AM3390" s="2"/>
      <c r="AN3390" s="2"/>
      <c r="AO3390" s="2"/>
      <c r="AP3390" s="19"/>
    </row>
    <row r="3391" spans="4:42" s="116" customFormat="1"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4"/>
      <c r="Q3391" s="2"/>
      <c r="R3391" s="2"/>
      <c r="S3391" s="2"/>
      <c r="T3391" s="3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 s="2"/>
      <c r="AI3391" s="2"/>
      <c r="AJ3391" s="2"/>
      <c r="AK3391" s="2"/>
      <c r="AL3391" s="2"/>
      <c r="AM3391" s="2"/>
      <c r="AN3391" s="2"/>
      <c r="AO3391" s="2"/>
      <c r="AP3391" s="19"/>
    </row>
    <row r="3392" spans="4:42" s="116" customFormat="1"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4"/>
      <c r="Q3392" s="2"/>
      <c r="R3392" s="2"/>
      <c r="S3392" s="2"/>
      <c r="T3392" s="3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 s="2"/>
      <c r="AI3392" s="2"/>
      <c r="AJ3392" s="2"/>
      <c r="AK3392" s="2"/>
      <c r="AL3392" s="2"/>
      <c r="AM3392" s="2"/>
      <c r="AN3392" s="2"/>
      <c r="AO3392" s="2"/>
      <c r="AP3392" s="19"/>
    </row>
    <row r="3393" spans="4:42" s="116" customFormat="1"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4"/>
      <c r="Q3393" s="2"/>
      <c r="R3393" s="2"/>
      <c r="S3393" s="2"/>
      <c r="T3393" s="3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 s="2"/>
      <c r="AI3393" s="2"/>
      <c r="AJ3393" s="2"/>
      <c r="AK3393" s="2"/>
      <c r="AL3393" s="2"/>
      <c r="AM3393" s="2"/>
      <c r="AN3393" s="2"/>
      <c r="AO3393" s="2"/>
      <c r="AP3393" s="19"/>
    </row>
    <row r="3394" spans="4:42" s="116" customFormat="1"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4"/>
      <c r="Q3394" s="2"/>
      <c r="R3394" s="2"/>
      <c r="S3394" s="2"/>
      <c r="T3394" s="3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 s="2"/>
      <c r="AI3394" s="2"/>
      <c r="AJ3394" s="2"/>
      <c r="AK3394" s="2"/>
      <c r="AL3394" s="2"/>
      <c r="AM3394" s="2"/>
      <c r="AN3394" s="2"/>
      <c r="AO3394" s="2"/>
      <c r="AP3394" s="19"/>
    </row>
    <row r="3395" spans="4:42" s="116" customFormat="1"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4"/>
      <c r="Q3395" s="2"/>
      <c r="R3395" s="2"/>
      <c r="S3395" s="2"/>
      <c r="T3395" s="3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 s="2"/>
      <c r="AI3395" s="2"/>
      <c r="AJ3395" s="2"/>
      <c r="AK3395" s="2"/>
      <c r="AL3395" s="2"/>
      <c r="AM3395" s="2"/>
      <c r="AN3395" s="2"/>
      <c r="AO3395" s="2"/>
      <c r="AP3395" s="19"/>
    </row>
    <row r="3396" spans="4:42" s="116" customFormat="1"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4"/>
      <c r="Q3396" s="2"/>
      <c r="R3396" s="2"/>
      <c r="S3396" s="2"/>
      <c r="T3396" s="3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 s="2"/>
      <c r="AI3396" s="2"/>
      <c r="AJ3396" s="2"/>
      <c r="AK3396" s="2"/>
      <c r="AL3396" s="2"/>
      <c r="AM3396" s="2"/>
      <c r="AN3396" s="2"/>
      <c r="AO3396" s="2"/>
      <c r="AP3396" s="19"/>
    </row>
    <row r="3397" spans="4:42" s="116" customFormat="1"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4"/>
      <c r="Q3397" s="2"/>
      <c r="R3397" s="2"/>
      <c r="S3397" s="2"/>
      <c r="T3397" s="3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 s="2"/>
      <c r="AI3397" s="2"/>
      <c r="AJ3397" s="2"/>
      <c r="AK3397" s="2"/>
      <c r="AL3397" s="2"/>
      <c r="AM3397" s="2"/>
      <c r="AN3397" s="2"/>
      <c r="AO3397" s="2"/>
      <c r="AP3397" s="19"/>
    </row>
    <row r="3398" spans="4:42" s="116" customFormat="1"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4"/>
      <c r="Q3398" s="2"/>
      <c r="R3398" s="2"/>
      <c r="S3398" s="2"/>
      <c r="T3398" s="3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 s="2"/>
      <c r="AI3398" s="2"/>
      <c r="AJ3398" s="2"/>
      <c r="AK3398" s="2"/>
      <c r="AL3398" s="2"/>
      <c r="AM3398" s="2"/>
      <c r="AN3398" s="2"/>
      <c r="AO3398" s="2"/>
      <c r="AP3398" s="19"/>
    </row>
    <row r="3399" spans="4:42" s="116" customFormat="1"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4"/>
      <c r="Q3399" s="2"/>
      <c r="R3399" s="2"/>
      <c r="S3399" s="2"/>
      <c r="T3399" s="3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 s="2"/>
      <c r="AI3399" s="2"/>
      <c r="AJ3399" s="2"/>
      <c r="AK3399" s="2"/>
      <c r="AL3399" s="2"/>
      <c r="AM3399" s="2"/>
      <c r="AN3399" s="2"/>
      <c r="AO3399" s="2"/>
      <c r="AP3399" s="19"/>
    </row>
    <row r="3400" spans="4:42" s="116" customFormat="1"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4"/>
      <c r="Q3400" s="2"/>
      <c r="R3400" s="2"/>
      <c r="S3400" s="2"/>
      <c r="T3400" s="3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 s="2"/>
      <c r="AI3400" s="2"/>
      <c r="AJ3400" s="2"/>
      <c r="AK3400" s="2"/>
      <c r="AL3400" s="2"/>
      <c r="AM3400" s="2"/>
      <c r="AN3400" s="2"/>
      <c r="AO3400" s="2"/>
      <c r="AP3400" s="19"/>
    </row>
    <row r="3401" spans="4:42" s="116" customFormat="1"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4"/>
      <c r="Q3401" s="2"/>
      <c r="R3401" s="2"/>
      <c r="S3401" s="2"/>
      <c r="T3401" s="3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 s="2"/>
      <c r="AI3401" s="2"/>
      <c r="AJ3401" s="2"/>
      <c r="AK3401" s="2"/>
      <c r="AL3401" s="2"/>
      <c r="AM3401" s="2"/>
      <c r="AN3401" s="2"/>
      <c r="AO3401" s="2"/>
      <c r="AP3401" s="19"/>
    </row>
    <row r="3402" spans="4:42" s="116" customFormat="1"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4"/>
      <c r="Q3402" s="2"/>
      <c r="R3402" s="2"/>
      <c r="S3402" s="2"/>
      <c r="T3402" s="3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 s="2"/>
      <c r="AI3402" s="2"/>
      <c r="AJ3402" s="2"/>
      <c r="AK3402" s="2"/>
      <c r="AL3402" s="2"/>
      <c r="AM3402" s="2"/>
      <c r="AN3402" s="2"/>
      <c r="AO3402" s="2"/>
      <c r="AP3402" s="19"/>
    </row>
    <row r="3403" spans="4:42" s="116" customFormat="1"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4"/>
      <c r="Q3403" s="2"/>
      <c r="R3403" s="2"/>
      <c r="S3403" s="2"/>
      <c r="T3403" s="3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 s="2"/>
      <c r="AI3403" s="2"/>
      <c r="AJ3403" s="2"/>
      <c r="AK3403" s="2"/>
      <c r="AL3403" s="2"/>
      <c r="AM3403" s="2"/>
      <c r="AN3403" s="2"/>
      <c r="AO3403" s="2"/>
      <c r="AP3403" s="19"/>
    </row>
    <row r="3404" spans="4:42" s="116" customFormat="1"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4"/>
      <c r="Q3404" s="2"/>
      <c r="R3404" s="2"/>
      <c r="S3404" s="2"/>
      <c r="T3404" s="3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 s="2"/>
      <c r="AI3404" s="2"/>
      <c r="AJ3404" s="2"/>
      <c r="AK3404" s="2"/>
      <c r="AL3404" s="2"/>
      <c r="AM3404" s="2"/>
      <c r="AN3404" s="2"/>
      <c r="AO3404" s="2"/>
      <c r="AP3404" s="19"/>
    </row>
    <row r="3405" spans="4:42" s="116" customFormat="1"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4"/>
      <c r="Q3405" s="2"/>
      <c r="R3405" s="2"/>
      <c r="S3405" s="2"/>
      <c r="T3405" s="3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 s="2"/>
      <c r="AI3405" s="2"/>
      <c r="AJ3405" s="2"/>
      <c r="AK3405" s="2"/>
      <c r="AL3405" s="2"/>
      <c r="AM3405" s="2"/>
      <c r="AN3405" s="2"/>
      <c r="AO3405" s="2"/>
      <c r="AP3405" s="19"/>
    </row>
    <row r="3406" spans="4:42" s="116" customFormat="1"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4"/>
      <c r="Q3406" s="2"/>
      <c r="R3406" s="2"/>
      <c r="S3406" s="2"/>
      <c r="T3406" s="3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 s="2"/>
      <c r="AI3406" s="2"/>
      <c r="AJ3406" s="2"/>
      <c r="AK3406" s="2"/>
      <c r="AL3406" s="2"/>
      <c r="AM3406" s="2"/>
      <c r="AN3406" s="2"/>
      <c r="AO3406" s="2"/>
      <c r="AP3406" s="19"/>
    </row>
    <row r="3407" spans="4:42" s="116" customFormat="1"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4"/>
      <c r="Q3407" s="2"/>
      <c r="R3407" s="2"/>
      <c r="S3407" s="2"/>
      <c r="T3407" s="3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 s="2"/>
      <c r="AI3407" s="2"/>
      <c r="AJ3407" s="2"/>
      <c r="AK3407" s="2"/>
      <c r="AL3407" s="2"/>
      <c r="AM3407" s="2"/>
      <c r="AN3407" s="2"/>
      <c r="AO3407" s="2"/>
      <c r="AP3407" s="19"/>
    </row>
    <row r="3408" spans="4:42" s="116" customFormat="1"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4"/>
      <c r="Q3408" s="2"/>
      <c r="R3408" s="2"/>
      <c r="S3408" s="2"/>
      <c r="T3408" s="3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 s="2"/>
      <c r="AI3408" s="2"/>
      <c r="AJ3408" s="2"/>
      <c r="AK3408" s="2"/>
      <c r="AL3408" s="2"/>
      <c r="AM3408" s="2"/>
      <c r="AN3408" s="2"/>
      <c r="AO3408" s="2"/>
      <c r="AP3408" s="19"/>
    </row>
    <row r="3409" spans="4:42" s="116" customFormat="1"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4"/>
      <c r="Q3409" s="2"/>
      <c r="R3409" s="2"/>
      <c r="S3409" s="2"/>
      <c r="T3409" s="3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 s="2"/>
      <c r="AI3409" s="2"/>
      <c r="AJ3409" s="2"/>
      <c r="AK3409" s="2"/>
      <c r="AL3409" s="2"/>
      <c r="AM3409" s="2"/>
      <c r="AN3409" s="2"/>
      <c r="AO3409" s="2"/>
      <c r="AP3409" s="19"/>
    </row>
    <row r="3410" spans="4:42" s="116" customFormat="1"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4"/>
      <c r="Q3410" s="2"/>
      <c r="R3410" s="2"/>
      <c r="S3410" s="2"/>
      <c r="T3410" s="3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  <c r="AI3410" s="2"/>
      <c r="AJ3410" s="2"/>
      <c r="AK3410" s="2"/>
      <c r="AL3410" s="2"/>
      <c r="AM3410" s="2"/>
      <c r="AN3410" s="2"/>
      <c r="AO3410" s="2"/>
      <c r="AP3410" s="19"/>
    </row>
    <row r="3411" spans="4:42" s="116" customFormat="1"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4"/>
      <c r="Q3411" s="2"/>
      <c r="R3411" s="2"/>
      <c r="S3411" s="2"/>
      <c r="T3411" s="3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 s="2"/>
      <c r="AI3411" s="2"/>
      <c r="AJ3411" s="2"/>
      <c r="AK3411" s="2"/>
      <c r="AL3411" s="2"/>
      <c r="AM3411" s="2"/>
      <c r="AN3411" s="2"/>
      <c r="AO3411" s="2"/>
      <c r="AP3411" s="19"/>
    </row>
    <row r="3412" spans="4:42" s="116" customFormat="1"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4"/>
      <c r="Q3412" s="2"/>
      <c r="R3412" s="2"/>
      <c r="S3412" s="2"/>
      <c r="T3412" s="3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 s="2"/>
      <c r="AI3412" s="2"/>
      <c r="AJ3412" s="2"/>
      <c r="AK3412" s="2"/>
      <c r="AL3412" s="2"/>
      <c r="AM3412" s="2"/>
      <c r="AN3412" s="2"/>
      <c r="AO3412" s="2"/>
      <c r="AP3412" s="19"/>
    </row>
    <row r="3413" spans="4:42" s="116" customFormat="1"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4"/>
      <c r="Q3413" s="2"/>
      <c r="R3413" s="2"/>
      <c r="S3413" s="2"/>
      <c r="T3413" s="3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 s="2"/>
      <c r="AI3413" s="2"/>
      <c r="AJ3413" s="2"/>
      <c r="AK3413" s="2"/>
      <c r="AL3413" s="2"/>
      <c r="AM3413" s="2"/>
      <c r="AN3413" s="2"/>
      <c r="AO3413" s="2"/>
      <c r="AP3413" s="19"/>
    </row>
    <row r="3414" spans="4:42" s="116" customFormat="1"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4"/>
      <c r="Q3414" s="2"/>
      <c r="R3414" s="2"/>
      <c r="S3414" s="2"/>
      <c r="T3414" s="3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 s="2"/>
      <c r="AI3414" s="2"/>
      <c r="AJ3414" s="2"/>
      <c r="AK3414" s="2"/>
      <c r="AL3414" s="2"/>
      <c r="AM3414" s="2"/>
      <c r="AN3414" s="2"/>
      <c r="AO3414" s="2"/>
      <c r="AP3414" s="19"/>
    </row>
    <row r="3415" spans="4:42" s="116" customFormat="1"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4"/>
      <c r="Q3415" s="2"/>
      <c r="R3415" s="2"/>
      <c r="S3415" s="2"/>
      <c r="T3415" s="3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 s="2"/>
      <c r="AI3415" s="2"/>
      <c r="AJ3415" s="2"/>
      <c r="AK3415" s="2"/>
      <c r="AL3415" s="2"/>
      <c r="AM3415" s="2"/>
      <c r="AN3415" s="2"/>
      <c r="AO3415" s="2"/>
      <c r="AP3415" s="19"/>
    </row>
    <row r="3416" spans="4:42" s="116" customFormat="1"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4"/>
      <c r="Q3416" s="2"/>
      <c r="R3416" s="2"/>
      <c r="S3416" s="2"/>
      <c r="T3416" s="3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 s="2"/>
      <c r="AI3416" s="2"/>
      <c r="AJ3416" s="2"/>
      <c r="AK3416" s="2"/>
      <c r="AL3416" s="2"/>
      <c r="AM3416" s="2"/>
      <c r="AN3416" s="2"/>
      <c r="AO3416" s="2"/>
      <c r="AP3416" s="19"/>
    </row>
    <row r="3417" spans="4:42" s="116" customFormat="1"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4"/>
      <c r="Q3417" s="2"/>
      <c r="R3417" s="2"/>
      <c r="S3417" s="2"/>
      <c r="T3417" s="3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 s="2"/>
      <c r="AI3417" s="2"/>
      <c r="AJ3417" s="2"/>
      <c r="AK3417" s="2"/>
      <c r="AL3417" s="2"/>
      <c r="AM3417" s="2"/>
      <c r="AN3417" s="2"/>
      <c r="AO3417" s="2"/>
      <c r="AP3417" s="19"/>
    </row>
    <row r="3418" spans="4:42" s="116" customFormat="1"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4"/>
      <c r="Q3418" s="2"/>
      <c r="R3418" s="2"/>
      <c r="S3418" s="2"/>
      <c r="T3418" s="3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 s="2"/>
      <c r="AI3418" s="2"/>
      <c r="AJ3418" s="2"/>
      <c r="AK3418" s="2"/>
      <c r="AL3418" s="2"/>
      <c r="AM3418" s="2"/>
      <c r="AN3418" s="2"/>
      <c r="AO3418" s="2"/>
      <c r="AP3418" s="19"/>
    </row>
    <row r="3419" spans="4:42" s="116" customFormat="1"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4"/>
      <c r="Q3419" s="2"/>
      <c r="R3419" s="2"/>
      <c r="S3419" s="2"/>
      <c r="T3419" s="3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 s="2"/>
      <c r="AI3419" s="2"/>
      <c r="AJ3419" s="2"/>
      <c r="AK3419" s="2"/>
      <c r="AL3419" s="2"/>
      <c r="AM3419" s="2"/>
      <c r="AN3419" s="2"/>
      <c r="AO3419" s="2"/>
      <c r="AP3419" s="19"/>
    </row>
    <row r="3420" spans="4:42" s="116" customFormat="1"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4"/>
      <c r="Q3420" s="2"/>
      <c r="R3420" s="2"/>
      <c r="S3420" s="2"/>
      <c r="T3420" s="3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 s="2"/>
      <c r="AI3420" s="2"/>
      <c r="AJ3420" s="2"/>
      <c r="AK3420" s="2"/>
      <c r="AL3420" s="2"/>
      <c r="AM3420" s="2"/>
      <c r="AN3420" s="2"/>
      <c r="AO3420" s="2"/>
      <c r="AP3420" s="19"/>
    </row>
    <row r="3421" spans="4:42" s="116" customFormat="1"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4"/>
      <c r="Q3421" s="2"/>
      <c r="R3421" s="2"/>
      <c r="S3421" s="2"/>
      <c r="T3421" s="3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 s="2"/>
      <c r="AI3421" s="2"/>
      <c r="AJ3421" s="2"/>
      <c r="AK3421" s="2"/>
      <c r="AL3421" s="2"/>
      <c r="AM3421" s="2"/>
      <c r="AN3421" s="2"/>
      <c r="AO3421" s="2"/>
      <c r="AP3421" s="19"/>
    </row>
    <row r="3422" spans="4:42" s="116" customFormat="1"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4"/>
      <c r="Q3422" s="2"/>
      <c r="R3422" s="2"/>
      <c r="S3422" s="2"/>
      <c r="T3422" s="3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 s="2"/>
      <c r="AI3422" s="2"/>
      <c r="AJ3422" s="2"/>
      <c r="AK3422" s="2"/>
      <c r="AL3422" s="2"/>
      <c r="AM3422" s="2"/>
      <c r="AN3422" s="2"/>
      <c r="AO3422" s="2"/>
      <c r="AP3422" s="19"/>
    </row>
    <row r="3423" spans="4:42" s="116" customFormat="1"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4"/>
      <c r="Q3423" s="2"/>
      <c r="R3423" s="2"/>
      <c r="S3423" s="2"/>
      <c r="T3423" s="3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 s="2"/>
      <c r="AI3423" s="2"/>
      <c r="AJ3423" s="2"/>
      <c r="AK3423" s="2"/>
      <c r="AL3423" s="2"/>
      <c r="AM3423" s="2"/>
      <c r="AN3423" s="2"/>
      <c r="AO3423" s="2"/>
      <c r="AP3423" s="19"/>
    </row>
    <row r="3424" spans="4:42" s="116" customFormat="1"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4"/>
      <c r="Q3424" s="2"/>
      <c r="R3424" s="2"/>
      <c r="S3424" s="2"/>
      <c r="T3424" s="3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 s="2"/>
      <c r="AI3424" s="2"/>
      <c r="AJ3424" s="2"/>
      <c r="AK3424" s="2"/>
      <c r="AL3424" s="2"/>
      <c r="AM3424" s="2"/>
      <c r="AN3424" s="2"/>
      <c r="AO3424" s="2"/>
      <c r="AP3424" s="19"/>
    </row>
    <row r="3425" spans="4:42" s="116" customFormat="1"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4"/>
      <c r="Q3425" s="2"/>
      <c r="R3425" s="2"/>
      <c r="S3425" s="2"/>
      <c r="T3425" s="3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 s="2"/>
      <c r="AI3425" s="2"/>
      <c r="AJ3425" s="2"/>
      <c r="AK3425" s="2"/>
      <c r="AL3425" s="2"/>
      <c r="AM3425" s="2"/>
      <c r="AN3425" s="2"/>
      <c r="AO3425" s="2"/>
      <c r="AP3425" s="19"/>
    </row>
    <row r="3426" spans="4:42" s="116" customFormat="1"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4"/>
      <c r="Q3426" s="2"/>
      <c r="R3426" s="2"/>
      <c r="S3426" s="2"/>
      <c r="T3426" s="3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 s="2"/>
      <c r="AI3426" s="2"/>
      <c r="AJ3426" s="2"/>
      <c r="AK3426" s="2"/>
      <c r="AL3426" s="2"/>
      <c r="AM3426" s="2"/>
      <c r="AN3426" s="2"/>
      <c r="AO3426" s="2"/>
      <c r="AP3426" s="19"/>
    </row>
    <row r="3427" spans="4:42" s="116" customFormat="1"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4"/>
      <c r="Q3427" s="2"/>
      <c r="R3427" s="2"/>
      <c r="S3427" s="2"/>
      <c r="T3427" s="3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 s="2"/>
      <c r="AI3427" s="2"/>
      <c r="AJ3427" s="2"/>
      <c r="AK3427" s="2"/>
      <c r="AL3427" s="2"/>
      <c r="AM3427" s="2"/>
      <c r="AN3427" s="2"/>
      <c r="AO3427" s="2"/>
      <c r="AP3427" s="19"/>
    </row>
    <row r="3428" spans="4:42" s="116" customFormat="1"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4"/>
      <c r="Q3428" s="2"/>
      <c r="R3428" s="2"/>
      <c r="S3428" s="2"/>
      <c r="T3428" s="3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 s="2"/>
      <c r="AI3428" s="2"/>
      <c r="AJ3428" s="2"/>
      <c r="AK3428" s="2"/>
      <c r="AL3428" s="2"/>
      <c r="AM3428" s="2"/>
      <c r="AN3428" s="2"/>
      <c r="AO3428" s="2"/>
      <c r="AP3428" s="19"/>
    </row>
    <row r="3429" spans="4:42" s="116" customFormat="1"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4"/>
      <c r="Q3429" s="2"/>
      <c r="R3429" s="2"/>
      <c r="S3429" s="2"/>
      <c r="T3429" s="3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 s="2"/>
      <c r="AI3429" s="2"/>
      <c r="AJ3429" s="2"/>
      <c r="AK3429" s="2"/>
      <c r="AL3429" s="2"/>
      <c r="AM3429" s="2"/>
      <c r="AN3429" s="2"/>
      <c r="AO3429" s="2"/>
      <c r="AP3429" s="19"/>
    </row>
    <row r="3430" spans="4:42" s="116" customFormat="1"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4"/>
      <c r="Q3430" s="2"/>
      <c r="R3430" s="2"/>
      <c r="S3430" s="2"/>
      <c r="T3430" s="3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 s="2"/>
      <c r="AI3430" s="2"/>
      <c r="AJ3430" s="2"/>
      <c r="AK3430" s="2"/>
      <c r="AL3430" s="2"/>
      <c r="AM3430" s="2"/>
      <c r="AN3430" s="2"/>
      <c r="AO3430" s="2"/>
      <c r="AP3430" s="19"/>
    </row>
    <row r="3431" spans="4:42" s="116" customFormat="1"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4"/>
      <c r="Q3431" s="2"/>
      <c r="R3431" s="2"/>
      <c r="S3431" s="2"/>
      <c r="T3431" s="3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 s="2"/>
      <c r="AI3431" s="2"/>
      <c r="AJ3431" s="2"/>
      <c r="AK3431" s="2"/>
      <c r="AL3431" s="2"/>
      <c r="AM3431" s="2"/>
      <c r="AN3431" s="2"/>
      <c r="AO3431" s="2"/>
      <c r="AP3431" s="19"/>
    </row>
    <row r="3432" spans="4:42" s="116" customFormat="1"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4"/>
      <c r="Q3432" s="2"/>
      <c r="R3432" s="2"/>
      <c r="S3432" s="2"/>
      <c r="T3432" s="3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 s="2"/>
      <c r="AI3432" s="2"/>
      <c r="AJ3432" s="2"/>
      <c r="AK3432" s="2"/>
      <c r="AL3432" s="2"/>
      <c r="AM3432" s="2"/>
      <c r="AN3432" s="2"/>
      <c r="AO3432" s="2"/>
      <c r="AP3432" s="19"/>
    </row>
    <row r="3433" spans="4:42" s="116" customFormat="1"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4"/>
      <c r="Q3433" s="2"/>
      <c r="R3433" s="2"/>
      <c r="S3433" s="2"/>
      <c r="T3433" s="3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 s="2"/>
      <c r="AI3433" s="2"/>
      <c r="AJ3433" s="2"/>
      <c r="AK3433" s="2"/>
      <c r="AL3433" s="2"/>
      <c r="AM3433" s="2"/>
      <c r="AN3433" s="2"/>
      <c r="AO3433" s="2"/>
      <c r="AP3433" s="19"/>
    </row>
    <row r="3434" spans="4:42" s="116" customFormat="1"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4"/>
      <c r="Q3434" s="2"/>
      <c r="R3434" s="2"/>
      <c r="S3434" s="2"/>
      <c r="T3434" s="3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 s="2"/>
      <c r="AI3434" s="2"/>
      <c r="AJ3434" s="2"/>
      <c r="AK3434" s="2"/>
      <c r="AL3434" s="2"/>
      <c r="AM3434" s="2"/>
      <c r="AN3434" s="2"/>
      <c r="AO3434" s="2"/>
      <c r="AP3434" s="19"/>
    </row>
    <row r="3435" spans="4:42" s="116" customFormat="1"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4"/>
      <c r="Q3435" s="2"/>
      <c r="R3435" s="2"/>
      <c r="S3435" s="2"/>
      <c r="T3435" s="3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 s="2"/>
      <c r="AI3435" s="2"/>
      <c r="AJ3435" s="2"/>
      <c r="AK3435" s="2"/>
      <c r="AL3435" s="2"/>
      <c r="AM3435" s="2"/>
      <c r="AN3435" s="2"/>
      <c r="AO3435" s="2"/>
      <c r="AP3435" s="19"/>
    </row>
    <row r="3436" spans="4:42" s="116" customFormat="1"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4"/>
      <c r="Q3436" s="2"/>
      <c r="R3436" s="2"/>
      <c r="S3436" s="2"/>
      <c r="T3436" s="3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 s="2"/>
      <c r="AI3436" s="2"/>
      <c r="AJ3436" s="2"/>
      <c r="AK3436" s="2"/>
      <c r="AL3436" s="2"/>
      <c r="AM3436" s="2"/>
      <c r="AN3436" s="2"/>
      <c r="AO3436" s="2"/>
      <c r="AP3436" s="19"/>
    </row>
    <row r="3437" spans="4:42" s="116" customFormat="1"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4"/>
      <c r="Q3437" s="2"/>
      <c r="R3437" s="2"/>
      <c r="S3437" s="2"/>
      <c r="T3437" s="3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 s="2"/>
      <c r="AI3437" s="2"/>
      <c r="AJ3437" s="2"/>
      <c r="AK3437" s="2"/>
      <c r="AL3437" s="2"/>
      <c r="AM3437" s="2"/>
      <c r="AN3437" s="2"/>
      <c r="AO3437" s="2"/>
      <c r="AP3437" s="19"/>
    </row>
    <row r="3438" spans="4:42" s="116" customFormat="1"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4"/>
      <c r="Q3438" s="2"/>
      <c r="R3438" s="2"/>
      <c r="S3438" s="2"/>
      <c r="T3438" s="3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 s="2"/>
      <c r="AI3438" s="2"/>
      <c r="AJ3438" s="2"/>
      <c r="AK3438" s="2"/>
      <c r="AL3438" s="2"/>
      <c r="AM3438" s="2"/>
      <c r="AN3438" s="2"/>
      <c r="AO3438" s="2"/>
      <c r="AP3438" s="19"/>
    </row>
    <row r="3439" spans="4:42" s="116" customFormat="1"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4"/>
      <c r="Q3439" s="2"/>
      <c r="R3439" s="2"/>
      <c r="S3439" s="2"/>
      <c r="T3439" s="3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 s="2"/>
      <c r="AI3439" s="2"/>
      <c r="AJ3439" s="2"/>
      <c r="AK3439" s="2"/>
      <c r="AL3439" s="2"/>
      <c r="AM3439" s="2"/>
      <c r="AN3439" s="2"/>
      <c r="AO3439" s="2"/>
      <c r="AP3439" s="19"/>
    </row>
    <row r="3440" spans="4:42" s="116" customFormat="1"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4"/>
      <c r="Q3440" s="2"/>
      <c r="R3440" s="2"/>
      <c r="S3440" s="2"/>
      <c r="T3440" s="3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 s="2"/>
      <c r="AI3440" s="2"/>
      <c r="AJ3440" s="2"/>
      <c r="AK3440" s="2"/>
      <c r="AL3440" s="2"/>
      <c r="AM3440" s="2"/>
      <c r="AN3440" s="2"/>
      <c r="AO3440" s="2"/>
      <c r="AP3440" s="19"/>
    </row>
    <row r="3441" spans="4:42" s="116" customFormat="1"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4"/>
      <c r="Q3441" s="2"/>
      <c r="R3441" s="2"/>
      <c r="S3441" s="2"/>
      <c r="T3441" s="3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 s="2"/>
      <c r="AI3441" s="2"/>
      <c r="AJ3441" s="2"/>
      <c r="AK3441" s="2"/>
      <c r="AL3441" s="2"/>
      <c r="AM3441" s="2"/>
      <c r="AN3441" s="2"/>
      <c r="AO3441" s="2"/>
      <c r="AP3441" s="19"/>
    </row>
    <row r="3442" spans="4:42" s="116" customFormat="1"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4"/>
      <c r="Q3442" s="2"/>
      <c r="R3442" s="2"/>
      <c r="S3442" s="2"/>
      <c r="T3442" s="3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 s="2"/>
      <c r="AI3442" s="2"/>
      <c r="AJ3442" s="2"/>
      <c r="AK3442" s="2"/>
      <c r="AL3442" s="2"/>
      <c r="AM3442" s="2"/>
      <c r="AN3442" s="2"/>
      <c r="AO3442" s="2"/>
      <c r="AP3442" s="19"/>
    </row>
    <row r="3443" spans="4:42" s="116" customFormat="1"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4"/>
      <c r="Q3443" s="2"/>
      <c r="R3443" s="2"/>
      <c r="S3443" s="2"/>
      <c r="T3443" s="3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 s="2"/>
      <c r="AI3443" s="2"/>
      <c r="AJ3443" s="2"/>
      <c r="AK3443" s="2"/>
      <c r="AL3443" s="2"/>
      <c r="AM3443" s="2"/>
      <c r="AN3443" s="2"/>
      <c r="AO3443" s="2"/>
      <c r="AP3443" s="19"/>
    </row>
    <row r="3444" spans="4:42" s="116" customFormat="1"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4"/>
      <c r="Q3444" s="2"/>
      <c r="R3444" s="2"/>
      <c r="S3444" s="2"/>
      <c r="T3444" s="3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 s="2"/>
      <c r="AI3444" s="2"/>
      <c r="AJ3444" s="2"/>
      <c r="AK3444" s="2"/>
      <c r="AL3444" s="2"/>
      <c r="AM3444" s="2"/>
      <c r="AN3444" s="2"/>
      <c r="AO3444" s="2"/>
      <c r="AP3444" s="19"/>
    </row>
    <row r="3445" spans="4:42" s="116" customFormat="1"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4"/>
      <c r="Q3445" s="2"/>
      <c r="R3445" s="2"/>
      <c r="S3445" s="2"/>
      <c r="T3445" s="3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 s="2"/>
      <c r="AI3445" s="2"/>
      <c r="AJ3445" s="2"/>
      <c r="AK3445" s="2"/>
      <c r="AL3445" s="2"/>
      <c r="AM3445" s="2"/>
      <c r="AN3445" s="2"/>
      <c r="AO3445" s="2"/>
      <c r="AP3445" s="19"/>
    </row>
    <row r="3446" spans="4:42" s="116" customFormat="1"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4"/>
      <c r="Q3446" s="2"/>
      <c r="R3446" s="2"/>
      <c r="S3446" s="2"/>
      <c r="T3446" s="3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 s="2"/>
      <c r="AI3446" s="2"/>
      <c r="AJ3446" s="2"/>
      <c r="AK3446" s="2"/>
      <c r="AL3446" s="2"/>
      <c r="AM3446" s="2"/>
      <c r="AN3446" s="2"/>
      <c r="AO3446" s="2"/>
      <c r="AP3446" s="19"/>
    </row>
    <row r="3447" spans="4:42" s="116" customFormat="1"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4"/>
      <c r="Q3447" s="2"/>
      <c r="R3447" s="2"/>
      <c r="S3447" s="2"/>
      <c r="T3447" s="3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 s="2"/>
      <c r="AI3447" s="2"/>
      <c r="AJ3447" s="2"/>
      <c r="AK3447" s="2"/>
      <c r="AL3447" s="2"/>
      <c r="AM3447" s="2"/>
      <c r="AN3447" s="2"/>
      <c r="AO3447" s="2"/>
      <c r="AP3447" s="19"/>
    </row>
    <row r="3448" spans="4:42" s="116" customFormat="1"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4"/>
      <c r="Q3448" s="2"/>
      <c r="R3448" s="2"/>
      <c r="S3448" s="2"/>
      <c r="T3448" s="3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 s="2"/>
      <c r="AI3448" s="2"/>
      <c r="AJ3448" s="2"/>
      <c r="AK3448" s="2"/>
      <c r="AL3448" s="2"/>
      <c r="AM3448" s="2"/>
      <c r="AN3448" s="2"/>
      <c r="AO3448" s="2"/>
      <c r="AP3448" s="19"/>
    </row>
    <row r="3449" spans="4:42" s="116" customFormat="1"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4"/>
      <c r="Q3449" s="2"/>
      <c r="R3449" s="2"/>
      <c r="S3449" s="2"/>
      <c r="T3449" s="3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 s="2"/>
      <c r="AI3449" s="2"/>
      <c r="AJ3449" s="2"/>
      <c r="AK3449" s="2"/>
      <c r="AL3449" s="2"/>
      <c r="AM3449" s="2"/>
      <c r="AN3449" s="2"/>
      <c r="AO3449" s="2"/>
      <c r="AP3449" s="19"/>
    </row>
    <row r="3450" spans="4:42" s="116" customFormat="1"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4"/>
      <c r="Q3450" s="2"/>
      <c r="R3450" s="2"/>
      <c r="S3450" s="2"/>
      <c r="T3450" s="3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 s="2"/>
      <c r="AI3450" s="2"/>
      <c r="AJ3450" s="2"/>
      <c r="AK3450" s="2"/>
      <c r="AL3450" s="2"/>
      <c r="AM3450" s="2"/>
      <c r="AN3450" s="2"/>
      <c r="AO3450" s="2"/>
      <c r="AP3450" s="19"/>
    </row>
    <row r="3451" spans="4:42" s="116" customFormat="1"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4"/>
      <c r="Q3451" s="2"/>
      <c r="R3451" s="2"/>
      <c r="S3451" s="2"/>
      <c r="T3451" s="3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 s="2"/>
      <c r="AI3451" s="2"/>
      <c r="AJ3451" s="2"/>
      <c r="AK3451" s="2"/>
      <c r="AL3451" s="2"/>
      <c r="AM3451" s="2"/>
      <c r="AN3451" s="2"/>
      <c r="AO3451" s="2"/>
      <c r="AP3451" s="19"/>
    </row>
    <row r="3452" spans="4:42" s="116" customFormat="1"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4"/>
      <c r="Q3452" s="2"/>
      <c r="R3452" s="2"/>
      <c r="S3452" s="2"/>
      <c r="T3452" s="3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 s="2"/>
      <c r="AI3452" s="2"/>
      <c r="AJ3452" s="2"/>
      <c r="AK3452" s="2"/>
      <c r="AL3452" s="2"/>
      <c r="AM3452" s="2"/>
      <c r="AN3452" s="2"/>
      <c r="AO3452" s="2"/>
      <c r="AP3452" s="19"/>
    </row>
    <row r="3453" spans="4:42" s="116" customFormat="1"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4"/>
      <c r="Q3453" s="2"/>
      <c r="R3453" s="2"/>
      <c r="S3453" s="2"/>
      <c r="T3453" s="3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 s="2"/>
      <c r="AI3453" s="2"/>
      <c r="AJ3453" s="2"/>
      <c r="AK3453" s="2"/>
      <c r="AL3453" s="2"/>
      <c r="AM3453" s="2"/>
      <c r="AN3453" s="2"/>
      <c r="AO3453" s="2"/>
      <c r="AP3453" s="19"/>
    </row>
    <row r="3454" spans="4:42" s="116" customFormat="1"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4"/>
      <c r="Q3454" s="2"/>
      <c r="R3454" s="2"/>
      <c r="S3454" s="2"/>
      <c r="T3454" s="3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 s="2"/>
      <c r="AI3454" s="2"/>
      <c r="AJ3454" s="2"/>
      <c r="AK3454" s="2"/>
      <c r="AL3454" s="2"/>
      <c r="AM3454" s="2"/>
      <c r="AN3454" s="2"/>
      <c r="AO3454" s="2"/>
      <c r="AP3454" s="19"/>
    </row>
    <row r="3455" spans="4:42" s="116" customFormat="1"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4"/>
      <c r="Q3455" s="2"/>
      <c r="R3455" s="2"/>
      <c r="S3455" s="2"/>
      <c r="T3455" s="3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 s="2"/>
      <c r="AI3455" s="2"/>
      <c r="AJ3455" s="2"/>
      <c r="AK3455" s="2"/>
      <c r="AL3455" s="2"/>
      <c r="AM3455" s="2"/>
      <c r="AN3455" s="2"/>
      <c r="AO3455" s="2"/>
      <c r="AP3455" s="19"/>
    </row>
    <row r="3456" spans="4:42" s="116" customFormat="1"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4"/>
      <c r="Q3456" s="2"/>
      <c r="R3456" s="2"/>
      <c r="S3456" s="2"/>
      <c r="T3456" s="3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 s="2"/>
      <c r="AI3456" s="2"/>
      <c r="AJ3456" s="2"/>
      <c r="AK3456" s="2"/>
      <c r="AL3456" s="2"/>
      <c r="AM3456" s="2"/>
      <c r="AN3456" s="2"/>
      <c r="AO3456" s="2"/>
      <c r="AP3456" s="19"/>
    </row>
    <row r="3457" spans="4:42" s="116" customFormat="1"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4"/>
      <c r="Q3457" s="2"/>
      <c r="R3457" s="2"/>
      <c r="S3457" s="2"/>
      <c r="T3457" s="3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 s="2"/>
      <c r="AI3457" s="2"/>
      <c r="AJ3457" s="2"/>
      <c r="AK3457" s="2"/>
      <c r="AL3457" s="2"/>
      <c r="AM3457" s="2"/>
      <c r="AN3457" s="2"/>
      <c r="AO3457" s="2"/>
      <c r="AP3457" s="19"/>
    </row>
    <row r="3458" spans="4:42" s="116" customFormat="1"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4"/>
      <c r="Q3458" s="2"/>
      <c r="R3458" s="2"/>
      <c r="S3458" s="2"/>
      <c r="T3458" s="3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 s="2"/>
      <c r="AI3458" s="2"/>
      <c r="AJ3458" s="2"/>
      <c r="AK3458" s="2"/>
      <c r="AL3458" s="2"/>
      <c r="AM3458" s="2"/>
      <c r="AN3458" s="2"/>
      <c r="AO3458" s="2"/>
      <c r="AP3458" s="19"/>
    </row>
    <row r="3459" spans="4:42" s="116" customFormat="1"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4"/>
      <c r="Q3459" s="2"/>
      <c r="R3459" s="2"/>
      <c r="S3459" s="2"/>
      <c r="T3459" s="3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 s="2"/>
      <c r="AI3459" s="2"/>
      <c r="AJ3459" s="2"/>
      <c r="AK3459" s="2"/>
      <c r="AL3459" s="2"/>
      <c r="AM3459" s="2"/>
      <c r="AN3459" s="2"/>
      <c r="AO3459" s="2"/>
      <c r="AP3459" s="19"/>
    </row>
    <row r="3460" spans="4:42" s="116" customFormat="1"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4"/>
      <c r="Q3460" s="2"/>
      <c r="R3460" s="2"/>
      <c r="S3460" s="2"/>
      <c r="T3460" s="3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 s="2"/>
      <c r="AI3460" s="2"/>
      <c r="AJ3460" s="2"/>
      <c r="AK3460" s="2"/>
      <c r="AL3460" s="2"/>
      <c r="AM3460" s="2"/>
      <c r="AN3460" s="2"/>
      <c r="AO3460" s="2"/>
      <c r="AP3460" s="19"/>
    </row>
    <row r="3461" spans="4:42" s="116" customFormat="1"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4"/>
      <c r="Q3461" s="2"/>
      <c r="R3461" s="2"/>
      <c r="S3461" s="2"/>
      <c r="T3461" s="3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 s="2"/>
      <c r="AI3461" s="2"/>
      <c r="AJ3461" s="2"/>
      <c r="AK3461" s="2"/>
      <c r="AL3461" s="2"/>
      <c r="AM3461" s="2"/>
      <c r="AN3461" s="2"/>
      <c r="AO3461" s="2"/>
      <c r="AP3461" s="19"/>
    </row>
    <row r="3462" spans="4:42" s="116" customFormat="1"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4"/>
      <c r="Q3462" s="2"/>
      <c r="R3462" s="2"/>
      <c r="S3462" s="2"/>
      <c r="T3462" s="3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 s="2"/>
      <c r="AI3462" s="2"/>
      <c r="AJ3462" s="2"/>
      <c r="AK3462" s="2"/>
      <c r="AL3462" s="2"/>
      <c r="AM3462" s="2"/>
      <c r="AN3462" s="2"/>
      <c r="AO3462" s="2"/>
      <c r="AP3462" s="19"/>
    </row>
    <row r="3463" spans="4:42" s="116" customFormat="1"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4"/>
      <c r="Q3463" s="2"/>
      <c r="R3463" s="2"/>
      <c r="S3463" s="2"/>
      <c r="T3463" s="3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 s="2"/>
      <c r="AI3463" s="2"/>
      <c r="AJ3463" s="2"/>
      <c r="AK3463" s="2"/>
      <c r="AL3463" s="2"/>
      <c r="AM3463" s="2"/>
      <c r="AN3463" s="2"/>
      <c r="AO3463" s="2"/>
      <c r="AP3463" s="19"/>
    </row>
    <row r="3464" spans="4:42" s="116" customFormat="1"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4"/>
      <c r="Q3464" s="2"/>
      <c r="R3464" s="2"/>
      <c r="S3464" s="2"/>
      <c r="T3464" s="3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 s="2"/>
      <c r="AI3464" s="2"/>
      <c r="AJ3464" s="2"/>
      <c r="AK3464" s="2"/>
      <c r="AL3464" s="2"/>
      <c r="AM3464" s="2"/>
      <c r="AN3464" s="2"/>
      <c r="AO3464" s="2"/>
      <c r="AP3464" s="19"/>
    </row>
    <row r="3465" spans="4:42" s="116" customFormat="1"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4"/>
      <c r="Q3465" s="2"/>
      <c r="R3465" s="2"/>
      <c r="S3465" s="2"/>
      <c r="T3465" s="3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 s="2"/>
      <c r="AI3465" s="2"/>
      <c r="AJ3465" s="2"/>
      <c r="AK3465" s="2"/>
      <c r="AL3465" s="2"/>
      <c r="AM3465" s="2"/>
      <c r="AN3465" s="2"/>
      <c r="AO3465" s="2"/>
      <c r="AP3465" s="19"/>
    </row>
    <row r="3466" spans="4:42" s="116" customFormat="1"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4"/>
      <c r="Q3466" s="2"/>
      <c r="R3466" s="2"/>
      <c r="S3466" s="2"/>
      <c r="T3466" s="3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 s="2"/>
      <c r="AI3466" s="2"/>
      <c r="AJ3466" s="2"/>
      <c r="AK3466" s="2"/>
      <c r="AL3466" s="2"/>
      <c r="AM3466" s="2"/>
      <c r="AN3466" s="2"/>
      <c r="AO3466" s="2"/>
      <c r="AP3466" s="19"/>
    </row>
    <row r="3467" spans="4:42" s="116" customFormat="1"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4"/>
      <c r="Q3467" s="2"/>
      <c r="R3467" s="2"/>
      <c r="S3467" s="2"/>
      <c r="T3467" s="3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 s="2"/>
      <c r="AI3467" s="2"/>
      <c r="AJ3467" s="2"/>
      <c r="AK3467" s="2"/>
      <c r="AL3467" s="2"/>
      <c r="AM3467" s="2"/>
      <c r="AN3467" s="2"/>
      <c r="AO3467" s="2"/>
      <c r="AP3467" s="19"/>
    </row>
    <row r="3468" spans="4:42" s="116" customFormat="1"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4"/>
      <c r="Q3468" s="2"/>
      <c r="R3468" s="2"/>
      <c r="S3468" s="2"/>
      <c r="T3468" s="3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 s="2"/>
      <c r="AI3468" s="2"/>
      <c r="AJ3468" s="2"/>
      <c r="AK3468" s="2"/>
      <c r="AL3468" s="2"/>
      <c r="AM3468" s="2"/>
      <c r="AN3468" s="2"/>
      <c r="AO3468" s="2"/>
      <c r="AP3468" s="19"/>
    </row>
    <row r="3469" spans="4:42" s="116" customFormat="1"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4"/>
      <c r="Q3469" s="2"/>
      <c r="R3469" s="2"/>
      <c r="S3469" s="2"/>
      <c r="T3469" s="3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 s="2"/>
      <c r="AI3469" s="2"/>
      <c r="AJ3469" s="2"/>
      <c r="AK3469" s="2"/>
      <c r="AL3469" s="2"/>
      <c r="AM3469" s="2"/>
      <c r="AN3469" s="2"/>
      <c r="AO3469" s="2"/>
      <c r="AP3469" s="19"/>
    </row>
    <row r="3470" spans="4:42" s="116" customFormat="1"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4"/>
      <c r="Q3470" s="2"/>
      <c r="R3470" s="2"/>
      <c r="S3470" s="2"/>
      <c r="T3470" s="3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 s="2"/>
      <c r="AI3470" s="2"/>
      <c r="AJ3470" s="2"/>
      <c r="AK3470" s="2"/>
      <c r="AL3470" s="2"/>
      <c r="AM3470" s="2"/>
      <c r="AN3470" s="2"/>
      <c r="AO3470" s="2"/>
      <c r="AP3470" s="19"/>
    </row>
    <row r="3471" spans="4:42" s="116" customFormat="1"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4"/>
      <c r="Q3471" s="2"/>
      <c r="R3471" s="2"/>
      <c r="S3471" s="2"/>
      <c r="T3471" s="3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 s="2"/>
      <c r="AI3471" s="2"/>
      <c r="AJ3471" s="2"/>
      <c r="AK3471" s="2"/>
      <c r="AL3471" s="2"/>
      <c r="AM3471" s="2"/>
      <c r="AN3471" s="2"/>
      <c r="AO3471" s="2"/>
      <c r="AP3471" s="19"/>
    </row>
    <row r="3472" spans="4:42" s="116" customFormat="1"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4"/>
      <c r="Q3472" s="2"/>
      <c r="R3472" s="2"/>
      <c r="S3472" s="2"/>
      <c r="T3472" s="3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 s="2"/>
      <c r="AI3472" s="2"/>
      <c r="AJ3472" s="2"/>
      <c r="AK3472" s="2"/>
      <c r="AL3472" s="2"/>
      <c r="AM3472" s="2"/>
      <c r="AN3472" s="2"/>
      <c r="AO3472" s="2"/>
      <c r="AP3472" s="19"/>
    </row>
    <row r="3473" spans="4:42" s="116" customFormat="1"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4"/>
      <c r="Q3473" s="2"/>
      <c r="R3473" s="2"/>
      <c r="S3473" s="2"/>
      <c r="T3473" s="3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 s="2"/>
      <c r="AI3473" s="2"/>
      <c r="AJ3473" s="2"/>
      <c r="AK3473" s="2"/>
      <c r="AL3473" s="2"/>
      <c r="AM3473" s="2"/>
      <c r="AN3473" s="2"/>
      <c r="AO3473" s="2"/>
      <c r="AP3473" s="19"/>
    </row>
    <row r="3474" spans="4:42" s="116" customFormat="1"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4"/>
      <c r="Q3474" s="2"/>
      <c r="R3474" s="2"/>
      <c r="S3474" s="2"/>
      <c r="T3474" s="3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 s="2"/>
      <c r="AI3474" s="2"/>
      <c r="AJ3474" s="2"/>
      <c r="AK3474" s="2"/>
      <c r="AL3474" s="2"/>
      <c r="AM3474" s="2"/>
      <c r="AN3474" s="2"/>
      <c r="AO3474" s="2"/>
      <c r="AP3474" s="19"/>
    </row>
    <row r="3475" spans="4:42" s="116" customFormat="1"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4"/>
      <c r="Q3475" s="2"/>
      <c r="R3475" s="2"/>
      <c r="S3475" s="2"/>
      <c r="T3475" s="3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 s="2"/>
      <c r="AI3475" s="2"/>
      <c r="AJ3475" s="2"/>
      <c r="AK3475" s="2"/>
      <c r="AL3475" s="2"/>
      <c r="AM3475" s="2"/>
      <c r="AN3475" s="2"/>
      <c r="AO3475" s="2"/>
      <c r="AP3475" s="19"/>
    </row>
    <row r="3476" spans="4:42" s="116" customFormat="1"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4"/>
      <c r="Q3476" s="2"/>
      <c r="R3476" s="2"/>
      <c r="S3476" s="2"/>
      <c r="T3476" s="3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 s="2"/>
      <c r="AI3476" s="2"/>
      <c r="AJ3476" s="2"/>
      <c r="AK3476" s="2"/>
      <c r="AL3476" s="2"/>
      <c r="AM3476" s="2"/>
      <c r="AN3476" s="2"/>
      <c r="AO3476" s="2"/>
      <c r="AP3476" s="19"/>
    </row>
    <row r="3477" spans="4:42" s="116" customFormat="1"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4"/>
      <c r="Q3477" s="2"/>
      <c r="R3477" s="2"/>
      <c r="S3477" s="2"/>
      <c r="T3477" s="3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 s="2"/>
      <c r="AI3477" s="2"/>
      <c r="AJ3477" s="2"/>
      <c r="AK3477" s="2"/>
      <c r="AL3477" s="2"/>
      <c r="AM3477" s="2"/>
      <c r="AN3477" s="2"/>
      <c r="AO3477" s="2"/>
      <c r="AP3477" s="19"/>
    </row>
    <row r="3478" spans="4:42" s="116" customFormat="1"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4"/>
      <c r="Q3478" s="2"/>
      <c r="R3478" s="2"/>
      <c r="S3478" s="2"/>
      <c r="T3478" s="3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 s="2"/>
      <c r="AI3478" s="2"/>
      <c r="AJ3478" s="2"/>
      <c r="AK3478" s="2"/>
      <c r="AL3478" s="2"/>
      <c r="AM3478" s="2"/>
      <c r="AN3478" s="2"/>
      <c r="AO3478" s="2"/>
      <c r="AP3478" s="19"/>
    </row>
    <row r="3479" spans="4:42" s="116" customFormat="1"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4"/>
      <c r="Q3479" s="2"/>
      <c r="R3479" s="2"/>
      <c r="S3479" s="2"/>
      <c r="T3479" s="3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 s="2"/>
      <c r="AI3479" s="2"/>
      <c r="AJ3479" s="2"/>
      <c r="AK3479" s="2"/>
      <c r="AL3479" s="2"/>
      <c r="AM3479" s="2"/>
      <c r="AN3479" s="2"/>
      <c r="AO3479" s="2"/>
      <c r="AP3479" s="19"/>
    </row>
    <row r="3480" spans="4:42" s="116" customFormat="1"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4"/>
      <c r="Q3480" s="2"/>
      <c r="R3480" s="2"/>
      <c r="S3480" s="2"/>
      <c r="T3480" s="3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 s="2"/>
      <c r="AI3480" s="2"/>
      <c r="AJ3480" s="2"/>
      <c r="AK3480" s="2"/>
      <c r="AL3480" s="2"/>
      <c r="AM3480" s="2"/>
      <c r="AN3480" s="2"/>
      <c r="AO3480" s="2"/>
      <c r="AP3480" s="19"/>
    </row>
    <row r="3481" spans="4:42" s="116" customFormat="1"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4"/>
      <c r="Q3481" s="2"/>
      <c r="R3481" s="2"/>
      <c r="S3481" s="2"/>
      <c r="T3481" s="3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 s="2"/>
      <c r="AI3481" s="2"/>
      <c r="AJ3481" s="2"/>
      <c r="AK3481" s="2"/>
      <c r="AL3481" s="2"/>
      <c r="AM3481" s="2"/>
      <c r="AN3481" s="2"/>
      <c r="AO3481" s="2"/>
      <c r="AP3481" s="19"/>
    </row>
    <row r="3482" spans="4:42" s="116" customFormat="1"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4"/>
      <c r="Q3482" s="2"/>
      <c r="R3482" s="2"/>
      <c r="S3482" s="2"/>
      <c r="T3482" s="3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 s="2"/>
      <c r="AI3482" s="2"/>
      <c r="AJ3482" s="2"/>
      <c r="AK3482" s="2"/>
      <c r="AL3482" s="2"/>
      <c r="AM3482" s="2"/>
      <c r="AN3482" s="2"/>
      <c r="AO3482" s="2"/>
      <c r="AP3482" s="19"/>
    </row>
    <row r="3483" spans="4:42" s="116" customFormat="1"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4"/>
      <c r="Q3483" s="2"/>
      <c r="R3483" s="2"/>
      <c r="S3483" s="2"/>
      <c r="T3483" s="3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 s="2"/>
      <c r="AI3483" s="2"/>
      <c r="AJ3483" s="2"/>
      <c r="AK3483" s="2"/>
      <c r="AL3483" s="2"/>
      <c r="AM3483" s="2"/>
      <c r="AN3483" s="2"/>
      <c r="AO3483" s="2"/>
      <c r="AP3483" s="19"/>
    </row>
    <row r="3484" spans="4:42" s="116" customFormat="1"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4"/>
      <c r="Q3484" s="2"/>
      <c r="R3484" s="2"/>
      <c r="S3484" s="2"/>
      <c r="T3484" s="3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 s="2"/>
      <c r="AI3484" s="2"/>
      <c r="AJ3484" s="2"/>
      <c r="AK3484" s="2"/>
      <c r="AL3484" s="2"/>
      <c r="AM3484" s="2"/>
      <c r="AN3484" s="2"/>
      <c r="AO3484" s="2"/>
      <c r="AP3484" s="19"/>
    </row>
    <row r="3485" spans="4:42" s="116" customFormat="1"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4"/>
      <c r="Q3485" s="2"/>
      <c r="R3485" s="2"/>
      <c r="S3485" s="2"/>
      <c r="T3485" s="3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 s="2"/>
      <c r="AI3485" s="2"/>
      <c r="AJ3485" s="2"/>
      <c r="AK3485" s="2"/>
      <c r="AL3485" s="2"/>
      <c r="AM3485" s="2"/>
      <c r="AN3485" s="2"/>
      <c r="AO3485" s="2"/>
      <c r="AP3485" s="19"/>
    </row>
    <row r="3486" spans="4:42" s="116" customFormat="1"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4"/>
      <c r="Q3486" s="2"/>
      <c r="R3486" s="2"/>
      <c r="S3486" s="2"/>
      <c r="T3486" s="3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 s="2"/>
      <c r="AI3486" s="2"/>
      <c r="AJ3486" s="2"/>
      <c r="AK3486" s="2"/>
      <c r="AL3486" s="2"/>
      <c r="AM3486" s="2"/>
      <c r="AN3486" s="2"/>
      <c r="AO3486" s="2"/>
      <c r="AP3486" s="19"/>
    </row>
    <row r="3487" spans="4:42" s="116" customFormat="1"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4"/>
      <c r="Q3487" s="2"/>
      <c r="R3487" s="2"/>
      <c r="S3487" s="2"/>
      <c r="T3487" s="3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 s="2"/>
      <c r="AI3487" s="2"/>
      <c r="AJ3487" s="2"/>
      <c r="AK3487" s="2"/>
      <c r="AL3487" s="2"/>
      <c r="AM3487" s="2"/>
      <c r="AN3487" s="2"/>
      <c r="AO3487" s="2"/>
      <c r="AP3487" s="19"/>
    </row>
    <row r="3488" spans="4:42" s="116" customFormat="1"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4"/>
      <c r="Q3488" s="2"/>
      <c r="R3488" s="2"/>
      <c r="S3488" s="2"/>
      <c r="T3488" s="3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 s="2"/>
      <c r="AI3488" s="2"/>
      <c r="AJ3488" s="2"/>
      <c r="AK3488" s="2"/>
      <c r="AL3488" s="2"/>
      <c r="AM3488" s="2"/>
      <c r="AN3488" s="2"/>
      <c r="AO3488" s="2"/>
      <c r="AP3488" s="19"/>
    </row>
    <row r="3489" spans="4:42" s="116" customFormat="1"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4"/>
      <c r="Q3489" s="2"/>
      <c r="R3489" s="2"/>
      <c r="S3489" s="2"/>
      <c r="T3489" s="3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 s="2"/>
      <c r="AI3489" s="2"/>
      <c r="AJ3489" s="2"/>
      <c r="AK3489" s="2"/>
      <c r="AL3489" s="2"/>
      <c r="AM3489" s="2"/>
      <c r="AN3489" s="2"/>
      <c r="AO3489" s="2"/>
      <c r="AP3489" s="19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3515"/>
  <sheetViews>
    <sheetView zoomScale="90" zoomScaleNormal="90" workbookViewId="0">
      <pane xSplit="44" ySplit="1" topLeftCell="AS2" activePane="bottomRight" state="frozen"/>
      <selection pane="topRight" activeCell="AS1" sqref="AS1"/>
      <selection pane="bottomLeft" activeCell="A2" sqref="A2"/>
      <selection pane="bottomRight" activeCell="CF127" sqref="CF127"/>
    </sheetView>
  </sheetViews>
  <sheetFormatPr defaultRowHeight="14.25"/>
  <cols>
    <col min="1" max="1" width="7" style="18" customWidth="1"/>
    <col min="2" max="2" width="36.140625" style="82" customWidth="1"/>
    <col min="3" max="5" width="6.5703125" style="18" hidden="1" customWidth="1"/>
    <col min="6" max="6" width="7.5703125" style="18" hidden="1" customWidth="1"/>
    <col min="7" max="8" width="6.5703125" style="18" hidden="1" customWidth="1"/>
    <col min="9" max="9" width="7.5703125" style="18" hidden="1" customWidth="1"/>
    <col min="10" max="14" width="6.5703125" style="18" hidden="1" customWidth="1"/>
    <col min="15" max="15" width="5.5703125" style="18" hidden="1" customWidth="1"/>
    <col min="16" max="16" width="6.5703125" style="4" hidden="1" customWidth="1"/>
    <col min="17" max="17" width="6.5703125" style="18" hidden="1" customWidth="1"/>
    <col min="18" max="18" width="5.5703125" style="18" hidden="1" customWidth="1"/>
    <col min="19" max="19" width="6.5703125" style="18" hidden="1" customWidth="1"/>
    <col min="20" max="20" width="5.5703125" style="57" hidden="1" customWidth="1"/>
    <col min="21" max="21" width="7.5703125" style="18" hidden="1" customWidth="1"/>
    <col min="22" max="27" width="6.5703125" style="18" hidden="1" customWidth="1"/>
    <col min="28" max="28" width="7.5703125" style="18" hidden="1" customWidth="1"/>
    <col min="29" max="31" width="6.5703125" style="18" hidden="1" customWidth="1"/>
    <col min="32" max="32" width="5.5703125" style="18" hidden="1" customWidth="1"/>
    <col min="33" max="33" width="6.5703125" style="18" hidden="1" customWidth="1"/>
    <col min="34" max="34" width="7.5703125" style="18" hidden="1" customWidth="1"/>
    <col min="35" max="36" width="5.5703125" style="18" hidden="1" customWidth="1"/>
    <col min="37" max="37" width="6.5703125" style="18" hidden="1" customWidth="1"/>
    <col min="38" max="38" width="5.5703125" style="18" hidden="1" customWidth="1"/>
    <col min="39" max="41" width="6.5703125" style="18" hidden="1" customWidth="1"/>
    <col min="42" max="42" width="9.140625" style="58" hidden="1" customWidth="1"/>
    <col min="43" max="43" width="8.42578125" style="101" hidden="1" customWidth="1"/>
    <col min="44" max="44" width="0" style="101" hidden="1" customWidth="1"/>
    <col min="45" max="45" width="9.140625" style="18"/>
    <col min="46" max="46" width="14.42578125" style="18" bestFit="1" customWidth="1"/>
    <col min="47" max="47" width="9.140625" style="18"/>
    <col min="48" max="48" width="10.7109375" style="115" bestFit="1" customWidth="1"/>
    <col min="49" max="49" width="9.42578125" style="18" bestFit="1" customWidth="1"/>
    <col min="50" max="50" width="9.42578125" style="18" customWidth="1"/>
    <col min="51" max="53" width="9.140625" style="18"/>
    <col min="54" max="54" width="11.85546875" style="18" bestFit="1" customWidth="1"/>
    <col min="55" max="60" width="9.140625" style="18"/>
    <col min="61" max="61" width="9.140625" style="153"/>
    <col min="62" max="63" width="9.140625" style="18"/>
    <col min="64" max="64" width="9.28515625" style="18" bestFit="1" customWidth="1"/>
    <col min="65" max="66" width="9.140625" style="18"/>
    <col min="67" max="67" width="9.85546875" style="18" customWidth="1"/>
    <col min="68" max="68" width="9" style="18" customWidth="1"/>
    <col min="69" max="70" width="9.140625" style="18"/>
    <col min="71" max="71" width="12.7109375" style="18" customWidth="1"/>
    <col min="72" max="75" width="9.140625" style="18"/>
    <col min="76" max="76" width="11.28515625" style="18" customWidth="1"/>
    <col min="77" max="78" width="9.140625" style="18"/>
    <col min="79" max="79" width="11.42578125" style="18" customWidth="1"/>
    <col min="80" max="83" width="9.140625" style="18"/>
    <col min="84" max="84" width="11.42578125" style="18" customWidth="1"/>
    <col min="85" max="16384" width="9.140625" style="18"/>
  </cols>
  <sheetData>
    <row r="1" spans="1:85" s="56" customFormat="1" ht="54">
      <c r="A1" s="65" t="s">
        <v>0</v>
      </c>
      <c r="B1" s="66" t="s">
        <v>40</v>
      </c>
      <c r="C1" s="67" t="s">
        <v>601</v>
      </c>
      <c r="D1" s="67" t="s">
        <v>2</v>
      </c>
      <c r="E1" s="67" t="s">
        <v>41</v>
      </c>
      <c r="F1" s="67" t="s">
        <v>3</v>
      </c>
      <c r="G1" s="67" t="s">
        <v>4</v>
      </c>
      <c r="H1" s="67" t="s">
        <v>5</v>
      </c>
      <c r="I1" s="67" t="s">
        <v>6</v>
      </c>
      <c r="J1" s="67" t="s">
        <v>7</v>
      </c>
      <c r="K1" s="67" t="s">
        <v>8</v>
      </c>
      <c r="L1" s="67" t="s">
        <v>9</v>
      </c>
      <c r="M1" s="67" t="s">
        <v>10</v>
      </c>
      <c r="N1" s="67" t="s">
        <v>11</v>
      </c>
      <c r="O1" s="67" t="s">
        <v>12</v>
      </c>
      <c r="P1" s="68" t="s">
        <v>13</v>
      </c>
      <c r="Q1" s="67" t="s">
        <v>14</v>
      </c>
      <c r="R1" s="67" t="s">
        <v>15</v>
      </c>
      <c r="S1" s="67" t="s">
        <v>16</v>
      </c>
      <c r="T1" s="67" t="s">
        <v>17</v>
      </c>
      <c r="U1" s="67" t="s">
        <v>18</v>
      </c>
      <c r="V1" s="67" t="s">
        <v>19</v>
      </c>
      <c r="W1" s="67" t="s">
        <v>20</v>
      </c>
      <c r="X1" s="67" t="s">
        <v>21</v>
      </c>
      <c r="Y1" s="67" t="s">
        <v>22</v>
      </c>
      <c r="Z1" s="67" t="s">
        <v>23</v>
      </c>
      <c r="AA1" s="67" t="s">
        <v>24</v>
      </c>
      <c r="AB1" s="67" t="s">
        <v>25</v>
      </c>
      <c r="AC1" s="67" t="s">
        <v>26</v>
      </c>
      <c r="AD1" s="67" t="s">
        <v>27</v>
      </c>
      <c r="AE1" s="67" t="s">
        <v>28</v>
      </c>
      <c r="AF1" s="67" t="s">
        <v>29</v>
      </c>
      <c r="AG1" s="67" t="s">
        <v>30</v>
      </c>
      <c r="AH1" s="67" t="s">
        <v>31</v>
      </c>
      <c r="AI1" s="67" t="s">
        <v>32</v>
      </c>
      <c r="AJ1" s="67" t="s">
        <v>33</v>
      </c>
      <c r="AK1" s="67" t="s">
        <v>34</v>
      </c>
      <c r="AL1" s="67" t="s">
        <v>35</v>
      </c>
      <c r="AM1" s="67" t="s">
        <v>36</v>
      </c>
      <c r="AN1" s="67" t="s">
        <v>37</v>
      </c>
      <c r="AO1" s="67" t="s">
        <v>38</v>
      </c>
      <c r="AP1" s="69" t="s">
        <v>39</v>
      </c>
      <c r="AQ1" s="98"/>
      <c r="AR1" s="99"/>
      <c r="AS1" s="111" t="s">
        <v>14</v>
      </c>
      <c r="AT1" s="123" t="s">
        <v>6</v>
      </c>
      <c r="AU1" s="111" t="s">
        <v>23</v>
      </c>
      <c r="AV1" s="111" t="s">
        <v>605</v>
      </c>
      <c r="AW1" s="111" t="s">
        <v>25</v>
      </c>
      <c r="AX1" s="123" t="s">
        <v>26</v>
      </c>
      <c r="AY1" s="108" t="s">
        <v>31</v>
      </c>
      <c r="AZ1" s="106" t="s">
        <v>34</v>
      </c>
      <c r="BA1" s="106" t="s">
        <v>4</v>
      </c>
      <c r="BB1" s="106" t="s">
        <v>2</v>
      </c>
      <c r="BC1" s="106" t="s">
        <v>35</v>
      </c>
      <c r="BD1" s="106" t="s">
        <v>7</v>
      </c>
      <c r="BE1" s="106" t="s">
        <v>15</v>
      </c>
      <c r="BF1" s="111" t="s">
        <v>603</v>
      </c>
      <c r="BG1" s="111" t="s">
        <v>3</v>
      </c>
      <c r="BH1" s="111" t="s">
        <v>10</v>
      </c>
      <c r="BI1" s="123" t="s">
        <v>16</v>
      </c>
      <c r="BJ1" s="112" t="s">
        <v>13</v>
      </c>
      <c r="BK1" s="102" t="s">
        <v>32</v>
      </c>
      <c r="BL1" s="102" t="s">
        <v>8</v>
      </c>
      <c r="BM1" s="102" t="s">
        <v>9</v>
      </c>
      <c r="BN1" s="102" t="s">
        <v>11</v>
      </c>
      <c r="BO1" s="102" t="s">
        <v>41</v>
      </c>
      <c r="BP1" s="113" t="s">
        <v>5</v>
      </c>
      <c r="BQ1" s="109" t="s">
        <v>27</v>
      </c>
      <c r="BR1" s="109" t="s">
        <v>12</v>
      </c>
      <c r="BS1" s="109" t="s">
        <v>24</v>
      </c>
      <c r="BT1" s="109" t="s">
        <v>29</v>
      </c>
      <c r="BU1" s="109" t="s">
        <v>30</v>
      </c>
      <c r="BV1" s="109" t="s">
        <v>28</v>
      </c>
      <c r="BW1" s="102" t="s">
        <v>17</v>
      </c>
      <c r="BX1" s="102" t="s">
        <v>19</v>
      </c>
      <c r="BY1" s="102" t="s">
        <v>18</v>
      </c>
      <c r="BZ1" s="102" t="s">
        <v>20</v>
      </c>
      <c r="CA1" s="102" t="s">
        <v>21</v>
      </c>
      <c r="CB1" s="102" t="s">
        <v>33</v>
      </c>
      <c r="CC1" s="102" t="s">
        <v>36</v>
      </c>
      <c r="CD1" s="110" t="s">
        <v>37</v>
      </c>
      <c r="CE1" s="110" t="s">
        <v>38</v>
      </c>
      <c r="CF1" s="69" t="s">
        <v>39</v>
      </c>
    </row>
    <row r="2" spans="1:85" ht="51">
      <c r="A2" s="70" t="s">
        <v>332</v>
      </c>
      <c r="B2" s="60" t="s">
        <v>333</v>
      </c>
      <c r="C2" s="83">
        <v>5</v>
      </c>
      <c r="D2" s="71">
        <f>'[2]National ART MSF'!$C$7</f>
        <v>27</v>
      </c>
      <c r="E2" s="71">
        <f>'[3]National ART MSF'!$C$7</f>
        <v>31</v>
      </c>
      <c r="F2" s="72">
        <v>28</v>
      </c>
      <c r="G2" s="72">
        <v>18</v>
      </c>
      <c r="H2" s="72">
        <v>3</v>
      </c>
      <c r="I2" s="72">
        <f>'[4]National ART MSF'!$C$7</f>
        <v>237</v>
      </c>
      <c r="J2" s="72">
        <f>'[5]National ART MSF'!$C$7</f>
        <v>9</v>
      </c>
      <c r="K2" s="72">
        <v>13</v>
      </c>
      <c r="L2" s="72">
        <f>[6]ART!$C$9</f>
        <v>6</v>
      </c>
      <c r="M2" s="72">
        <f>'[7]National ART MSF'!$C$7</f>
        <v>0</v>
      </c>
      <c r="N2" s="72">
        <v>31</v>
      </c>
      <c r="O2" s="72">
        <v>0</v>
      </c>
      <c r="P2" s="73">
        <v>0</v>
      </c>
      <c r="Q2" s="84">
        <v>12</v>
      </c>
      <c r="R2" s="72">
        <v>0</v>
      </c>
      <c r="S2" s="72">
        <v>0</v>
      </c>
      <c r="T2" s="72">
        <v>638</v>
      </c>
      <c r="U2" s="72">
        <v>0</v>
      </c>
      <c r="V2" s="72">
        <v>95</v>
      </c>
      <c r="W2" s="72">
        <v>11</v>
      </c>
      <c r="X2" s="72">
        <v>7</v>
      </c>
      <c r="Y2" s="72">
        <v>247</v>
      </c>
      <c r="Z2" s="72">
        <v>5</v>
      </c>
      <c r="AA2" s="93">
        <v>0</v>
      </c>
      <c r="AB2" s="93">
        <v>249</v>
      </c>
      <c r="AC2" s="94">
        <v>8</v>
      </c>
      <c r="AD2" s="93">
        <v>5</v>
      </c>
      <c r="AE2" s="93">
        <v>2</v>
      </c>
      <c r="AF2" s="93">
        <v>0</v>
      </c>
      <c r="AG2" s="93">
        <v>18</v>
      </c>
      <c r="AH2" s="93">
        <v>0</v>
      </c>
      <c r="AI2" s="93">
        <v>5</v>
      </c>
      <c r="AJ2" s="93">
        <v>4</v>
      </c>
      <c r="AK2" s="93">
        <v>68</v>
      </c>
      <c r="AL2" s="93">
        <v>1</v>
      </c>
      <c r="AM2" s="93">
        <v>4</v>
      </c>
      <c r="AN2" s="93">
        <v>0</v>
      </c>
      <c r="AO2" s="93">
        <v>0</v>
      </c>
      <c r="AP2" s="74">
        <f>SUM(C2:AO2)</f>
        <v>1787</v>
      </c>
      <c r="AQ2" s="100"/>
      <c r="AR2" s="100"/>
      <c r="AS2" s="289">
        <v>45</v>
      </c>
      <c r="AT2" s="289">
        <v>1329</v>
      </c>
      <c r="AU2" s="207">
        <v>16</v>
      </c>
      <c r="AV2" s="311">
        <v>126</v>
      </c>
      <c r="AW2" s="207">
        <v>22</v>
      </c>
      <c r="AX2" s="341">
        <v>59</v>
      </c>
      <c r="AY2" s="312">
        <v>10</v>
      </c>
      <c r="AZ2" s="179">
        <v>48</v>
      </c>
      <c r="BA2" s="207">
        <v>8</v>
      </c>
      <c r="BB2" s="313">
        <v>29</v>
      </c>
      <c r="BC2" s="289">
        <v>4</v>
      </c>
      <c r="BD2" s="207">
        <v>67</v>
      </c>
      <c r="BE2" s="289">
        <v>11</v>
      </c>
      <c r="BF2" s="290">
        <v>62</v>
      </c>
      <c r="BG2" s="210">
        <v>14</v>
      </c>
      <c r="BH2" s="314">
        <v>0</v>
      </c>
      <c r="BI2" s="179">
        <v>17</v>
      </c>
      <c r="BJ2" s="219">
        <v>13</v>
      </c>
      <c r="BK2" s="291">
        <v>8</v>
      </c>
      <c r="BL2" s="170">
        <v>12</v>
      </c>
      <c r="BM2" s="170">
        <v>30</v>
      </c>
      <c r="BN2" s="315">
        <v>15</v>
      </c>
      <c r="BO2" s="200">
        <v>10.485103132161957</v>
      </c>
      <c r="BP2" s="222">
        <v>8</v>
      </c>
      <c r="BQ2" s="167">
        <v>8</v>
      </c>
      <c r="BR2" s="314">
        <v>6</v>
      </c>
      <c r="BS2" s="289">
        <v>82</v>
      </c>
      <c r="BT2" s="170">
        <v>6</v>
      </c>
      <c r="BU2" s="170">
        <v>21</v>
      </c>
      <c r="BV2" s="167">
        <v>5</v>
      </c>
      <c r="BW2" s="170">
        <v>18</v>
      </c>
      <c r="BX2" s="316">
        <v>205.61121425919049</v>
      </c>
      <c r="BY2" s="316">
        <v>54.291727140783742</v>
      </c>
      <c r="BZ2" s="170">
        <v>9</v>
      </c>
      <c r="CA2" s="317">
        <v>10</v>
      </c>
      <c r="CB2" s="167">
        <v>5</v>
      </c>
      <c r="CC2" s="167">
        <v>4</v>
      </c>
      <c r="CD2" s="167">
        <v>0</v>
      </c>
      <c r="CE2" s="167">
        <v>0</v>
      </c>
      <c r="CF2" s="318">
        <f t="shared" ref="CF2:CF14" si="0">SUM(AS2:CE2)</f>
        <v>2397.3880445321365</v>
      </c>
    </row>
    <row r="3" spans="1:85" ht="51">
      <c r="A3" s="70" t="s">
        <v>334</v>
      </c>
      <c r="B3" s="60" t="s">
        <v>335</v>
      </c>
      <c r="C3" s="83">
        <v>53</v>
      </c>
      <c r="D3" s="71">
        <f>'[2]National ART MSF'!$D$7</f>
        <v>134</v>
      </c>
      <c r="E3" s="71">
        <f>'[3]National ART MSF'!$D$7</f>
        <v>344</v>
      </c>
      <c r="F3" s="72">
        <v>96</v>
      </c>
      <c r="G3" s="72">
        <v>67</v>
      </c>
      <c r="H3" s="72">
        <v>7</v>
      </c>
      <c r="I3" s="72">
        <f>'[4]National ART MSF'!$D$7</f>
        <v>594</v>
      </c>
      <c r="J3" s="72">
        <f>'[5]National ART MSF'!$D$7</f>
        <v>102</v>
      </c>
      <c r="K3" s="72">
        <v>284</v>
      </c>
      <c r="L3" s="72">
        <f>[6]ART!$D$9</f>
        <v>116</v>
      </c>
      <c r="M3" s="72">
        <v>23</v>
      </c>
      <c r="N3" s="72">
        <v>101</v>
      </c>
      <c r="O3" s="72">
        <v>4</v>
      </c>
      <c r="P3" s="73">
        <v>0</v>
      </c>
      <c r="Q3" s="84">
        <v>191</v>
      </c>
      <c r="R3" s="72">
        <v>20</v>
      </c>
      <c r="S3" s="72">
        <v>69</v>
      </c>
      <c r="T3" s="72">
        <v>2643</v>
      </c>
      <c r="U3" s="72">
        <v>466</v>
      </c>
      <c r="V3" s="72">
        <v>106</v>
      </c>
      <c r="W3" s="72">
        <v>38</v>
      </c>
      <c r="X3" s="72">
        <v>36</v>
      </c>
      <c r="Y3" s="72">
        <v>93</v>
      </c>
      <c r="Z3" s="72">
        <v>87</v>
      </c>
      <c r="AA3" s="93">
        <v>235</v>
      </c>
      <c r="AB3" s="93">
        <v>1669</v>
      </c>
      <c r="AC3" s="94">
        <v>170</v>
      </c>
      <c r="AD3" s="93">
        <v>100</v>
      </c>
      <c r="AE3" s="93">
        <v>28</v>
      </c>
      <c r="AF3" s="93">
        <v>35</v>
      </c>
      <c r="AG3" s="93">
        <v>103</v>
      </c>
      <c r="AH3" s="93">
        <v>24</v>
      </c>
      <c r="AI3" s="93">
        <v>129</v>
      </c>
      <c r="AJ3" s="93">
        <v>21</v>
      </c>
      <c r="AK3" s="93">
        <v>223</v>
      </c>
      <c r="AL3" s="93">
        <v>25</v>
      </c>
      <c r="AM3" s="93">
        <v>14</v>
      </c>
      <c r="AN3" s="93">
        <v>56</v>
      </c>
      <c r="AO3" s="93">
        <v>85</v>
      </c>
      <c r="AP3" s="74">
        <f t="shared" ref="AP3:AP66" si="1">SUM(C3:AO3)</f>
        <v>8591</v>
      </c>
      <c r="AQ3" s="100"/>
      <c r="AR3" s="100"/>
      <c r="AS3" s="292">
        <v>298</v>
      </c>
      <c r="AT3" s="292">
        <v>1821</v>
      </c>
      <c r="AU3" s="207">
        <v>58</v>
      </c>
      <c r="AV3" s="311">
        <v>191</v>
      </c>
      <c r="AW3" s="207">
        <v>307</v>
      </c>
      <c r="AX3" s="341">
        <v>345</v>
      </c>
      <c r="AY3" s="312">
        <v>210</v>
      </c>
      <c r="AZ3" s="179">
        <v>222</v>
      </c>
      <c r="BA3" s="207">
        <v>79</v>
      </c>
      <c r="BB3" s="319">
        <v>97</v>
      </c>
      <c r="BC3" s="292">
        <v>13</v>
      </c>
      <c r="BD3" s="207">
        <v>103</v>
      </c>
      <c r="BE3" s="292">
        <v>3</v>
      </c>
      <c r="BF3" s="290">
        <v>85</v>
      </c>
      <c r="BG3" s="210">
        <v>100</v>
      </c>
      <c r="BH3" s="314">
        <v>57</v>
      </c>
      <c r="BI3" s="179">
        <v>95</v>
      </c>
      <c r="BJ3" s="207">
        <v>35</v>
      </c>
      <c r="BK3" s="291">
        <v>54</v>
      </c>
      <c r="BL3" s="170">
        <v>83</v>
      </c>
      <c r="BM3" s="170">
        <v>157</v>
      </c>
      <c r="BN3" s="315">
        <v>78</v>
      </c>
      <c r="BO3" s="200">
        <v>50.095492742551563</v>
      </c>
      <c r="BP3" s="222">
        <v>24</v>
      </c>
      <c r="BQ3" s="167">
        <v>106</v>
      </c>
      <c r="BR3" s="314">
        <v>12</v>
      </c>
      <c r="BS3" s="292">
        <v>297</v>
      </c>
      <c r="BT3" s="170">
        <v>18</v>
      </c>
      <c r="BU3" s="170">
        <v>169</v>
      </c>
      <c r="BV3" s="167">
        <v>28</v>
      </c>
      <c r="BW3" s="170">
        <v>59</v>
      </c>
      <c r="BX3" s="316">
        <v>92.083549944300046</v>
      </c>
      <c r="BY3" s="316">
        <v>211.13449443638123</v>
      </c>
      <c r="BZ3" s="170">
        <v>35</v>
      </c>
      <c r="CA3" s="317">
        <v>28</v>
      </c>
      <c r="CB3" s="167">
        <v>15</v>
      </c>
      <c r="CC3" s="167">
        <v>20</v>
      </c>
      <c r="CD3" s="167">
        <v>75</v>
      </c>
      <c r="CE3" s="167">
        <v>90</v>
      </c>
      <c r="CF3" s="318">
        <f t="shared" si="0"/>
        <v>5820.3135371232329</v>
      </c>
    </row>
    <row r="4" spans="1:85" ht="51">
      <c r="A4" s="70" t="s">
        <v>336</v>
      </c>
      <c r="B4" s="60" t="s">
        <v>337</v>
      </c>
      <c r="C4" s="83">
        <v>819</v>
      </c>
      <c r="D4" s="71">
        <f>'[2]National ART MSF'!$E$7</f>
        <v>1609</v>
      </c>
      <c r="E4" s="71">
        <f>'[3]National ART MSF'!$E$7</f>
        <v>2681</v>
      </c>
      <c r="F4" s="72">
        <v>1226</v>
      </c>
      <c r="G4" s="72">
        <v>1177</v>
      </c>
      <c r="H4" s="72">
        <v>306</v>
      </c>
      <c r="I4" s="72">
        <f>'[4]National ART MSF'!$E$7</f>
        <v>6315</v>
      </c>
      <c r="J4" s="72">
        <f>'[5]National ART MSF'!$E$7</f>
        <v>1068</v>
      </c>
      <c r="K4" s="72">
        <v>1579</v>
      </c>
      <c r="L4" s="72">
        <f>[6]ART!$E$9</f>
        <v>1014</v>
      </c>
      <c r="M4" s="72">
        <v>236</v>
      </c>
      <c r="N4" s="72">
        <v>1080</v>
      </c>
      <c r="O4" s="72">
        <v>222</v>
      </c>
      <c r="P4" s="73">
        <v>0</v>
      </c>
      <c r="Q4" s="84">
        <v>2368</v>
      </c>
      <c r="R4" s="72">
        <v>216</v>
      </c>
      <c r="S4" s="72">
        <v>569</v>
      </c>
      <c r="T4" s="72">
        <v>249</v>
      </c>
      <c r="U4" s="72">
        <v>1690</v>
      </c>
      <c r="V4" s="72">
        <v>1668</v>
      </c>
      <c r="W4" s="72">
        <v>794</v>
      </c>
      <c r="X4" s="72">
        <v>567</v>
      </c>
      <c r="Y4" s="72">
        <v>946</v>
      </c>
      <c r="Z4" s="72">
        <v>550</v>
      </c>
      <c r="AA4" s="93">
        <v>1544</v>
      </c>
      <c r="AB4" s="93">
        <v>8067</v>
      </c>
      <c r="AC4" s="94">
        <v>1332</v>
      </c>
      <c r="AD4" s="93">
        <v>922</v>
      </c>
      <c r="AE4" s="93">
        <v>379</v>
      </c>
      <c r="AF4" s="93">
        <v>251</v>
      </c>
      <c r="AG4" s="93">
        <v>1086</v>
      </c>
      <c r="AH4" s="93">
        <v>327</v>
      </c>
      <c r="AI4" s="93">
        <v>1196</v>
      </c>
      <c r="AJ4" s="93">
        <v>486</v>
      </c>
      <c r="AK4" s="93">
        <v>2351</v>
      </c>
      <c r="AL4" s="93">
        <v>122</v>
      </c>
      <c r="AM4" s="93">
        <v>269</v>
      </c>
      <c r="AN4" s="93">
        <v>670</v>
      </c>
      <c r="AO4" s="93">
        <v>1216</v>
      </c>
      <c r="AP4" s="74">
        <f t="shared" si="1"/>
        <v>49167</v>
      </c>
      <c r="AQ4" s="100"/>
      <c r="AR4" s="100"/>
      <c r="AS4" s="293">
        <v>2876</v>
      </c>
      <c r="AT4" s="293">
        <v>9087</v>
      </c>
      <c r="AU4" s="207">
        <v>956</v>
      </c>
      <c r="AV4" s="311">
        <v>1031</v>
      </c>
      <c r="AW4" s="207">
        <v>3382</v>
      </c>
      <c r="AX4" s="341">
        <v>709</v>
      </c>
      <c r="AY4" s="312">
        <v>4287</v>
      </c>
      <c r="AZ4" s="179">
        <v>2417</v>
      </c>
      <c r="BA4" s="207">
        <v>1376</v>
      </c>
      <c r="BB4" s="320">
        <v>2976</v>
      </c>
      <c r="BC4" s="293">
        <v>344</v>
      </c>
      <c r="BD4" s="207">
        <v>190</v>
      </c>
      <c r="BE4" s="293">
        <v>2187</v>
      </c>
      <c r="BF4" s="290">
        <v>1237</v>
      </c>
      <c r="BG4" s="210">
        <v>2130</v>
      </c>
      <c r="BH4" s="314">
        <v>993</v>
      </c>
      <c r="BI4" s="179">
        <v>2156</v>
      </c>
      <c r="BJ4" s="207">
        <v>1986</v>
      </c>
      <c r="BK4" s="291">
        <v>2476</v>
      </c>
      <c r="BL4" s="170">
        <v>3021</v>
      </c>
      <c r="BM4" s="170">
        <v>2134</v>
      </c>
      <c r="BN4" s="315">
        <v>2987</v>
      </c>
      <c r="BO4" s="200">
        <v>2972.3644003055801</v>
      </c>
      <c r="BP4" s="222">
        <v>965</v>
      </c>
      <c r="BQ4" s="167">
        <v>1027</v>
      </c>
      <c r="BR4" s="314">
        <v>433</v>
      </c>
      <c r="BS4" s="293">
        <v>3222</v>
      </c>
      <c r="BT4" s="170">
        <v>709</v>
      </c>
      <c r="BU4" s="170">
        <v>1987</v>
      </c>
      <c r="BV4" s="167">
        <v>1087</v>
      </c>
      <c r="BW4" s="170">
        <v>1706</v>
      </c>
      <c r="BX4" s="316">
        <v>4531.0152246565167</v>
      </c>
      <c r="BY4" s="316">
        <v>3211</v>
      </c>
      <c r="BZ4" s="170">
        <v>1298</v>
      </c>
      <c r="CA4" s="317">
        <v>599</v>
      </c>
      <c r="CB4" s="167">
        <v>951</v>
      </c>
      <c r="CC4" s="167">
        <v>563</v>
      </c>
      <c r="CD4" s="167">
        <v>773</v>
      </c>
      <c r="CE4" s="167">
        <v>1806</v>
      </c>
      <c r="CF4" s="318">
        <f t="shared" si="0"/>
        <v>78778.379624962094</v>
      </c>
    </row>
    <row r="5" spans="1:85" ht="51">
      <c r="A5" s="70" t="s">
        <v>338</v>
      </c>
      <c r="B5" s="60" t="s">
        <v>339</v>
      </c>
      <c r="C5" s="83">
        <v>2</v>
      </c>
      <c r="D5" s="71">
        <f>'[2]National ART MSF'!$F$7</f>
        <v>31</v>
      </c>
      <c r="E5" s="71">
        <f>'[3]National ART MSF'!$F$7</f>
        <v>44</v>
      </c>
      <c r="F5" s="72">
        <v>32</v>
      </c>
      <c r="G5" s="72">
        <v>11</v>
      </c>
      <c r="H5" s="72">
        <v>3</v>
      </c>
      <c r="I5" s="72">
        <f>'[4]National ART MSF'!$F$7</f>
        <v>271</v>
      </c>
      <c r="J5" s="72">
        <f>'[5]National ART MSF'!$F$7</f>
        <v>12</v>
      </c>
      <c r="K5" s="72">
        <v>16</v>
      </c>
      <c r="L5" s="72">
        <f>[6]ART!$F$9</f>
        <v>9</v>
      </c>
      <c r="M5" s="72">
        <v>1</v>
      </c>
      <c r="N5" s="72">
        <v>25</v>
      </c>
      <c r="O5" s="72">
        <v>0</v>
      </c>
      <c r="P5" s="73">
        <v>0</v>
      </c>
      <c r="Q5" s="84">
        <v>7</v>
      </c>
      <c r="R5" s="72">
        <v>0</v>
      </c>
      <c r="S5" s="72">
        <v>0</v>
      </c>
      <c r="T5" s="72">
        <v>1386</v>
      </c>
      <c r="U5" s="72">
        <v>0</v>
      </c>
      <c r="V5" s="72">
        <v>13</v>
      </c>
      <c r="W5" s="72">
        <v>9</v>
      </c>
      <c r="X5" s="72">
        <v>5</v>
      </c>
      <c r="Y5" s="72">
        <v>277</v>
      </c>
      <c r="Z5" s="72">
        <v>2</v>
      </c>
      <c r="AA5" s="93">
        <v>2</v>
      </c>
      <c r="AB5" s="93">
        <v>6293</v>
      </c>
      <c r="AC5" s="94">
        <v>10</v>
      </c>
      <c r="AD5" s="93">
        <v>9</v>
      </c>
      <c r="AE5" s="93">
        <v>1</v>
      </c>
      <c r="AF5" s="93">
        <v>3</v>
      </c>
      <c r="AG5" s="93">
        <v>20</v>
      </c>
      <c r="AH5" s="93">
        <v>2</v>
      </c>
      <c r="AI5" s="93">
        <v>6</v>
      </c>
      <c r="AJ5" s="93">
        <v>4</v>
      </c>
      <c r="AK5" s="93">
        <v>49</v>
      </c>
      <c r="AL5" s="93">
        <v>4</v>
      </c>
      <c r="AM5" s="93">
        <v>5</v>
      </c>
      <c r="AN5" s="93">
        <v>0</v>
      </c>
      <c r="AO5" s="93">
        <v>0</v>
      </c>
      <c r="AP5" s="74">
        <f t="shared" si="1"/>
        <v>8564</v>
      </c>
      <c r="AQ5" s="100"/>
      <c r="AR5" s="100"/>
      <c r="AS5" s="289">
        <v>41</v>
      </c>
      <c r="AT5" s="289">
        <v>1259</v>
      </c>
      <c r="AU5" s="207">
        <v>21</v>
      </c>
      <c r="AV5" s="311">
        <v>212</v>
      </c>
      <c r="AW5" s="207">
        <v>29</v>
      </c>
      <c r="AX5" s="341">
        <v>59</v>
      </c>
      <c r="AY5" s="312">
        <v>13</v>
      </c>
      <c r="AZ5" s="179">
        <v>48</v>
      </c>
      <c r="BA5" s="207">
        <v>8</v>
      </c>
      <c r="BB5" s="313">
        <v>22</v>
      </c>
      <c r="BC5" s="289">
        <v>21</v>
      </c>
      <c r="BD5" s="207">
        <v>14</v>
      </c>
      <c r="BE5" s="289">
        <v>18</v>
      </c>
      <c r="BF5" s="290">
        <v>10</v>
      </c>
      <c r="BG5" s="210">
        <v>23</v>
      </c>
      <c r="BH5" s="314">
        <v>1</v>
      </c>
      <c r="BI5" s="179">
        <v>14</v>
      </c>
      <c r="BJ5" s="207">
        <v>8</v>
      </c>
      <c r="BK5" s="291">
        <v>9</v>
      </c>
      <c r="BL5" s="170">
        <v>19</v>
      </c>
      <c r="BM5" s="170">
        <v>31</v>
      </c>
      <c r="BN5" s="315">
        <v>13</v>
      </c>
      <c r="BO5" s="200">
        <v>11.650114591291063</v>
      </c>
      <c r="BP5" s="222">
        <v>6</v>
      </c>
      <c r="BQ5" s="167">
        <v>15</v>
      </c>
      <c r="BR5" s="314">
        <v>4</v>
      </c>
      <c r="BS5" s="289">
        <v>84</v>
      </c>
      <c r="BT5" s="170">
        <v>1</v>
      </c>
      <c r="BU5" s="170">
        <v>24</v>
      </c>
      <c r="BV5" s="167">
        <v>5</v>
      </c>
      <c r="BW5" s="170">
        <v>12</v>
      </c>
      <c r="BX5" s="316">
        <v>21.444114370590423</v>
      </c>
      <c r="BY5" s="316">
        <v>18.09724238026125</v>
      </c>
      <c r="BZ5" s="170">
        <v>3</v>
      </c>
      <c r="CA5" s="317">
        <v>15</v>
      </c>
      <c r="CB5" s="167">
        <v>8</v>
      </c>
      <c r="CC5" s="167">
        <v>10</v>
      </c>
      <c r="CD5" s="167">
        <v>0</v>
      </c>
      <c r="CE5" s="167">
        <v>0</v>
      </c>
      <c r="CF5" s="318">
        <f t="shared" si="0"/>
        <v>2131.1914713421424</v>
      </c>
    </row>
    <row r="6" spans="1:85" ht="51">
      <c r="A6" s="70" t="s">
        <v>340</v>
      </c>
      <c r="B6" s="60" t="s">
        <v>341</v>
      </c>
      <c r="C6" s="83">
        <v>48</v>
      </c>
      <c r="D6" s="71">
        <f>'[2]National ART MSF'!$G$7</f>
        <v>79</v>
      </c>
      <c r="E6" s="71">
        <f>'[3]National ART MSF'!$G$7</f>
        <v>339</v>
      </c>
      <c r="F6" s="72">
        <v>110</v>
      </c>
      <c r="G6" s="72">
        <v>56</v>
      </c>
      <c r="H6" s="72">
        <v>18</v>
      </c>
      <c r="I6" s="72">
        <f>'[4]National ART MSF'!$G$7</f>
        <v>671</v>
      </c>
      <c r="J6" s="72">
        <f>'[5]National ART MSF'!$G$7</f>
        <v>77</v>
      </c>
      <c r="K6" s="72">
        <v>375</v>
      </c>
      <c r="L6" s="72">
        <f>[6]ART!$G$9</f>
        <v>99</v>
      </c>
      <c r="M6" s="72">
        <v>10</v>
      </c>
      <c r="N6" s="72">
        <v>97</v>
      </c>
      <c r="O6" s="72">
        <v>6</v>
      </c>
      <c r="P6" s="73">
        <v>0</v>
      </c>
      <c r="Q6" s="84">
        <v>191</v>
      </c>
      <c r="R6" s="72">
        <v>17</v>
      </c>
      <c r="S6" s="72">
        <v>44</v>
      </c>
      <c r="T6" s="72">
        <v>84</v>
      </c>
      <c r="U6" s="72">
        <v>438</v>
      </c>
      <c r="V6" s="72">
        <v>107</v>
      </c>
      <c r="W6" s="72">
        <v>32</v>
      </c>
      <c r="X6" s="72">
        <v>45</v>
      </c>
      <c r="Y6" s="72">
        <v>108</v>
      </c>
      <c r="Z6" s="72">
        <v>86</v>
      </c>
      <c r="AA6" s="93">
        <v>197</v>
      </c>
      <c r="AB6" s="93">
        <v>2676</v>
      </c>
      <c r="AC6" s="94">
        <v>185</v>
      </c>
      <c r="AD6" s="93">
        <v>91</v>
      </c>
      <c r="AE6" s="93">
        <v>26</v>
      </c>
      <c r="AF6" s="93">
        <v>22</v>
      </c>
      <c r="AG6" s="93">
        <v>114</v>
      </c>
      <c r="AH6" s="93">
        <v>56</v>
      </c>
      <c r="AI6" s="93">
        <v>111</v>
      </c>
      <c r="AJ6" s="93">
        <v>35</v>
      </c>
      <c r="AK6" s="93">
        <v>190</v>
      </c>
      <c r="AL6" s="93">
        <v>1</v>
      </c>
      <c r="AM6" s="93">
        <v>10</v>
      </c>
      <c r="AN6" s="93">
        <v>61</v>
      </c>
      <c r="AO6" s="93">
        <v>81</v>
      </c>
      <c r="AP6" s="74">
        <f t="shared" si="1"/>
        <v>6993</v>
      </c>
      <c r="AQ6" s="100"/>
      <c r="AR6" s="100"/>
      <c r="AS6" s="289">
        <v>231</v>
      </c>
      <c r="AT6" s="289">
        <v>1481</v>
      </c>
      <c r="AU6" s="207">
        <v>79</v>
      </c>
      <c r="AV6" s="311">
        <v>290</v>
      </c>
      <c r="AW6" s="207">
        <v>397</v>
      </c>
      <c r="AX6" s="341">
        <v>453</v>
      </c>
      <c r="AY6" s="312">
        <v>217</v>
      </c>
      <c r="AZ6" s="179">
        <v>224</v>
      </c>
      <c r="BA6" s="207">
        <v>67</v>
      </c>
      <c r="BB6" s="313">
        <v>109</v>
      </c>
      <c r="BC6" s="289">
        <v>13</v>
      </c>
      <c r="BD6" s="207">
        <v>56</v>
      </c>
      <c r="BE6" s="289">
        <v>2</v>
      </c>
      <c r="BF6" s="290">
        <v>81</v>
      </c>
      <c r="BG6" s="210">
        <v>93</v>
      </c>
      <c r="BH6" s="314">
        <v>98</v>
      </c>
      <c r="BI6" s="179">
        <v>82</v>
      </c>
      <c r="BJ6" s="207">
        <v>31</v>
      </c>
      <c r="BK6" s="291">
        <v>85</v>
      </c>
      <c r="BL6" s="170">
        <v>82</v>
      </c>
      <c r="BM6" s="170">
        <v>159</v>
      </c>
      <c r="BN6" s="315">
        <v>68</v>
      </c>
      <c r="BO6" s="200">
        <v>80.385790679908325</v>
      </c>
      <c r="BP6" s="222">
        <v>33</v>
      </c>
      <c r="BQ6" s="167">
        <v>120</v>
      </c>
      <c r="BR6" s="314">
        <v>21</v>
      </c>
      <c r="BS6" s="289">
        <v>267</v>
      </c>
      <c r="BT6" s="170">
        <v>29</v>
      </c>
      <c r="BU6" s="170">
        <v>110</v>
      </c>
      <c r="BV6" s="167">
        <v>36</v>
      </c>
      <c r="BW6" s="170">
        <v>40</v>
      </c>
      <c r="BX6" s="316">
        <v>157.67731154845896</v>
      </c>
      <c r="BY6" s="316">
        <v>241.29656507015</v>
      </c>
      <c r="BZ6" s="170">
        <v>40</v>
      </c>
      <c r="CA6" s="317">
        <v>36</v>
      </c>
      <c r="CB6" s="167">
        <v>34</v>
      </c>
      <c r="CC6" s="167">
        <v>28</v>
      </c>
      <c r="CD6" s="167">
        <v>56</v>
      </c>
      <c r="CE6" s="167">
        <v>85</v>
      </c>
      <c r="CF6" s="318">
        <f t="shared" si="0"/>
        <v>5812.3596672985177</v>
      </c>
    </row>
    <row r="7" spans="1:85" ht="51">
      <c r="A7" s="70" t="s">
        <v>342</v>
      </c>
      <c r="B7" s="60" t="s">
        <v>343</v>
      </c>
      <c r="C7" s="83">
        <v>1534</v>
      </c>
      <c r="D7" s="71">
        <f>'[2]National ART MSF'!$I$7</f>
        <v>3521</v>
      </c>
      <c r="E7" s="71">
        <f>'[3]National ART MSF'!$I$7</f>
        <v>6510</v>
      </c>
      <c r="F7" s="72">
        <v>2551</v>
      </c>
      <c r="G7" s="72">
        <v>2111</v>
      </c>
      <c r="H7" s="72">
        <v>639</v>
      </c>
      <c r="I7" s="72">
        <f>'[4]National ART MSF'!$I$7</f>
        <v>14225</v>
      </c>
      <c r="J7" s="72">
        <f>'[5]National ART MSF'!$I$7</f>
        <v>1713</v>
      </c>
      <c r="K7" s="72">
        <v>3329</v>
      </c>
      <c r="L7" s="72">
        <f>[6]ART!$I$9</f>
        <v>2325</v>
      </c>
      <c r="M7" s="72">
        <v>520</v>
      </c>
      <c r="N7" s="72">
        <v>2783</v>
      </c>
      <c r="O7" s="72">
        <v>415</v>
      </c>
      <c r="P7" s="73">
        <v>0</v>
      </c>
      <c r="Q7" s="84">
        <v>4903</v>
      </c>
      <c r="R7" s="72">
        <v>370</v>
      </c>
      <c r="S7" s="72">
        <v>1046</v>
      </c>
      <c r="T7" s="72">
        <v>4202</v>
      </c>
      <c r="U7" s="72">
        <v>12070</v>
      </c>
      <c r="V7" s="72">
        <v>2680</v>
      </c>
      <c r="W7" s="72">
        <v>1452</v>
      </c>
      <c r="X7" s="72">
        <v>951</v>
      </c>
      <c r="Y7" s="72">
        <v>2221</v>
      </c>
      <c r="Z7" s="72">
        <v>1153</v>
      </c>
      <c r="AA7" s="93">
        <v>4125</v>
      </c>
      <c r="AB7" s="93">
        <v>18507</v>
      </c>
      <c r="AC7" s="94">
        <v>2806</v>
      </c>
      <c r="AD7" s="93">
        <v>2591</v>
      </c>
      <c r="AE7" s="93">
        <v>901</v>
      </c>
      <c r="AF7" s="93">
        <v>759</v>
      </c>
      <c r="AG7" s="93">
        <v>2908</v>
      </c>
      <c r="AH7" s="93">
        <v>659</v>
      </c>
      <c r="AI7" s="93">
        <v>2396</v>
      </c>
      <c r="AJ7" s="93">
        <v>667</v>
      </c>
      <c r="AK7" s="93">
        <v>5633</v>
      </c>
      <c r="AL7" s="93">
        <v>950</v>
      </c>
      <c r="AM7" s="93">
        <v>425</v>
      </c>
      <c r="AN7" s="93">
        <v>1241</v>
      </c>
      <c r="AO7" s="93">
        <v>2137</v>
      </c>
      <c r="AP7" s="74">
        <f t="shared" si="1"/>
        <v>119929</v>
      </c>
      <c r="AQ7" s="100"/>
      <c r="AR7" s="100"/>
      <c r="AS7" s="294">
        <v>6934</v>
      </c>
      <c r="AT7" s="294">
        <v>10145</v>
      </c>
      <c r="AU7" s="207">
        <v>1423</v>
      </c>
      <c r="AV7" s="311">
        <v>2941</v>
      </c>
      <c r="AW7" s="207">
        <v>7102</v>
      </c>
      <c r="AX7" s="341">
        <v>1592</v>
      </c>
      <c r="AY7" s="312">
        <v>5518</v>
      </c>
      <c r="AZ7" s="179">
        <v>5485</v>
      </c>
      <c r="BA7" s="207">
        <v>1769</v>
      </c>
      <c r="BB7" s="222">
        <v>3496</v>
      </c>
      <c r="BC7" s="294">
        <v>732</v>
      </c>
      <c r="BD7" s="207">
        <v>308</v>
      </c>
      <c r="BE7" s="289">
        <v>2317</v>
      </c>
      <c r="BF7" s="290">
        <v>2679</v>
      </c>
      <c r="BG7" s="210">
        <v>4388</v>
      </c>
      <c r="BH7" s="314">
        <v>1932</v>
      </c>
      <c r="BI7" s="179">
        <v>2704</v>
      </c>
      <c r="BJ7" s="219">
        <v>3708</v>
      </c>
      <c r="BK7" s="289">
        <v>3243</v>
      </c>
      <c r="BL7" s="170">
        <v>4387</v>
      </c>
      <c r="BM7" s="170">
        <v>4873</v>
      </c>
      <c r="BN7" s="315">
        <v>3687</v>
      </c>
      <c r="BO7" s="200">
        <v>3975.0190985485101</v>
      </c>
      <c r="BP7" s="222">
        <v>1917</v>
      </c>
      <c r="BQ7" s="167">
        <v>2721</v>
      </c>
      <c r="BR7" s="314">
        <v>1297</v>
      </c>
      <c r="BS7" s="294">
        <v>7248</v>
      </c>
      <c r="BT7" s="170">
        <v>1592</v>
      </c>
      <c r="BU7" s="170">
        <v>3908</v>
      </c>
      <c r="BV7" s="167">
        <v>1765</v>
      </c>
      <c r="BW7" s="170">
        <v>2102</v>
      </c>
      <c r="BX7" s="316">
        <v>5183.168585220943</v>
      </c>
      <c r="BY7" s="316">
        <v>6101</v>
      </c>
      <c r="BZ7" s="170">
        <v>2282</v>
      </c>
      <c r="CA7" s="317">
        <v>2025</v>
      </c>
      <c r="CB7" s="167">
        <v>1256</v>
      </c>
      <c r="CC7" s="167">
        <v>1764</v>
      </c>
      <c r="CD7" s="167">
        <v>1316</v>
      </c>
      <c r="CE7" s="167">
        <v>2904</v>
      </c>
      <c r="CF7" s="318">
        <f t="shared" si="0"/>
        <v>130719.18768376946</v>
      </c>
    </row>
    <row r="8" spans="1:85" s="386" customFormat="1" ht="51">
      <c r="A8" s="377" t="s">
        <v>344</v>
      </c>
      <c r="B8" s="378" t="s">
        <v>345</v>
      </c>
      <c r="C8" s="379">
        <f>SUM(C2:C7)</f>
        <v>2461</v>
      </c>
      <c r="D8" s="379">
        <f t="shared" ref="D8:AO8" si="2">SUM(D2:D7)</f>
        <v>5401</v>
      </c>
      <c r="E8" s="379">
        <f t="shared" si="2"/>
        <v>9949</v>
      </c>
      <c r="F8" s="379">
        <f t="shared" si="2"/>
        <v>4043</v>
      </c>
      <c r="G8" s="379">
        <f t="shared" si="2"/>
        <v>3440</v>
      </c>
      <c r="H8" s="379">
        <f t="shared" si="2"/>
        <v>976</v>
      </c>
      <c r="I8" s="379">
        <f t="shared" si="2"/>
        <v>22313</v>
      </c>
      <c r="J8" s="379">
        <f t="shared" si="2"/>
        <v>2981</v>
      </c>
      <c r="K8" s="379">
        <f t="shared" si="2"/>
        <v>5596</v>
      </c>
      <c r="L8" s="379">
        <f t="shared" si="2"/>
        <v>3569</v>
      </c>
      <c r="M8" s="379">
        <f t="shared" si="2"/>
        <v>790</v>
      </c>
      <c r="N8" s="379">
        <f t="shared" si="2"/>
        <v>4117</v>
      </c>
      <c r="O8" s="379">
        <f t="shared" si="2"/>
        <v>647</v>
      </c>
      <c r="P8" s="379">
        <f t="shared" si="2"/>
        <v>0</v>
      </c>
      <c r="Q8" s="379">
        <f t="shared" si="2"/>
        <v>7672</v>
      </c>
      <c r="R8" s="379">
        <f t="shared" si="2"/>
        <v>623</v>
      </c>
      <c r="S8" s="379">
        <f t="shared" si="2"/>
        <v>1728</v>
      </c>
      <c r="T8" s="379">
        <f t="shared" si="2"/>
        <v>9202</v>
      </c>
      <c r="U8" s="379">
        <f t="shared" si="2"/>
        <v>14664</v>
      </c>
      <c r="V8" s="379">
        <f t="shared" si="2"/>
        <v>4669</v>
      </c>
      <c r="W8" s="379">
        <f t="shared" si="2"/>
        <v>2336</v>
      </c>
      <c r="X8" s="379">
        <f t="shared" si="2"/>
        <v>1611</v>
      </c>
      <c r="Y8" s="379">
        <f t="shared" si="2"/>
        <v>3892</v>
      </c>
      <c r="Z8" s="379">
        <f t="shared" si="2"/>
        <v>1883</v>
      </c>
      <c r="AA8" s="380">
        <f t="shared" si="2"/>
        <v>6103</v>
      </c>
      <c r="AB8" s="380">
        <f t="shared" si="2"/>
        <v>37461</v>
      </c>
      <c r="AC8" s="380">
        <f t="shared" si="2"/>
        <v>4511</v>
      </c>
      <c r="AD8" s="380">
        <f t="shared" si="2"/>
        <v>3718</v>
      </c>
      <c r="AE8" s="380">
        <f t="shared" si="2"/>
        <v>1337</v>
      </c>
      <c r="AF8" s="380">
        <f t="shared" si="2"/>
        <v>1070</v>
      </c>
      <c r="AG8" s="380">
        <f t="shared" si="2"/>
        <v>4249</v>
      </c>
      <c r="AH8" s="380">
        <f t="shared" si="2"/>
        <v>1068</v>
      </c>
      <c r="AI8" s="380">
        <f t="shared" si="2"/>
        <v>3843</v>
      </c>
      <c r="AJ8" s="380">
        <f t="shared" si="2"/>
        <v>1217</v>
      </c>
      <c r="AK8" s="380">
        <f t="shared" si="2"/>
        <v>8514</v>
      </c>
      <c r="AL8" s="380">
        <f t="shared" si="2"/>
        <v>1103</v>
      </c>
      <c r="AM8" s="380">
        <f t="shared" si="2"/>
        <v>727</v>
      </c>
      <c r="AN8" s="380">
        <f t="shared" si="2"/>
        <v>2028</v>
      </c>
      <c r="AO8" s="380">
        <f t="shared" si="2"/>
        <v>3519</v>
      </c>
      <c r="AP8" s="381">
        <f t="shared" si="1"/>
        <v>195031</v>
      </c>
      <c r="AQ8" s="382"/>
      <c r="AR8" s="382"/>
      <c r="AS8" s="383">
        <f t="shared" ref="AS8:CE8" si="3">SUM(AS2:AS7)</f>
        <v>10425</v>
      </c>
      <c r="AT8" s="383">
        <f>SUM(AT2:AT7)</f>
        <v>25122</v>
      </c>
      <c r="AU8" s="383">
        <f t="shared" si="3"/>
        <v>2553</v>
      </c>
      <c r="AV8" s="383">
        <f>SUM(AV2:AV7)</f>
        <v>4791</v>
      </c>
      <c r="AW8" s="383">
        <f t="shared" si="3"/>
        <v>11239</v>
      </c>
      <c r="AX8" s="383">
        <f t="shared" si="3"/>
        <v>3217</v>
      </c>
      <c r="AY8" s="383">
        <f t="shared" si="3"/>
        <v>10255</v>
      </c>
      <c r="AZ8" s="383">
        <f t="shared" si="3"/>
        <v>8444</v>
      </c>
      <c r="BA8" s="383">
        <f t="shared" si="3"/>
        <v>3307</v>
      </c>
      <c r="BB8" s="383">
        <f t="shared" si="3"/>
        <v>6729</v>
      </c>
      <c r="BC8" s="383">
        <f t="shared" si="3"/>
        <v>1127</v>
      </c>
      <c r="BD8" s="383">
        <f t="shared" si="3"/>
        <v>738</v>
      </c>
      <c r="BE8" s="383">
        <f t="shared" si="3"/>
        <v>4538</v>
      </c>
      <c r="BF8" s="383">
        <f t="shared" si="3"/>
        <v>4154</v>
      </c>
      <c r="BG8" s="383">
        <f t="shared" si="3"/>
        <v>6748</v>
      </c>
      <c r="BH8" s="383">
        <f t="shared" si="3"/>
        <v>3081</v>
      </c>
      <c r="BI8" s="383">
        <f t="shared" si="3"/>
        <v>5068</v>
      </c>
      <c r="BJ8" s="383">
        <f t="shared" si="3"/>
        <v>5781</v>
      </c>
      <c r="BK8" s="383">
        <f t="shared" si="3"/>
        <v>5875</v>
      </c>
      <c r="BL8" s="383">
        <f t="shared" si="3"/>
        <v>7604</v>
      </c>
      <c r="BM8" s="383">
        <f t="shared" si="3"/>
        <v>7384</v>
      </c>
      <c r="BN8" s="383">
        <f t="shared" si="3"/>
        <v>6848</v>
      </c>
      <c r="BO8" s="383">
        <f t="shared" si="3"/>
        <v>7100.0000000000036</v>
      </c>
      <c r="BP8" s="383">
        <f t="shared" si="3"/>
        <v>2953</v>
      </c>
      <c r="BQ8" s="383">
        <f t="shared" si="3"/>
        <v>3997</v>
      </c>
      <c r="BR8" s="383">
        <f t="shared" si="3"/>
        <v>1773</v>
      </c>
      <c r="BS8" s="383">
        <f t="shared" si="3"/>
        <v>11200</v>
      </c>
      <c r="BT8" s="383">
        <f t="shared" si="3"/>
        <v>2355</v>
      </c>
      <c r="BU8" s="383">
        <f t="shared" si="3"/>
        <v>6219</v>
      </c>
      <c r="BV8" s="383">
        <f t="shared" si="3"/>
        <v>2926</v>
      </c>
      <c r="BW8" s="383">
        <f t="shared" si="3"/>
        <v>3937</v>
      </c>
      <c r="BX8" s="383">
        <f t="shared" si="3"/>
        <v>10191</v>
      </c>
      <c r="BY8" s="384">
        <f t="shared" si="3"/>
        <v>9836.8200290275763</v>
      </c>
      <c r="BZ8" s="383">
        <f t="shared" si="3"/>
        <v>3667</v>
      </c>
      <c r="CA8" s="383">
        <f t="shared" si="3"/>
        <v>2713</v>
      </c>
      <c r="CB8" s="383">
        <f t="shared" si="3"/>
        <v>2269</v>
      </c>
      <c r="CC8" s="383">
        <f t="shared" si="3"/>
        <v>2389</v>
      </c>
      <c r="CD8" s="383">
        <f t="shared" si="3"/>
        <v>2220</v>
      </c>
      <c r="CE8" s="383">
        <f t="shared" si="3"/>
        <v>4885</v>
      </c>
      <c r="CF8" s="385">
        <f t="shared" si="0"/>
        <v>225658.82002902759</v>
      </c>
      <c r="CG8" s="386" t="s">
        <v>622</v>
      </c>
    </row>
    <row r="9" spans="1:85" ht="51">
      <c r="A9" s="70" t="s">
        <v>346</v>
      </c>
      <c r="B9" s="60" t="s">
        <v>347</v>
      </c>
      <c r="C9" s="86">
        <f>'[8]National ART MSF'!$C$8</f>
        <v>248</v>
      </c>
      <c r="D9" s="71">
        <f>'[2]National ART MSF'!$C$8</f>
        <v>208</v>
      </c>
      <c r="E9" s="71">
        <f>'[3]National ART MSF'!$C$8</f>
        <v>114</v>
      </c>
      <c r="F9" s="72">
        <v>495</v>
      </c>
      <c r="G9" s="72">
        <v>81</v>
      </c>
      <c r="H9" s="72">
        <v>360</v>
      </c>
      <c r="I9" s="72">
        <f>'[4]National ART MSF'!$C$8</f>
        <v>1935</v>
      </c>
      <c r="J9" s="72">
        <f>'[5]National ART MSF'!$C$8</f>
        <v>255</v>
      </c>
      <c r="K9" s="72">
        <v>131</v>
      </c>
      <c r="L9" s="72">
        <f>[6]ART!$C$10</f>
        <v>205</v>
      </c>
      <c r="M9" s="72">
        <f>932</f>
        <v>932</v>
      </c>
      <c r="N9" s="72">
        <v>253</v>
      </c>
      <c r="O9" s="72">
        <v>2</v>
      </c>
      <c r="P9" s="73">
        <v>0</v>
      </c>
      <c r="Q9" s="84">
        <v>132</v>
      </c>
      <c r="R9" s="72">
        <v>0</v>
      </c>
      <c r="S9" s="72">
        <v>0</v>
      </c>
      <c r="T9" s="72">
        <v>0</v>
      </c>
      <c r="U9" s="72">
        <v>0</v>
      </c>
      <c r="V9" s="72">
        <v>163</v>
      </c>
      <c r="W9" s="72">
        <v>330</v>
      </c>
      <c r="X9" s="72">
        <v>110</v>
      </c>
      <c r="Y9" s="72">
        <v>885</v>
      </c>
      <c r="Z9" s="72">
        <v>34</v>
      </c>
      <c r="AA9" s="93">
        <v>16</v>
      </c>
      <c r="AB9" s="93">
        <v>2247</v>
      </c>
      <c r="AC9" s="94">
        <v>0</v>
      </c>
      <c r="AD9" s="93">
        <v>53</v>
      </c>
      <c r="AE9" s="93">
        <v>151</v>
      </c>
      <c r="AF9" s="93">
        <v>1</v>
      </c>
      <c r="AG9" s="93">
        <v>0</v>
      </c>
      <c r="AH9" s="93">
        <v>527</v>
      </c>
      <c r="AI9" s="93">
        <v>0</v>
      </c>
      <c r="AJ9" s="93">
        <v>36</v>
      </c>
      <c r="AK9" s="93">
        <v>272</v>
      </c>
      <c r="AL9" s="93">
        <v>60</v>
      </c>
      <c r="AM9" s="93">
        <v>82</v>
      </c>
      <c r="AN9" s="93">
        <v>0</v>
      </c>
      <c r="AO9" s="93">
        <v>0</v>
      </c>
      <c r="AP9" s="74">
        <f t="shared" si="1"/>
        <v>10318</v>
      </c>
      <c r="AQ9" s="100"/>
      <c r="AR9" s="100"/>
      <c r="AS9" s="302">
        <v>37</v>
      </c>
      <c r="AT9" s="344">
        <v>3169.6432228419562</v>
      </c>
      <c r="AU9" s="207">
        <v>147</v>
      </c>
      <c r="AV9" s="311">
        <v>689</v>
      </c>
      <c r="AW9" s="207">
        <v>799</v>
      </c>
      <c r="AX9" s="341">
        <v>333</v>
      </c>
      <c r="AY9" s="312">
        <v>96</v>
      </c>
      <c r="AZ9" s="179">
        <v>382</v>
      </c>
      <c r="BA9" s="207">
        <v>47</v>
      </c>
      <c r="BB9" s="222">
        <v>0</v>
      </c>
      <c r="BC9" s="296">
        <v>310</v>
      </c>
      <c r="BD9" s="207">
        <v>696</v>
      </c>
      <c r="BE9" s="296">
        <v>1070</v>
      </c>
      <c r="BF9" s="297">
        <v>2074</v>
      </c>
      <c r="BG9" s="222">
        <v>798</v>
      </c>
      <c r="BH9" s="314">
        <v>8</v>
      </c>
      <c r="BI9" s="179">
        <v>443</v>
      </c>
      <c r="BJ9" s="207">
        <v>522</v>
      </c>
      <c r="BK9" s="291">
        <v>148</v>
      </c>
      <c r="BL9" s="170">
        <v>295</v>
      </c>
      <c r="BM9" s="170">
        <v>150</v>
      </c>
      <c r="BN9" s="315">
        <v>1825</v>
      </c>
      <c r="BO9" s="179">
        <v>646</v>
      </c>
      <c r="BP9" s="222">
        <v>67</v>
      </c>
      <c r="BQ9" s="179">
        <v>89</v>
      </c>
      <c r="BR9" s="314">
        <v>20</v>
      </c>
      <c r="BS9" s="296">
        <v>4088</v>
      </c>
      <c r="BT9" s="170">
        <v>18</v>
      </c>
      <c r="BU9" s="170">
        <v>61</v>
      </c>
      <c r="BV9" s="167">
        <v>524</v>
      </c>
      <c r="BW9" s="170">
        <v>51</v>
      </c>
      <c r="BX9" s="316">
        <v>893.82109774045534</v>
      </c>
      <c r="BY9" s="170"/>
      <c r="BZ9" s="170">
        <v>86</v>
      </c>
      <c r="CA9" s="317">
        <v>345</v>
      </c>
      <c r="CB9" s="167">
        <v>88</v>
      </c>
      <c r="CC9" s="167">
        <v>23</v>
      </c>
      <c r="CD9" s="167">
        <v>0</v>
      </c>
      <c r="CE9" s="167">
        <v>0</v>
      </c>
      <c r="CF9" s="318">
        <f t="shared" si="0"/>
        <v>21038.464320582414</v>
      </c>
    </row>
    <row r="10" spans="1:85" ht="51">
      <c r="A10" s="70" t="s">
        <v>348</v>
      </c>
      <c r="B10" s="60" t="s">
        <v>349</v>
      </c>
      <c r="C10" s="86">
        <f>'[8]National ART MSF'!$D$8</f>
        <v>686</v>
      </c>
      <c r="D10" s="71">
        <f>'[2]National ART MSF'!$D$8</f>
        <v>545</v>
      </c>
      <c r="E10" s="71">
        <f>'[3]National ART MSF'!$D$8</f>
        <v>785</v>
      </c>
      <c r="F10" s="72">
        <v>1297</v>
      </c>
      <c r="G10" s="72">
        <v>158</v>
      </c>
      <c r="H10" s="72">
        <v>355</v>
      </c>
      <c r="I10" s="72">
        <f>'[4]National ART MSF'!$D$8</f>
        <v>3545</v>
      </c>
      <c r="J10" s="72">
        <f>'[5]National ART MSF'!$D$8</f>
        <v>998</v>
      </c>
      <c r="K10" s="72">
        <v>803</v>
      </c>
      <c r="L10" s="72">
        <f>[6]ART!$D$10</f>
        <v>1842</v>
      </c>
      <c r="M10" s="72">
        <v>818</v>
      </c>
      <c r="N10" s="72">
        <v>1069</v>
      </c>
      <c r="O10" s="72">
        <v>26</v>
      </c>
      <c r="P10" s="73">
        <v>0</v>
      </c>
      <c r="Q10" s="84">
        <v>1644</v>
      </c>
      <c r="R10" s="72">
        <v>186</v>
      </c>
      <c r="S10" s="72">
        <v>285</v>
      </c>
      <c r="T10" s="72">
        <v>0</v>
      </c>
      <c r="U10" s="72">
        <v>18647</v>
      </c>
      <c r="V10" s="72">
        <v>1886</v>
      </c>
      <c r="W10" s="72">
        <v>1136</v>
      </c>
      <c r="X10" s="72">
        <v>912</v>
      </c>
      <c r="Y10" s="72">
        <v>1279</v>
      </c>
      <c r="Z10" s="72">
        <v>336</v>
      </c>
      <c r="AA10" s="93">
        <v>2238</v>
      </c>
      <c r="AB10" s="93">
        <v>22550</v>
      </c>
      <c r="AC10" s="94">
        <v>0</v>
      </c>
      <c r="AD10" s="93">
        <v>431</v>
      </c>
      <c r="AE10" s="93">
        <v>870</v>
      </c>
      <c r="AF10" s="93">
        <v>329</v>
      </c>
      <c r="AG10" s="93">
        <v>709</v>
      </c>
      <c r="AH10" s="93">
        <v>2380</v>
      </c>
      <c r="AI10" s="93">
        <v>0</v>
      </c>
      <c r="AJ10" s="93">
        <v>68</v>
      </c>
      <c r="AK10" s="93">
        <v>806</v>
      </c>
      <c r="AL10" s="93">
        <v>219</v>
      </c>
      <c r="AM10" s="93">
        <v>260</v>
      </c>
      <c r="AN10" s="93">
        <v>525</v>
      </c>
      <c r="AO10" s="93">
        <v>555</v>
      </c>
      <c r="AP10" s="74">
        <f t="shared" si="1"/>
        <v>71178</v>
      </c>
      <c r="AQ10" s="100"/>
      <c r="AR10" s="100"/>
      <c r="AS10" s="303">
        <v>1918</v>
      </c>
      <c r="AT10" s="344">
        <v>6581.8735127771351</v>
      </c>
      <c r="AU10" s="207">
        <v>677</v>
      </c>
      <c r="AV10" s="311">
        <v>3794</v>
      </c>
      <c r="AW10" s="207">
        <v>4365</v>
      </c>
      <c r="AX10" s="341">
        <v>2808</v>
      </c>
      <c r="AY10" s="312">
        <v>2194</v>
      </c>
      <c r="AZ10" s="179">
        <v>1164</v>
      </c>
      <c r="BA10" s="207">
        <v>782</v>
      </c>
      <c r="BB10" s="222">
        <v>0</v>
      </c>
      <c r="BC10" s="298">
        <v>1102</v>
      </c>
      <c r="BD10" s="207">
        <v>2198</v>
      </c>
      <c r="BE10" s="298">
        <v>703</v>
      </c>
      <c r="BF10" s="297">
        <v>4035</v>
      </c>
      <c r="BG10" s="222">
        <v>1966</v>
      </c>
      <c r="BH10" s="314">
        <v>281</v>
      </c>
      <c r="BI10" s="179">
        <v>2288</v>
      </c>
      <c r="BJ10" s="207">
        <v>2675</v>
      </c>
      <c r="BK10" s="291">
        <v>1836</v>
      </c>
      <c r="BL10" s="170">
        <v>826</v>
      </c>
      <c r="BM10" s="170">
        <v>768</v>
      </c>
      <c r="BN10" s="315">
        <v>15215</v>
      </c>
      <c r="BO10" s="179">
        <v>1874</v>
      </c>
      <c r="BP10" s="222">
        <v>83</v>
      </c>
      <c r="BQ10" s="179">
        <v>496</v>
      </c>
      <c r="BR10" s="314">
        <v>100</v>
      </c>
      <c r="BS10" s="298">
        <v>33711</v>
      </c>
      <c r="BT10" s="170">
        <v>354</v>
      </c>
      <c r="BU10" s="170">
        <v>787</v>
      </c>
      <c r="BV10" s="167">
        <v>727</v>
      </c>
      <c r="BW10" s="170">
        <v>202</v>
      </c>
      <c r="BX10" s="316">
        <v>2863.3914812570342</v>
      </c>
      <c r="BY10" s="170"/>
      <c r="BZ10" s="170">
        <v>7854</v>
      </c>
      <c r="CA10" s="317">
        <v>2085</v>
      </c>
      <c r="CB10" s="167">
        <v>469</v>
      </c>
      <c r="CC10" s="167">
        <v>99</v>
      </c>
      <c r="CD10" s="167">
        <v>1420</v>
      </c>
      <c r="CE10" s="167">
        <v>1496</v>
      </c>
      <c r="CF10" s="318">
        <f t="shared" si="0"/>
        <v>112797.26499403417</v>
      </c>
    </row>
    <row r="11" spans="1:85" ht="51">
      <c r="A11" s="70" t="s">
        <v>350</v>
      </c>
      <c r="B11" s="60" t="s">
        <v>351</v>
      </c>
      <c r="C11" s="86">
        <f>'[8]National ART MSF'!$E$8</f>
        <v>15912</v>
      </c>
      <c r="D11" s="71">
        <f>'[2]National ART MSF'!$E$8</f>
        <v>8409</v>
      </c>
      <c r="E11" s="71">
        <f>'[3]National ART MSF'!$E$8</f>
        <v>11783</v>
      </c>
      <c r="F11" s="72">
        <v>31870</v>
      </c>
      <c r="G11" s="72">
        <v>3274</v>
      </c>
      <c r="H11" s="72">
        <v>8871</v>
      </c>
      <c r="I11" s="72">
        <f>'[4]National ART MSF'!$E$8</f>
        <v>38025</v>
      </c>
      <c r="J11" s="72">
        <f>'[5]National ART MSF'!$E$8</f>
        <v>22271</v>
      </c>
      <c r="K11" s="72">
        <v>10315</v>
      </c>
      <c r="L11" s="72">
        <f>[6]ART!$E$10</f>
        <v>16260</v>
      </c>
      <c r="M11" s="72">
        <v>8831</v>
      </c>
      <c r="N11" s="72">
        <v>10124</v>
      </c>
      <c r="O11" s="72">
        <v>1600</v>
      </c>
      <c r="P11" s="73">
        <v>0</v>
      </c>
      <c r="Q11" s="84">
        <v>19542</v>
      </c>
      <c r="R11" s="72">
        <v>2864</v>
      </c>
      <c r="S11" s="72">
        <v>4262</v>
      </c>
      <c r="T11" s="72">
        <v>0</v>
      </c>
      <c r="U11" s="72">
        <v>72678</v>
      </c>
      <c r="V11" s="72">
        <v>29335</v>
      </c>
      <c r="W11" s="72">
        <v>15631</v>
      </c>
      <c r="X11" s="72">
        <v>16898</v>
      </c>
      <c r="Y11" s="72">
        <v>5196</v>
      </c>
      <c r="Z11" s="72">
        <v>5600</v>
      </c>
      <c r="AA11" s="93">
        <v>18156</v>
      </c>
      <c r="AB11" s="93">
        <v>73660</v>
      </c>
      <c r="AC11" s="94">
        <v>0</v>
      </c>
      <c r="AD11" s="93">
        <v>4656</v>
      </c>
      <c r="AE11" s="93">
        <v>9439</v>
      </c>
      <c r="AF11" s="93">
        <v>1614</v>
      </c>
      <c r="AG11" s="93">
        <v>8877</v>
      </c>
      <c r="AH11" s="93">
        <v>35370</v>
      </c>
      <c r="AI11" s="93">
        <v>0</v>
      </c>
      <c r="AJ11" s="93">
        <v>2948</v>
      </c>
      <c r="AK11" s="93">
        <v>11471</v>
      </c>
      <c r="AL11" s="93">
        <v>2895</v>
      </c>
      <c r="AM11" s="93">
        <v>5442</v>
      </c>
      <c r="AN11" s="93">
        <v>6708</v>
      </c>
      <c r="AO11" s="93">
        <v>8831</v>
      </c>
      <c r="AP11" s="74">
        <f t="shared" si="1"/>
        <v>549618</v>
      </c>
      <c r="AQ11" s="100"/>
      <c r="AR11" s="100"/>
      <c r="AS11" s="302">
        <v>17069</v>
      </c>
      <c r="AT11" s="344">
        <v>58651.087862698128</v>
      </c>
      <c r="AU11" s="207">
        <v>6279</v>
      </c>
      <c r="AV11" s="311">
        <v>22454</v>
      </c>
      <c r="AW11" s="207">
        <v>152632</v>
      </c>
      <c r="AX11" s="341">
        <v>1337</v>
      </c>
      <c r="AY11" s="312">
        <v>21380</v>
      </c>
      <c r="AZ11" s="179">
        <v>16172</v>
      </c>
      <c r="BA11" s="207">
        <v>8357</v>
      </c>
      <c r="BB11" s="222">
        <v>0</v>
      </c>
      <c r="BC11" s="296">
        <v>15308</v>
      </c>
      <c r="BD11" s="207">
        <v>43371</v>
      </c>
      <c r="BE11" s="296">
        <v>10015</v>
      </c>
      <c r="BF11" s="297">
        <v>63318</v>
      </c>
      <c r="BG11" s="222">
        <v>32354</v>
      </c>
      <c r="BH11" s="314">
        <v>2278</v>
      </c>
      <c r="BI11" s="179">
        <v>35557</v>
      </c>
      <c r="BJ11" s="207">
        <v>25452</v>
      </c>
      <c r="BK11" s="291">
        <v>30919</v>
      </c>
      <c r="BL11" s="170">
        <v>10233</v>
      </c>
      <c r="BM11" s="170">
        <v>7453</v>
      </c>
      <c r="BN11" s="315">
        <v>106638</v>
      </c>
      <c r="BO11" s="179">
        <v>40525</v>
      </c>
      <c r="BP11" s="222">
        <v>1802</v>
      </c>
      <c r="BQ11" s="179">
        <v>5429</v>
      </c>
      <c r="BR11" s="314">
        <v>997</v>
      </c>
      <c r="BS11" s="296">
        <v>309361</v>
      </c>
      <c r="BT11" s="170">
        <v>1932</v>
      </c>
      <c r="BU11" s="170">
        <v>10002</v>
      </c>
      <c r="BV11" s="167">
        <v>10442</v>
      </c>
      <c r="BW11" s="170">
        <v>3684</v>
      </c>
      <c r="BX11" s="316">
        <v>60241.960003462904</v>
      </c>
      <c r="BY11" s="170"/>
      <c r="BZ11" s="170">
        <v>14636</v>
      </c>
      <c r="CA11" s="317">
        <v>40908</v>
      </c>
      <c r="CB11" s="167">
        <v>10801</v>
      </c>
      <c r="CC11" s="167">
        <v>1825</v>
      </c>
      <c r="CD11" s="167">
        <v>16103</v>
      </c>
      <c r="CE11" s="167">
        <v>25676</v>
      </c>
      <c r="CF11" s="318">
        <f t="shared" si="0"/>
        <v>1241592.047866161</v>
      </c>
    </row>
    <row r="12" spans="1:85" ht="51">
      <c r="A12" s="70" t="s">
        <v>352</v>
      </c>
      <c r="B12" s="60" t="s">
        <v>353</v>
      </c>
      <c r="C12" s="86">
        <f>'[8]National ART MSF'!$F$8</f>
        <v>217</v>
      </c>
      <c r="D12" s="71">
        <f>'[2]National ART MSF'!$F$8</f>
        <v>163</v>
      </c>
      <c r="E12" s="71">
        <f>'[3]National ART MSF'!$F$8</f>
        <v>223</v>
      </c>
      <c r="F12" s="72">
        <v>685</v>
      </c>
      <c r="G12" s="72">
        <v>63</v>
      </c>
      <c r="H12" s="72">
        <v>408</v>
      </c>
      <c r="I12" s="72">
        <f>'[4]National ART MSF'!$F$8</f>
        <v>1970</v>
      </c>
      <c r="J12" s="72">
        <f>'[5]National ART MSF'!$F$8</f>
        <v>245</v>
      </c>
      <c r="K12" s="72">
        <v>116</v>
      </c>
      <c r="L12" s="72">
        <f>[6]ART!$F$10</f>
        <v>141</v>
      </c>
      <c r="M12" s="72">
        <v>874</v>
      </c>
      <c r="N12" s="72">
        <v>293</v>
      </c>
      <c r="O12" s="72">
        <v>5</v>
      </c>
      <c r="P12" s="73">
        <v>0</v>
      </c>
      <c r="Q12" s="84">
        <v>126</v>
      </c>
      <c r="R12" s="72">
        <v>0</v>
      </c>
      <c r="S12" s="72">
        <v>0</v>
      </c>
      <c r="T12" s="72">
        <v>0</v>
      </c>
      <c r="U12" s="72">
        <v>0</v>
      </c>
      <c r="V12" s="72">
        <v>361</v>
      </c>
      <c r="W12" s="72">
        <v>269</v>
      </c>
      <c r="X12" s="72">
        <v>89</v>
      </c>
      <c r="Y12" s="72">
        <v>881</v>
      </c>
      <c r="Z12" s="72">
        <v>21</v>
      </c>
      <c r="AA12" s="93">
        <v>4</v>
      </c>
      <c r="AB12" s="93">
        <v>15462</v>
      </c>
      <c r="AC12" s="94">
        <v>0</v>
      </c>
      <c r="AD12" s="93">
        <v>50</v>
      </c>
      <c r="AE12" s="93">
        <v>134</v>
      </c>
      <c r="AF12" s="93">
        <v>4</v>
      </c>
      <c r="AG12" s="93">
        <v>0</v>
      </c>
      <c r="AH12" s="93">
        <v>38</v>
      </c>
      <c r="AI12" s="93">
        <v>0</v>
      </c>
      <c r="AJ12" s="93">
        <v>47</v>
      </c>
      <c r="AK12" s="93">
        <v>233</v>
      </c>
      <c r="AL12" s="93">
        <v>66</v>
      </c>
      <c r="AM12" s="93">
        <v>86</v>
      </c>
      <c r="AN12" s="93">
        <v>0</v>
      </c>
      <c r="AO12" s="93">
        <v>0</v>
      </c>
      <c r="AP12" s="74">
        <f t="shared" si="1"/>
        <v>23274</v>
      </c>
      <c r="AQ12" s="100"/>
      <c r="AR12" s="100"/>
      <c r="AS12" s="289">
        <v>16</v>
      </c>
      <c r="AT12" s="344">
        <v>2990.4973563584185</v>
      </c>
      <c r="AU12" s="207">
        <v>116</v>
      </c>
      <c r="AV12" s="311">
        <v>3455</v>
      </c>
      <c r="AW12" s="207">
        <v>971</v>
      </c>
      <c r="AX12" s="341">
        <v>267</v>
      </c>
      <c r="AY12" s="312">
        <v>85</v>
      </c>
      <c r="AZ12" s="179">
        <v>394</v>
      </c>
      <c r="BA12" s="207">
        <v>50</v>
      </c>
      <c r="BB12" s="222">
        <v>0</v>
      </c>
      <c r="BC12" s="289">
        <v>265</v>
      </c>
      <c r="BD12" s="207">
        <v>1081</v>
      </c>
      <c r="BE12" s="289">
        <v>1066</v>
      </c>
      <c r="BF12" s="297">
        <v>2092</v>
      </c>
      <c r="BG12" s="222">
        <v>776</v>
      </c>
      <c r="BH12" s="314">
        <v>24</v>
      </c>
      <c r="BI12" s="179">
        <v>354</v>
      </c>
      <c r="BJ12" s="207">
        <v>513</v>
      </c>
      <c r="BK12" s="291">
        <v>184</v>
      </c>
      <c r="BL12" s="170">
        <v>263</v>
      </c>
      <c r="BM12" s="170">
        <v>118</v>
      </c>
      <c r="BN12" s="315">
        <v>1942</v>
      </c>
      <c r="BO12" s="179">
        <v>462</v>
      </c>
      <c r="BP12" s="222">
        <v>74</v>
      </c>
      <c r="BQ12" s="179">
        <v>91</v>
      </c>
      <c r="BR12" s="314">
        <v>24</v>
      </c>
      <c r="BS12" s="289">
        <v>3465</v>
      </c>
      <c r="BT12" s="170">
        <v>15</v>
      </c>
      <c r="BU12" s="170">
        <v>54</v>
      </c>
      <c r="BV12" s="167">
        <v>585</v>
      </c>
      <c r="BW12" s="170">
        <v>31</v>
      </c>
      <c r="BX12" s="316">
        <v>893.82109774045534</v>
      </c>
      <c r="BY12" s="170"/>
      <c r="BZ12" s="170">
        <v>28</v>
      </c>
      <c r="CA12" s="317">
        <v>267</v>
      </c>
      <c r="CB12" s="167">
        <v>148</v>
      </c>
      <c r="CC12" s="167">
        <v>26</v>
      </c>
      <c r="CD12" s="167">
        <v>6879</v>
      </c>
      <c r="CE12" s="167">
        <v>9483</v>
      </c>
      <c r="CF12" s="318">
        <f t="shared" si="0"/>
        <v>39548.318454098873</v>
      </c>
    </row>
    <row r="13" spans="1:85" ht="51">
      <c r="A13" s="70" t="s">
        <v>354</v>
      </c>
      <c r="B13" s="60" t="s">
        <v>355</v>
      </c>
      <c r="C13" s="86">
        <f>'[8]National ART MSF'!$G$8</f>
        <v>806</v>
      </c>
      <c r="D13" s="71">
        <f>'[2]National ART MSF'!$G$8</f>
        <v>506</v>
      </c>
      <c r="E13" s="71">
        <f>'[3]National ART MSF'!$G$8</f>
        <v>739</v>
      </c>
      <c r="F13" s="72">
        <v>1440</v>
      </c>
      <c r="G13" s="72">
        <v>197</v>
      </c>
      <c r="H13" s="72">
        <v>413</v>
      </c>
      <c r="I13" s="72">
        <f>'[4]National ART MSF'!$G$8</f>
        <v>3508</v>
      </c>
      <c r="J13" s="72">
        <f>'[5]National ART MSF'!$G$8</f>
        <v>943</v>
      </c>
      <c r="K13" s="72">
        <v>822</v>
      </c>
      <c r="L13" s="72">
        <f>[6]ART!$G$10</f>
        <v>1828</v>
      </c>
      <c r="M13" s="72">
        <v>728</v>
      </c>
      <c r="N13" s="72">
        <v>928</v>
      </c>
      <c r="O13" s="72">
        <v>39</v>
      </c>
      <c r="P13" s="73">
        <v>0</v>
      </c>
      <c r="Q13" s="84">
        <v>1546</v>
      </c>
      <c r="R13" s="72">
        <v>154</v>
      </c>
      <c r="S13" s="72">
        <v>358</v>
      </c>
      <c r="T13" s="72">
        <v>0</v>
      </c>
      <c r="U13" s="72">
        <v>17750</v>
      </c>
      <c r="V13" s="72">
        <v>1819</v>
      </c>
      <c r="W13" s="72">
        <v>1383</v>
      </c>
      <c r="X13" s="72">
        <v>955</v>
      </c>
      <c r="Y13" s="72">
        <v>1236</v>
      </c>
      <c r="Z13" s="72">
        <v>344</v>
      </c>
      <c r="AA13" s="93">
        <v>2217</v>
      </c>
      <c r="AB13" s="93">
        <v>30212</v>
      </c>
      <c r="AC13" s="94">
        <v>0</v>
      </c>
      <c r="AD13" s="93">
        <v>460</v>
      </c>
      <c r="AE13" s="93">
        <v>851</v>
      </c>
      <c r="AF13" s="93">
        <v>295</v>
      </c>
      <c r="AG13" s="93">
        <v>701</v>
      </c>
      <c r="AH13" s="93">
        <v>2288</v>
      </c>
      <c r="AI13" s="93">
        <v>0</v>
      </c>
      <c r="AJ13" s="93">
        <v>135</v>
      </c>
      <c r="AK13" s="93">
        <v>766</v>
      </c>
      <c r="AL13" s="93">
        <v>0</v>
      </c>
      <c r="AM13" s="93">
        <v>233</v>
      </c>
      <c r="AN13" s="93">
        <v>506</v>
      </c>
      <c r="AO13" s="93">
        <v>548</v>
      </c>
      <c r="AP13" s="74">
        <f t="shared" si="1"/>
        <v>77654</v>
      </c>
      <c r="AQ13" s="100"/>
      <c r="AR13" s="100"/>
      <c r="AS13" s="289">
        <v>1989</v>
      </c>
      <c r="AT13" s="344">
        <v>8126.8177981005974</v>
      </c>
      <c r="AU13" s="207">
        <v>605</v>
      </c>
      <c r="AV13" s="311">
        <v>3639</v>
      </c>
      <c r="AW13" s="207">
        <v>4306</v>
      </c>
      <c r="AX13" s="341">
        <v>5777</v>
      </c>
      <c r="AY13" s="312">
        <v>2137</v>
      </c>
      <c r="AZ13" s="179">
        <v>1180</v>
      </c>
      <c r="BA13" s="207">
        <v>905</v>
      </c>
      <c r="BB13" s="222">
        <v>0</v>
      </c>
      <c r="BC13" s="289">
        <v>973</v>
      </c>
      <c r="BD13" s="207">
        <v>2048</v>
      </c>
      <c r="BE13" s="289">
        <v>793</v>
      </c>
      <c r="BF13" s="297">
        <v>3802</v>
      </c>
      <c r="BG13" s="222">
        <v>2074</v>
      </c>
      <c r="BH13" s="314">
        <v>290</v>
      </c>
      <c r="BI13" s="179">
        <v>2513</v>
      </c>
      <c r="BJ13" s="207">
        <v>2533</v>
      </c>
      <c r="BK13" s="291">
        <v>2124</v>
      </c>
      <c r="BL13" s="170">
        <v>929</v>
      </c>
      <c r="BM13" s="170">
        <v>771</v>
      </c>
      <c r="BN13" s="315">
        <v>11111</v>
      </c>
      <c r="BO13" s="179">
        <v>1734</v>
      </c>
      <c r="BP13" s="222">
        <v>112</v>
      </c>
      <c r="BQ13" s="179">
        <v>505</v>
      </c>
      <c r="BR13" s="314">
        <v>136</v>
      </c>
      <c r="BS13" s="289">
        <v>33196</v>
      </c>
      <c r="BT13" s="170">
        <v>352</v>
      </c>
      <c r="BU13" s="170">
        <v>762</v>
      </c>
      <c r="BV13" s="167">
        <v>950</v>
      </c>
      <c r="BW13" s="170">
        <v>237</v>
      </c>
      <c r="BX13" s="316">
        <v>2855.4815600380921</v>
      </c>
      <c r="BY13" s="170"/>
      <c r="BZ13" s="170">
        <v>12172</v>
      </c>
      <c r="CA13" s="317">
        <v>2173</v>
      </c>
      <c r="CB13" s="167">
        <v>503</v>
      </c>
      <c r="CC13" s="167">
        <v>90</v>
      </c>
      <c r="CD13" s="167">
        <v>1268</v>
      </c>
      <c r="CE13" s="167">
        <v>1677</v>
      </c>
      <c r="CF13" s="318">
        <f t="shared" si="0"/>
        <v>117348.2993581387</v>
      </c>
    </row>
    <row r="14" spans="1:85" ht="51">
      <c r="A14" s="70" t="s">
        <v>356</v>
      </c>
      <c r="B14" s="60" t="s">
        <v>357</v>
      </c>
      <c r="C14" s="86">
        <f>'[8]National ART MSF'!$I$8</f>
        <v>29382</v>
      </c>
      <c r="D14" s="71">
        <f>'[2]National ART MSF'!$I$8</f>
        <v>18024</v>
      </c>
      <c r="E14" s="71">
        <f>'[3]National ART MSF'!$I$8</f>
        <v>23490</v>
      </c>
      <c r="F14" s="72">
        <v>66616</v>
      </c>
      <c r="G14" s="72">
        <v>5628</v>
      </c>
      <c r="H14" s="72">
        <v>19115</v>
      </c>
      <c r="I14" s="72">
        <f>'[4]National ART MSF'!$I$8</f>
        <v>92648</v>
      </c>
      <c r="J14" s="72">
        <f>'[5]National ART MSF'!$I$8</f>
        <v>34943</v>
      </c>
      <c r="K14" s="72">
        <v>20429</v>
      </c>
      <c r="L14" s="72">
        <f>[6]ART!$I$10</f>
        <v>46281</v>
      </c>
      <c r="M14" s="72">
        <v>16936</v>
      </c>
      <c r="N14" s="72">
        <v>22879</v>
      </c>
      <c r="O14" s="72">
        <v>2593</v>
      </c>
      <c r="P14" s="73">
        <v>0</v>
      </c>
      <c r="Q14" s="84">
        <v>35091</v>
      </c>
      <c r="R14" s="72">
        <v>4714</v>
      </c>
      <c r="S14" s="72">
        <v>8211</v>
      </c>
      <c r="T14" s="72">
        <v>0</v>
      </c>
      <c r="U14" s="72">
        <v>168473</v>
      </c>
      <c r="V14" s="72">
        <v>46150</v>
      </c>
      <c r="W14" s="72">
        <v>24276</v>
      </c>
      <c r="X14" s="72">
        <v>27637</v>
      </c>
      <c r="Y14" s="72">
        <v>13244</v>
      </c>
      <c r="Z14" s="72">
        <v>12901</v>
      </c>
      <c r="AA14" s="93">
        <v>38567</v>
      </c>
      <c r="AB14" s="93">
        <v>151650</v>
      </c>
      <c r="AC14" s="94">
        <v>0</v>
      </c>
      <c r="AD14" s="93">
        <v>11731</v>
      </c>
      <c r="AE14" s="93">
        <v>21666</v>
      </c>
      <c r="AF14" s="93">
        <v>1614</v>
      </c>
      <c r="AG14" s="93">
        <v>20163</v>
      </c>
      <c r="AH14" s="93">
        <v>73258</v>
      </c>
      <c r="AI14" s="93">
        <v>0</v>
      </c>
      <c r="AJ14" s="93">
        <v>4205</v>
      </c>
      <c r="AK14" s="93">
        <v>24726</v>
      </c>
      <c r="AL14" s="93">
        <v>2033</v>
      </c>
      <c r="AM14" s="93">
        <v>9086</v>
      </c>
      <c r="AN14" s="93">
        <v>12310</v>
      </c>
      <c r="AO14" s="93">
        <v>12886</v>
      </c>
      <c r="AP14" s="74">
        <f t="shared" si="1"/>
        <v>1123556</v>
      </c>
      <c r="AQ14" s="100"/>
      <c r="AR14" s="100"/>
      <c r="AS14" s="302">
        <v>32540</v>
      </c>
      <c r="AT14" s="344">
        <v>136916.08024722376</v>
      </c>
      <c r="AU14" s="207">
        <v>12867</v>
      </c>
      <c r="AV14" s="311">
        <v>56398</v>
      </c>
      <c r="AW14" s="207">
        <v>367328</v>
      </c>
      <c r="AX14" s="341">
        <v>2352</v>
      </c>
      <c r="AY14" s="312">
        <v>45367</v>
      </c>
      <c r="AZ14" s="179">
        <v>33535</v>
      </c>
      <c r="BA14" s="207">
        <v>15340</v>
      </c>
      <c r="BB14" s="222">
        <v>0</v>
      </c>
      <c r="BC14" s="296">
        <v>197263</v>
      </c>
      <c r="BD14" s="207">
        <v>68424</v>
      </c>
      <c r="BE14" s="296">
        <v>17642</v>
      </c>
      <c r="BF14" s="297">
        <v>120217</v>
      </c>
      <c r="BG14" s="222">
        <v>66551</v>
      </c>
      <c r="BH14" s="314">
        <v>4760</v>
      </c>
      <c r="BI14" s="179">
        <v>72427</v>
      </c>
      <c r="BJ14" s="207">
        <v>62330</v>
      </c>
      <c r="BK14" s="222">
        <v>51172</v>
      </c>
      <c r="BL14" s="170">
        <v>21701</v>
      </c>
      <c r="BM14" s="170">
        <v>21015</v>
      </c>
      <c r="BN14" s="315">
        <v>224424</v>
      </c>
      <c r="BO14" s="179">
        <v>91260</v>
      </c>
      <c r="BP14" s="222">
        <v>4012</v>
      </c>
      <c r="BQ14" s="179">
        <v>14045</v>
      </c>
      <c r="BR14" s="314">
        <v>2358</v>
      </c>
      <c r="BS14" s="296">
        <v>659993</v>
      </c>
      <c r="BT14" s="170">
        <v>5276</v>
      </c>
      <c r="BU14" s="170">
        <v>23027</v>
      </c>
      <c r="BV14" s="167">
        <v>28104</v>
      </c>
      <c r="BW14" s="170">
        <v>6194</v>
      </c>
      <c r="BX14" s="316">
        <v>114986.52475976106</v>
      </c>
      <c r="BY14" s="170"/>
      <c r="BZ14" s="170">
        <v>80490</v>
      </c>
      <c r="CA14" s="317">
        <v>64132</v>
      </c>
      <c r="CB14" s="167">
        <v>14814</v>
      </c>
      <c r="CC14" s="167">
        <v>3246</v>
      </c>
      <c r="CD14" s="167">
        <v>20779</v>
      </c>
      <c r="CE14" s="167">
        <v>38737</v>
      </c>
      <c r="CF14" s="318">
        <f t="shared" si="0"/>
        <v>2802022.6050069849</v>
      </c>
    </row>
    <row r="15" spans="1:85" s="58" customFormat="1" ht="51">
      <c r="A15" s="75" t="s">
        <v>358</v>
      </c>
      <c r="B15" s="62" t="s">
        <v>359</v>
      </c>
      <c r="C15" s="89">
        <f>SUM(C9:C14)</f>
        <v>47251</v>
      </c>
      <c r="D15" s="89">
        <f t="shared" ref="D15:AO15" si="4">SUM(D9:D14)</f>
        <v>27855</v>
      </c>
      <c r="E15" s="89">
        <f t="shared" si="4"/>
        <v>37134</v>
      </c>
      <c r="F15" s="89">
        <f t="shared" si="4"/>
        <v>102403</v>
      </c>
      <c r="G15" s="89">
        <f t="shared" si="4"/>
        <v>9401</v>
      </c>
      <c r="H15" s="89">
        <f t="shared" si="4"/>
        <v>29522</v>
      </c>
      <c r="I15" s="89">
        <f t="shared" si="4"/>
        <v>141631</v>
      </c>
      <c r="J15" s="89">
        <f t="shared" si="4"/>
        <v>59655</v>
      </c>
      <c r="K15" s="89">
        <f t="shared" si="4"/>
        <v>32616</v>
      </c>
      <c r="L15" s="89">
        <f t="shared" si="4"/>
        <v>66557</v>
      </c>
      <c r="M15" s="89">
        <f t="shared" si="4"/>
        <v>29119</v>
      </c>
      <c r="N15" s="89">
        <f t="shared" si="4"/>
        <v>35546</v>
      </c>
      <c r="O15" s="89">
        <f t="shared" si="4"/>
        <v>4265</v>
      </c>
      <c r="P15" s="89">
        <f t="shared" si="4"/>
        <v>0</v>
      </c>
      <c r="Q15" s="89">
        <f t="shared" si="4"/>
        <v>58081</v>
      </c>
      <c r="R15" s="89">
        <f t="shared" si="4"/>
        <v>7918</v>
      </c>
      <c r="S15" s="89">
        <f t="shared" si="4"/>
        <v>13116</v>
      </c>
      <c r="T15" s="89">
        <f t="shared" si="4"/>
        <v>0</v>
      </c>
      <c r="U15" s="89">
        <f t="shared" si="4"/>
        <v>277548</v>
      </c>
      <c r="V15" s="89">
        <f t="shared" si="4"/>
        <v>79714</v>
      </c>
      <c r="W15" s="89">
        <f t="shared" si="4"/>
        <v>43025</v>
      </c>
      <c r="X15" s="89">
        <f t="shared" si="4"/>
        <v>46601</v>
      </c>
      <c r="Y15" s="89">
        <f t="shared" si="4"/>
        <v>22721</v>
      </c>
      <c r="Z15" s="89">
        <f t="shared" si="4"/>
        <v>19236</v>
      </c>
      <c r="AA15" s="95">
        <f t="shared" si="4"/>
        <v>61198</v>
      </c>
      <c r="AB15" s="95">
        <f t="shared" si="4"/>
        <v>295781</v>
      </c>
      <c r="AC15" s="95">
        <f t="shared" si="4"/>
        <v>0</v>
      </c>
      <c r="AD15" s="95">
        <f t="shared" si="4"/>
        <v>17381</v>
      </c>
      <c r="AE15" s="95">
        <f t="shared" si="4"/>
        <v>33111</v>
      </c>
      <c r="AF15" s="95">
        <f t="shared" si="4"/>
        <v>3857</v>
      </c>
      <c r="AG15" s="95">
        <f t="shared" si="4"/>
        <v>30450</v>
      </c>
      <c r="AH15" s="95">
        <f t="shared" si="4"/>
        <v>113861</v>
      </c>
      <c r="AI15" s="95">
        <f t="shared" si="4"/>
        <v>0</v>
      </c>
      <c r="AJ15" s="95">
        <f t="shared" si="4"/>
        <v>7439</v>
      </c>
      <c r="AK15" s="95">
        <f t="shared" si="4"/>
        <v>38274</v>
      </c>
      <c r="AL15" s="95">
        <f t="shared" si="4"/>
        <v>5273</v>
      </c>
      <c r="AM15" s="95">
        <f t="shared" si="4"/>
        <v>15189</v>
      </c>
      <c r="AN15" s="95">
        <f t="shared" si="4"/>
        <v>20049</v>
      </c>
      <c r="AO15" s="95">
        <f t="shared" si="4"/>
        <v>22820</v>
      </c>
      <c r="AP15" s="90">
        <f t="shared" si="1"/>
        <v>1855598</v>
      </c>
      <c r="AQ15" s="100"/>
      <c r="AR15" s="100"/>
      <c r="AS15" s="299">
        <f>SUM(AS9:AS14)</f>
        <v>53569</v>
      </c>
      <c r="AT15" s="342">
        <f>SUM(AT9:AT14)</f>
        <v>216436</v>
      </c>
      <c r="AU15" s="342">
        <f t="shared" ref="AU15:CE15" si="5">SUM(AU9:AU14)</f>
        <v>20691</v>
      </c>
      <c r="AV15" s="342">
        <f t="shared" si="5"/>
        <v>90429</v>
      </c>
      <c r="AW15" s="342">
        <f t="shared" si="5"/>
        <v>530401</v>
      </c>
      <c r="AX15" s="342">
        <f t="shared" si="5"/>
        <v>12874</v>
      </c>
      <c r="AY15" s="342">
        <f t="shared" si="5"/>
        <v>71259</v>
      </c>
      <c r="AZ15" s="342">
        <f t="shared" si="5"/>
        <v>52827</v>
      </c>
      <c r="BA15" s="342">
        <f t="shared" si="5"/>
        <v>25481</v>
      </c>
      <c r="BB15" s="342">
        <f t="shared" si="5"/>
        <v>0</v>
      </c>
      <c r="BC15" s="342">
        <f t="shared" si="5"/>
        <v>215221</v>
      </c>
      <c r="BD15" s="342">
        <f t="shared" si="5"/>
        <v>117818</v>
      </c>
      <c r="BE15" s="342">
        <f t="shared" si="5"/>
        <v>31289</v>
      </c>
      <c r="BF15" s="342">
        <f t="shared" si="5"/>
        <v>195538</v>
      </c>
      <c r="BG15" s="342">
        <f t="shared" si="5"/>
        <v>104519</v>
      </c>
      <c r="BH15" s="342">
        <f t="shared" si="5"/>
        <v>7641</v>
      </c>
      <c r="BI15" s="342">
        <f t="shared" si="5"/>
        <v>113582</v>
      </c>
      <c r="BJ15" s="342">
        <f t="shared" si="5"/>
        <v>94025</v>
      </c>
      <c r="BK15" s="342">
        <f t="shared" si="5"/>
        <v>86383</v>
      </c>
      <c r="BL15" s="342">
        <f t="shared" si="5"/>
        <v>34247</v>
      </c>
      <c r="BM15" s="342">
        <f t="shared" si="5"/>
        <v>30275</v>
      </c>
      <c r="BN15" s="342">
        <f t="shared" si="5"/>
        <v>361155</v>
      </c>
      <c r="BO15" s="342">
        <f t="shared" si="5"/>
        <v>136501</v>
      </c>
      <c r="BP15" s="342">
        <f t="shared" si="5"/>
        <v>6150</v>
      </c>
      <c r="BQ15" s="342">
        <f t="shared" si="5"/>
        <v>20655</v>
      </c>
      <c r="BR15" s="342">
        <f t="shared" si="5"/>
        <v>3635</v>
      </c>
      <c r="BS15" s="342">
        <f t="shared" si="5"/>
        <v>1043814</v>
      </c>
      <c r="BT15" s="342">
        <f t="shared" si="5"/>
        <v>7947</v>
      </c>
      <c r="BU15" s="342">
        <f t="shared" si="5"/>
        <v>34693</v>
      </c>
      <c r="BV15" s="342">
        <f t="shared" si="5"/>
        <v>41332</v>
      </c>
      <c r="BW15" s="342">
        <f t="shared" si="5"/>
        <v>10399</v>
      </c>
      <c r="BX15" s="342">
        <f t="shared" si="5"/>
        <v>182735</v>
      </c>
      <c r="BY15" s="342">
        <f t="shared" si="5"/>
        <v>0</v>
      </c>
      <c r="BZ15" s="342">
        <f t="shared" si="5"/>
        <v>115266</v>
      </c>
      <c r="CA15" s="342">
        <f t="shared" si="5"/>
        <v>109910</v>
      </c>
      <c r="CB15" s="342">
        <f t="shared" si="5"/>
        <v>26823</v>
      </c>
      <c r="CC15" s="342">
        <f t="shared" si="5"/>
        <v>5309</v>
      </c>
      <c r="CD15" s="342">
        <f t="shared" si="5"/>
        <v>46449</v>
      </c>
      <c r="CE15" s="342">
        <f t="shared" si="5"/>
        <v>77069</v>
      </c>
      <c r="CF15" s="299">
        <f>SUM(CF9:CF14)</f>
        <v>4334347</v>
      </c>
    </row>
    <row r="16" spans="1:85" ht="38.25">
      <c r="A16" s="70" t="s">
        <v>360</v>
      </c>
      <c r="B16" s="60" t="s">
        <v>361</v>
      </c>
      <c r="C16" s="86">
        <f>'[8]National ART MSF'!$C$9</f>
        <v>0</v>
      </c>
      <c r="D16" s="71">
        <f>'[2]National ART MSF'!$C$9</f>
        <v>0</v>
      </c>
      <c r="E16" s="72">
        <v>0</v>
      </c>
      <c r="F16" s="72">
        <v>0</v>
      </c>
      <c r="G16" s="72">
        <v>2</v>
      </c>
      <c r="H16" s="72">
        <v>0</v>
      </c>
      <c r="I16" s="72">
        <f>'[4]National ART MSF'!$C$9</f>
        <v>0</v>
      </c>
      <c r="J16" s="72">
        <f>'[5]National ART MSF'!$C$9</f>
        <v>0</v>
      </c>
      <c r="K16" s="72">
        <v>0</v>
      </c>
      <c r="L16" s="72">
        <f>[6]ART!$C$11</f>
        <v>0</v>
      </c>
      <c r="M16" s="72">
        <v>0</v>
      </c>
      <c r="N16" s="72">
        <v>0</v>
      </c>
      <c r="O16" s="72">
        <v>0</v>
      </c>
      <c r="P16" s="73">
        <v>0</v>
      </c>
      <c r="Q16" s="84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93">
        <v>0</v>
      </c>
      <c r="AB16" s="93">
        <v>4</v>
      </c>
      <c r="AC16" s="94">
        <v>0</v>
      </c>
      <c r="AD16" s="93">
        <v>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0">
        <f t="shared" si="1"/>
        <v>6</v>
      </c>
      <c r="AQ16" s="100"/>
      <c r="AR16" s="100"/>
      <c r="AS16" s="289">
        <v>3</v>
      </c>
      <c r="AT16" s="289">
        <v>20</v>
      </c>
      <c r="AU16" s="207">
        <v>0</v>
      </c>
      <c r="AV16" s="311">
        <v>1</v>
      </c>
      <c r="AW16" s="207">
        <v>5</v>
      </c>
      <c r="AX16" s="341">
        <v>1</v>
      </c>
      <c r="AY16" s="312">
        <v>0</v>
      </c>
      <c r="AZ16" s="179">
        <v>0</v>
      </c>
      <c r="BA16" s="207">
        <v>0</v>
      </c>
      <c r="BB16" s="302">
        <v>0</v>
      </c>
      <c r="BC16" s="207">
        <v>0</v>
      </c>
      <c r="BD16" s="207">
        <v>0</v>
      </c>
      <c r="BE16" s="289">
        <v>5</v>
      </c>
      <c r="BF16" s="297">
        <v>0</v>
      </c>
      <c r="BG16" s="210">
        <v>0</v>
      </c>
      <c r="BH16" s="314">
        <v>0</v>
      </c>
      <c r="BI16" s="179">
        <v>1</v>
      </c>
      <c r="BJ16" s="207">
        <v>1</v>
      </c>
      <c r="BK16" s="291">
        <v>0</v>
      </c>
      <c r="BL16" s="170">
        <v>0</v>
      </c>
      <c r="BM16" s="170">
        <v>1</v>
      </c>
      <c r="BN16" s="315">
        <v>0</v>
      </c>
      <c r="BO16" s="179">
        <v>0</v>
      </c>
      <c r="BP16" s="222">
        <v>0</v>
      </c>
      <c r="BQ16" s="167">
        <v>2</v>
      </c>
      <c r="BR16" s="314">
        <v>0</v>
      </c>
      <c r="BS16" s="323">
        <v>3</v>
      </c>
      <c r="BT16" s="314">
        <v>0</v>
      </c>
      <c r="BU16" s="179">
        <v>0</v>
      </c>
      <c r="BV16" s="167">
        <v>0</v>
      </c>
      <c r="BW16" s="179">
        <v>0</v>
      </c>
      <c r="BX16" s="200">
        <v>0</v>
      </c>
      <c r="BY16" s="316">
        <v>0</v>
      </c>
      <c r="BZ16" s="170">
        <v>0</v>
      </c>
      <c r="CA16" s="317">
        <v>0</v>
      </c>
      <c r="CB16" s="207">
        <v>0</v>
      </c>
      <c r="CC16" s="167">
        <v>0</v>
      </c>
      <c r="CD16" s="167">
        <v>0</v>
      </c>
      <c r="CE16" s="167">
        <v>0</v>
      </c>
      <c r="CF16" s="318">
        <f t="shared" ref="CF16:CF47" si="6">SUM(AS16:CE16)</f>
        <v>43</v>
      </c>
    </row>
    <row r="17" spans="1:84" ht="38.25">
      <c r="A17" s="70" t="s">
        <v>362</v>
      </c>
      <c r="B17" s="60" t="s">
        <v>363</v>
      </c>
      <c r="C17" s="86">
        <f>'[8]National ART MSF'!$D$9</f>
        <v>0</v>
      </c>
      <c r="D17" s="71">
        <f>'[2]National ART MSF'!$D$9</f>
        <v>6</v>
      </c>
      <c r="E17" s="72">
        <v>0</v>
      </c>
      <c r="F17" s="72">
        <v>1</v>
      </c>
      <c r="G17" s="72">
        <v>5</v>
      </c>
      <c r="H17" s="72">
        <v>0</v>
      </c>
      <c r="I17" s="72">
        <f>'[4]National ART MSF'!$D$9</f>
        <v>27</v>
      </c>
      <c r="J17" s="72">
        <f>'[5]National ART MSF'!$D$9</f>
        <v>0</v>
      </c>
      <c r="K17" s="72">
        <v>1</v>
      </c>
      <c r="L17" s="72">
        <f>[6]ART!$D$11</f>
        <v>4</v>
      </c>
      <c r="M17" s="72">
        <v>0</v>
      </c>
      <c r="N17" s="72">
        <v>4</v>
      </c>
      <c r="O17" s="72">
        <v>5</v>
      </c>
      <c r="P17" s="73"/>
      <c r="Q17" s="84">
        <v>2</v>
      </c>
      <c r="R17" s="72">
        <v>0</v>
      </c>
      <c r="S17" s="72">
        <v>0</v>
      </c>
      <c r="T17" s="72">
        <v>0</v>
      </c>
      <c r="U17" s="72">
        <v>0</v>
      </c>
      <c r="V17" s="72">
        <v>1</v>
      </c>
      <c r="W17" s="72">
        <v>2</v>
      </c>
      <c r="X17" s="72">
        <v>0</v>
      </c>
      <c r="Y17" s="72">
        <v>7</v>
      </c>
      <c r="Z17" s="72">
        <v>4</v>
      </c>
      <c r="AA17" s="93">
        <v>0</v>
      </c>
      <c r="AB17" s="93">
        <v>178</v>
      </c>
      <c r="AC17" s="94">
        <v>0</v>
      </c>
      <c r="AD17" s="93">
        <v>2</v>
      </c>
      <c r="AE17" s="93">
        <v>0</v>
      </c>
      <c r="AF17" s="93">
        <v>0</v>
      </c>
      <c r="AG17" s="93">
        <v>1</v>
      </c>
      <c r="AH17" s="93">
        <v>2</v>
      </c>
      <c r="AI17" s="93">
        <v>75</v>
      </c>
      <c r="AJ17" s="93">
        <v>1</v>
      </c>
      <c r="AK17" s="93">
        <v>6</v>
      </c>
      <c r="AL17" s="93">
        <v>0</v>
      </c>
      <c r="AM17" s="93">
        <v>0</v>
      </c>
      <c r="AN17" s="93">
        <v>9</v>
      </c>
      <c r="AO17" s="93">
        <v>2</v>
      </c>
      <c r="AP17" s="90">
        <f t="shared" si="1"/>
        <v>345</v>
      </c>
      <c r="AQ17" s="100"/>
      <c r="AR17" s="100"/>
      <c r="AS17" s="292">
        <v>3</v>
      </c>
      <c r="AT17" s="292">
        <v>54</v>
      </c>
      <c r="AU17" s="207">
        <v>0</v>
      </c>
      <c r="AV17" s="311">
        <v>0</v>
      </c>
      <c r="AW17" s="207">
        <v>6</v>
      </c>
      <c r="AX17" s="341">
        <v>14</v>
      </c>
      <c r="AY17" s="312">
        <v>5</v>
      </c>
      <c r="AZ17" s="179">
        <v>6</v>
      </c>
      <c r="BA17" s="207">
        <v>1</v>
      </c>
      <c r="BB17" s="303">
        <v>4</v>
      </c>
      <c r="BC17" s="207">
        <v>0</v>
      </c>
      <c r="BD17" s="207">
        <v>0</v>
      </c>
      <c r="BE17" s="292">
        <v>12</v>
      </c>
      <c r="BF17" s="297">
        <v>4</v>
      </c>
      <c r="BG17" s="210">
        <v>0</v>
      </c>
      <c r="BH17" s="314">
        <v>0</v>
      </c>
      <c r="BI17" s="179">
        <v>0</v>
      </c>
      <c r="BJ17" s="207">
        <v>9</v>
      </c>
      <c r="BK17" s="291">
        <v>1</v>
      </c>
      <c r="BL17" s="170">
        <v>1</v>
      </c>
      <c r="BM17" s="170">
        <v>3</v>
      </c>
      <c r="BN17" s="315">
        <v>2</v>
      </c>
      <c r="BO17" s="179">
        <v>0</v>
      </c>
      <c r="BP17" s="222">
        <v>1</v>
      </c>
      <c r="BQ17" s="167">
        <v>11</v>
      </c>
      <c r="BR17" s="314">
        <v>1</v>
      </c>
      <c r="BS17" s="324">
        <v>9</v>
      </c>
      <c r="BT17" s="314">
        <v>0</v>
      </c>
      <c r="BU17" s="179">
        <v>1</v>
      </c>
      <c r="BV17" s="167">
        <v>0</v>
      </c>
      <c r="BW17" s="179">
        <v>5</v>
      </c>
      <c r="BX17" s="200">
        <v>9.9461538461538463</v>
      </c>
      <c r="BY17" s="316">
        <v>63.53125</v>
      </c>
      <c r="BZ17" s="170">
        <v>2</v>
      </c>
      <c r="CA17" s="317">
        <v>0</v>
      </c>
      <c r="CB17" s="207">
        <v>0</v>
      </c>
      <c r="CC17" s="167">
        <v>4</v>
      </c>
      <c r="CD17" s="167">
        <v>2</v>
      </c>
      <c r="CE17" s="167">
        <v>7</v>
      </c>
      <c r="CF17" s="318">
        <f t="shared" si="6"/>
        <v>241.47740384615383</v>
      </c>
    </row>
    <row r="18" spans="1:84" ht="38.25">
      <c r="A18" s="70" t="s">
        <v>364</v>
      </c>
      <c r="B18" s="60" t="s">
        <v>365</v>
      </c>
      <c r="C18" s="86">
        <f>'[8]National ART MSF'!$E$9</f>
        <v>2</v>
      </c>
      <c r="D18" s="71">
        <f>'[2]National ART MSF'!$E$9</f>
        <v>43</v>
      </c>
      <c r="E18" s="72">
        <v>5</v>
      </c>
      <c r="F18" s="72">
        <v>10</v>
      </c>
      <c r="G18" s="72">
        <v>31</v>
      </c>
      <c r="H18" s="72">
        <v>2</v>
      </c>
      <c r="I18" s="72">
        <f>'[4]National ART MSF'!$E$9</f>
        <v>97</v>
      </c>
      <c r="J18" s="72">
        <f>'[5]National ART MSF'!$E$9</f>
        <v>2</v>
      </c>
      <c r="K18" s="72">
        <v>20</v>
      </c>
      <c r="L18" s="72">
        <f>[6]ART!$E$11</f>
        <v>5</v>
      </c>
      <c r="M18" s="72">
        <v>13</v>
      </c>
      <c r="N18" s="72">
        <v>9</v>
      </c>
      <c r="O18" s="72">
        <v>18</v>
      </c>
      <c r="P18" s="73">
        <v>0</v>
      </c>
      <c r="Q18" s="84">
        <v>19</v>
      </c>
      <c r="R18" s="72">
        <v>0</v>
      </c>
      <c r="S18" s="72">
        <v>0</v>
      </c>
      <c r="T18" s="72">
        <v>0</v>
      </c>
      <c r="U18" s="72">
        <v>0</v>
      </c>
      <c r="V18" s="72">
        <v>837</v>
      </c>
      <c r="W18" s="72">
        <v>4</v>
      </c>
      <c r="X18" s="72">
        <v>3</v>
      </c>
      <c r="Y18" s="72">
        <v>57</v>
      </c>
      <c r="Z18" s="72">
        <v>18</v>
      </c>
      <c r="AA18" s="93">
        <v>0</v>
      </c>
      <c r="AB18" s="93">
        <v>39</v>
      </c>
      <c r="AC18" s="94">
        <v>0</v>
      </c>
      <c r="AD18" s="93">
        <v>29</v>
      </c>
      <c r="AE18" s="93">
        <v>3</v>
      </c>
      <c r="AF18" s="93">
        <v>1</v>
      </c>
      <c r="AG18" s="93">
        <v>19</v>
      </c>
      <c r="AH18" s="93">
        <v>10</v>
      </c>
      <c r="AI18" s="93">
        <v>235</v>
      </c>
      <c r="AJ18" s="93">
        <v>6</v>
      </c>
      <c r="AK18" s="93">
        <v>53</v>
      </c>
      <c r="AL18" s="93">
        <v>1</v>
      </c>
      <c r="AM18" s="93">
        <v>3</v>
      </c>
      <c r="AN18" s="93">
        <v>24</v>
      </c>
      <c r="AO18" s="93">
        <v>16</v>
      </c>
      <c r="AP18" s="90">
        <f t="shared" si="1"/>
        <v>1634</v>
      </c>
      <c r="AQ18" s="100"/>
      <c r="AR18" s="100"/>
      <c r="AS18" s="292">
        <v>79</v>
      </c>
      <c r="AT18" s="292">
        <v>76</v>
      </c>
      <c r="AU18" s="207">
        <v>7</v>
      </c>
      <c r="AV18" s="311">
        <v>37</v>
      </c>
      <c r="AW18" s="207">
        <v>160</v>
      </c>
      <c r="AX18" s="341">
        <v>0</v>
      </c>
      <c r="AY18" s="312">
        <v>57</v>
      </c>
      <c r="AZ18" s="179">
        <v>45</v>
      </c>
      <c r="BA18" s="207">
        <v>11</v>
      </c>
      <c r="BB18" s="303">
        <v>12</v>
      </c>
      <c r="BC18" s="207">
        <v>0</v>
      </c>
      <c r="BD18" s="207">
        <v>8</v>
      </c>
      <c r="BE18" s="292">
        <v>136</v>
      </c>
      <c r="BF18" s="297">
        <v>31</v>
      </c>
      <c r="BG18" s="210">
        <v>14</v>
      </c>
      <c r="BH18" s="314">
        <v>3</v>
      </c>
      <c r="BI18" s="179">
        <v>16</v>
      </c>
      <c r="BJ18" s="207">
        <v>46</v>
      </c>
      <c r="BK18" s="291">
        <v>31</v>
      </c>
      <c r="BL18" s="170">
        <v>8</v>
      </c>
      <c r="BM18" s="170">
        <v>36</v>
      </c>
      <c r="BN18" s="315">
        <v>9</v>
      </c>
      <c r="BO18" s="179">
        <v>7</v>
      </c>
      <c r="BP18" s="222">
        <v>6</v>
      </c>
      <c r="BQ18" s="167">
        <v>67</v>
      </c>
      <c r="BR18" s="314">
        <v>5</v>
      </c>
      <c r="BS18" s="324">
        <v>55</v>
      </c>
      <c r="BT18" s="314">
        <v>3</v>
      </c>
      <c r="BU18" s="179">
        <v>12</v>
      </c>
      <c r="BV18" s="167">
        <v>10</v>
      </c>
      <c r="BW18" s="179">
        <v>65</v>
      </c>
      <c r="BX18" s="200">
        <v>116.03846153846153</v>
      </c>
      <c r="BY18" s="316">
        <v>381.1875</v>
      </c>
      <c r="BZ18" s="170">
        <v>12</v>
      </c>
      <c r="CA18" s="317">
        <v>5</v>
      </c>
      <c r="CB18" s="207">
        <v>1</v>
      </c>
      <c r="CC18" s="167">
        <v>2</v>
      </c>
      <c r="CD18" s="167">
        <v>32</v>
      </c>
      <c r="CE18" s="167">
        <v>30</v>
      </c>
      <c r="CF18" s="318">
        <f t="shared" si="6"/>
        <v>1631.2259615384614</v>
      </c>
    </row>
    <row r="19" spans="1:84" ht="38.25">
      <c r="A19" s="70" t="s">
        <v>366</v>
      </c>
      <c r="B19" s="60" t="s">
        <v>367</v>
      </c>
      <c r="C19" s="86">
        <f>'[8]National ART MSF'!$F$9</f>
        <v>0</v>
      </c>
      <c r="D19" s="71">
        <f>'[2]National ART MSF'!$F$9</f>
        <v>0</v>
      </c>
      <c r="E19" s="72">
        <v>0</v>
      </c>
      <c r="F19" s="72">
        <v>0</v>
      </c>
      <c r="G19" s="72">
        <v>1</v>
      </c>
      <c r="H19" s="72">
        <v>0</v>
      </c>
      <c r="I19" s="72">
        <f>'[4]National ART MSF'!$F$9</f>
        <v>1</v>
      </c>
      <c r="J19" s="72">
        <f>'[5]National ART MSF'!$F$9</f>
        <v>0</v>
      </c>
      <c r="K19" s="72">
        <v>0</v>
      </c>
      <c r="L19" s="72">
        <f>[6]ART!$F$11</f>
        <v>0</v>
      </c>
      <c r="M19" s="72">
        <v>0</v>
      </c>
      <c r="N19" s="72">
        <v>0</v>
      </c>
      <c r="O19" s="72">
        <v>0</v>
      </c>
      <c r="P19" s="73">
        <v>0</v>
      </c>
      <c r="Q19" s="84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93">
        <v>0</v>
      </c>
      <c r="AB19" s="93">
        <v>270</v>
      </c>
      <c r="AC19" s="94">
        <v>0</v>
      </c>
      <c r="AD19" s="93">
        <v>0</v>
      </c>
      <c r="AE19" s="93">
        <v>0</v>
      </c>
      <c r="AF19" s="93">
        <v>0</v>
      </c>
      <c r="AG19" s="93">
        <v>0</v>
      </c>
      <c r="AH19" s="93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0">
        <f t="shared" si="1"/>
        <v>272</v>
      </c>
      <c r="AQ19" s="100"/>
      <c r="AR19" s="100"/>
      <c r="AS19" s="289">
        <v>2</v>
      </c>
      <c r="AT19" s="289">
        <v>9</v>
      </c>
      <c r="AU19" s="207">
        <v>2</v>
      </c>
      <c r="AV19" s="311">
        <v>4</v>
      </c>
      <c r="AW19" s="207">
        <v>0</v>
      </c>
      <c r="AX19" s="341">
        <v>0</v>
      </c>
      <c r="AY19" s="312">
        <v>0</v>
      </c>
      <c r="AZ19" s="179">
        <v>1</v>
      </c>
      <c r="BA19" s="207">
        <v>1</v>
      </c>
      <c r="BB19" s="302">
        <v>0</v>
      </c>
      <c r="BC19" s="207">
        <v>0</v>
      </c>
      <c r="BD19" s="207">
        <v>0</v>
      </c>
      <c r="BE19" s="289">
        <v>5</v>
      </c>
      <c r="BF19" s="297">
        <v>0</v>
      </c>
      <c r="BG19" s="210">
        <v>0</v>
      </c>
      <c r="BH19" s="314">
        <v>0</v>
      </c>
      <c r="BI19" s="179">
        <v>0</v>
      </c>
      <c r="BJ19" s="207">
        <v>1</v>
      </c>
      <c r="BK19" s="291">
        <v>0</v>
      </c>
      <c r="BL19" s="170">
        <v>1</v>
      </c>
      <c r="BM19" s="170">
        <v>1</v>
      </c>
      <c r="BN19" s="315">
        <v>0</v>
      </c>
      <c r="BO19" s="179">
        <v>0</v>
      </c>
      <c r="BP19" s="222">
        <v>0</v>
      </c>
      <c r="BQ19" s="167">
        <v>0</v>
      </c>
      <c r="BR19" s="314">
        <v>0</v>
      </c>
      <c r="BS19" s="323">
        <v>0</v>
      </c>
      <c r="BT19" s="314">
        <v>0</v>
      </c>
      <c r="BU19" s="179">
        <v>0</v>
      </c>
      <c r="BV19" s="167">
        <v>0</v>
      </c>
      <c r="BW19" s="179">
        <v>4</v>
      </c>
      <c r="BX19" s="200">
        <v>0</v>
      </c>
      <c r="BY19" s="316">
        <v>0</v>
      </c>
      <c r="BZ19" s="170">
        <v>0</v>
      </c>
      <c r="CA19" s="317">
        <v>0</v>
      </c>
      <c r="CB19" s="207">
        <v>2</v>
      </c>
      <c r="CC19" s="167">
        <v>0</v>
      </c>
      <c r="CD19" s="167">
        <v>0</v>
      </c>
      <c r="CE19" s="167">
        <v>0</v>
      </c>
      <c r="CF19" s="318">
        <f t="shared" si="6"/>
        <v>33</v>
      </c>
    </row>
    <row r="20" spans="1:84" ht="38.25">
      <c r="A20" s="70" t="s">
        <v>368</v>
      </c>
      <c r="B20" s="60" t="s">
        <v>369</v>
      </c>
      <c r="C20" s="86">
        <f>'[8]National ART MSF'!$G$9</f>
        <v>0</v>
      </c>
      <c r="D20" s="71">
        <f>'[2]National ART MSF'!$G$9</f>
        <v>5</v>
      </c>
      <c r="E20" s="72">
        <v>0</v>
      </c>
      <c r="F20" s="72">
        <v>2</v>
      </c>
      <c r="G20" s="72">
        <v>5</v>
      </c>
      <c r="H20" s="72">
        <v>0</v>
      </c>
      <c r="I20" s="72">
        <f>'[4]National ART MSF'!$G$9</f>
        <v>28</v>
      </c>
      <c r="J20" s="72">
        <f>'[5]National ART MSF'!$G$9</f>
        <v>0</v>
      </c>
      <c r="K20" s="72">
        <v>5</v>
      </c>
      <c r="L20" s="72">
        <f>[6]ART!$G$11</f>
        <v>0</v>
      </c>
      <c r="M20" s="72">
        <v>1</v>
      </c>
      <c r="N20" s="72">
        <v>6</v>
      </c>
      <c r="O20" s="72">
        <v>9</v>
      </c>
      <c r="P20" s="73">
        <v>0</v>
      </c>
      <c r="Q20" s="84">
        <v>1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2</v>
      </c>
      <c r="X20" s="72">
        <v>0</v>
      </c>
      <c r="Y20" s="72">
        <v>4</v>
      </c>
      <c r="Z20" s="72">
        <v>3</v>
      </c>
      <c r="AA20" s="93">
        <v>0</v>
      </c>
      <c r="AB20" s="93">
        <v>14</v>
      </c>
      <c r="AC20" s="94">
        <v>0</v>
      </c>
      <c r="AD20" s="93">
        <v>3</v>
      </c>
      <c r="AE20" s="93">
        <v>1</v>
      </c>
      <c r="AF20" s="93">
        <v>0</v>
      </c>
      <c r="AG20" s="93">
        <v>0</v>
      </c>
      <c r="AH20" s="93">
        <v>7</v>
      </c>
      <c r="AI20" s="93">
        <v>59</v>
      </c>
      <c r="AJ20" s="93">
        <v>1</v>
      </c>
      <c r="AK20" s="93">
        <v>2</v>
      </c>
      <c r="AL20" s="93">
        <v>0</v>
      </c>
      <c r="AM20" s="93">
        <v>0</v>
      </c>
      <c r="AN20" s="93">
        <v>1</v>
      </c>
      <c r="AO20" s="93">
        <v>1</v>
      </c>
      <c r="AP20" s="90">
        <f t="shared" si="1"/>
        <v>160</v>
      </c>
      <c r="AQ20" s="100"/>
      <c r="AR20" s="100"/>
      <c r="AS20" s="289">
        <v>25</v>
      </c>
      <c r="AT20" s="289">
        <v>13</v>
      </c>
      <c r="AU20" s="207">
        <v>2</v>
      </c>
      <c r="AV20" s="311">
        <v>1</v>
      </c>
      <c r="AW20" s="207">
        <v>7</v>
      </c>
      <c r="AX20" s="341">
        <v>40</v>
      </c>
      <c r="AY20" s="312">
        <v>7</v>
      </c>
      <c r="AZ20" s="179">
        <v>3</v>
      </c>
      <c r="BA20" s="207">
        <v>1</v>
      </c>
      <c r="BB20" s="302">
        <v>10</v>
      </c>
      <c r="BC20" s="207">
        <v>0</v>
      </c>
      <c r="BD20" s="207">
        <v>0</v>
      </c>
      <c r="BE20" s="289">
        <v>7</v>
      </c>
      <c r="BF20" s="297">
        <v>2</v>
      </c>
      <c r="BG20" s="210">
        <v>1</v>
      </c>
      <c r="BH20" s="314">
        <v>0</v>
      </c>
      <c r="BI20" s="179">
        <v>3</v>
      </c>
      <c r="BJ20" s="207">
        <v>5</v>
      </c>
      <c r="BK20" s="291">
        <v>0</v>
      </c>
      <c r="BL20" s="170">
        <v>2</v>
      </c>
      <c r="BM20" s="170">
        <v>9</v>
      </c>
      <c r="BN20" s="315">
        <v>4</v>
      </c>
      <c r="BO20" s="179">
        <v>0</v>
      </c>
      <c r="BP20" s="222">
        <v>0</v>
      </c>
      <c r="BQ20" s="167">
        <v>7</v>
      </c>
      <c r="BR20" s="314">
        <v>0</v>
      </c>
      <c r="BS20" s="323">
        <v>16</v>
      </c>
      <c r="BT20" s="314">
        <v>0</v>
      </c>
      <c r="BU20" s="179">
        <v>2</v>
      </c>
      <c r="BV20" s="167">
        <v>1</v>
      </c>
      <c r="BW20" s="179">
        <v>8</v>
      </c>
      <c r="BX20" s="200">
        <v>9.9461538461538463</v>
      </c>
      <c r="BY20" s="316">
        <v>95.296875</v>
      </c>
      <c r="BZ20" s="170">
        <v>3</v>
      </c>
      <c r="CA20" s="317">
        <v>0</v>
      </c>
      <c r="CB20" s="207">
        <v>1</v>
      </c>
      <c r="CC20" s="167">
        <v>1</v>
      </c>
      <c r="CD20" s="167">
        <v>2</v>
      </c>
      <c r="CE20" s="167">
        <v>8</v>
      </c>
      <c r="CF20" s="318">
        <f t="shared" si="6"/>
        <v>296.24302884615383</v>
      </c>
    </row>
    <row r="21" spans="1:84" ht="38.25">
      <c r="A21" s="70" t="s">
        <v>370</v>
      </c>
      <c r="B21" s="60" t="s">
        <v>371</v>
      </c>
      <c r="C21" s="86">
        <f>'[8]National ART MSF'!$I$9</f>
        <v>12</v>
      </c>
      <c r="D21" s="71">
        <f>'[2]National ART MSF'!$I$9</f>
        <v>146</v>
      </c>
      <c r="E21" s="72">
        <v>5</v>
      </c>
      <c r="F21" s="72">
        <v>25</v>
      </c>
      <c r="G21" s="72">
        <v>69</v>
      </c>
      <c r="H21" s="72">
        <v>4</v>
      </c>
      <c r="I21" s="72">
        <f>'[4]National ART MSF'!$I$9</f>
        <v>290</v>
      </c>
      <c r="J21" s="72">
        <f>'[5]National ART MSF'!$I$9</f>
        <v>10</v>
      </c>
      <c r="K21" s="72">
        <v>71</v>
      </c>
      <c r="L21" s="72">
        <f>[6]ART!$I$11</f>
        <v>17</v>
      </c>
      <c r="M21" s="72">
        <v>27</v>
      </c>
      <c r="N21" s="72">
        <v>26</v>
      </c>
      <c r="O21" s="72">
        <v>26</v>
      </c>
      <c r="P21" s="73"/>
      <c r="Q21" s="84">
        <v>49</v>
      </c>
      <c r="R21" s="72">
        <v>0</v>
      </c>
      <c r="S21" s="72">
        <v>3</v>
      </c>
      <c r="T21" s="72">
        <v>0</v>
      </c>
      <c r="U21" s="72">
        <v>0</v>
      </c>
      <c r="V21" s="72">
        <v>1616</v>
      </c>
      <c r="W21" s="72">
        <v>17</v>
      </c>
      <c r="X21" s="72">
        <v>3</v>
      </c>
      <c r="Y21" s="72">
        <v>103</v>
      </c>
      <c r="Z21" s="72">
        <v>65</v>
      </c>
      <c r="AA21" s="93">
        <v>0</v>
      </c>
      <c r="AB21" s="93">
        <v>92</v>
      </c>
      <c r="AC21" s="94">
        <v>0</v>
      </c>
      <c r="AD21" s="93">
        <v>77</v>
      </c>
      <c r="AE21" s="93">
        <v>10</v>
      </c>
      <c r="AF21" s="93">
        <v>1</v>
      </c>
      <c r="AG21" s="93">
        <v>26</v>
      </c>
      <c r="AH21" s="93">
        <v>18</v>
      </c>
      <c r="AI21" s="93">
        <v>14</v>
      </c>
      <c r="AJ21" s="93">
        <v>11</v>
      </c>
      <c r="AK21" s="93">
        <v>118</v>
      </c>
      <c r="AL21" s="93">
        <v>6</v>
      </c>
      <c r="AM21" s="93">
        <v>2</v>
      </c>
      <c r="AN21" s="93">
        <v>89</v>
      </c>
      <c r="AO21" s="93">
        <v>104</v>
      </c>
      <c r="AP21" s="90">
        <f t="shared" si="1"/>
        <v>3152</v>
      </c>
      <c r="AQ21" s="100"/>
      <c r="AR21" s="100"/>
      <c r="AS21" s="300">
        <v>213</v>
      </c>
      <c r="AT21" s="300">
        <v>549</v>
      </c>
      <c r="AU21" s="207">
        <v>155</v>
      </c>
      <c r="AV21" s="311">
        <v>95</v>
      </c>
      <c r="AW21" s="207">
        <v>332</v>
      </c>
      <c r="AX21" s="341">
        <v>0</v>
      </c>
      <c r="AY21" s="312">
        <v>141</v>
      </c>
      <c r="AZ21" s="179">
        <v>110</v>
      </c>
      <c r="BA21" s="207">
        <v>27</v>
      </c>
      <c r="BB21" s="222">
        <v>50</v>
      </c>
      <c r="BC21" s="207">
        <v>8</v>
      </c>
      <c r="BD21" s="207">
        <v>32</v>
      </c>
      <c r="BE21" s="300">
        <v>440</v>
      </c>
      <c r="BF21" s="297">
        <v>64</v>
      </c>
      <c r="BG21" s="210">
        <v>47</v>
      </c>
      <c r="BH21" s="314">
        <v>2</v>
      </c>
      <c r="BI21" s="179">
        <v>36</v>
      </c>
      <c r="BJ21" s="207">
        <v>113</v>
      </c>
      <c r="BK21" s="222">
        <v>34</v>
      </c>
      <c r="BL21" s="170">
        <v>27</v>
      </c>
      <c r="BM21" s="170">
        <v>94</v>
      </c>
      <c r="BN21" s="315">
        <v>19</v>
      </c>
      <c r="BO21" s="179">
        <v>5</v>
      </c>
      <c r="BP21" s="222">
        <v>16</v>
      </c>
      <c r="BQ21" s="167">
        <v>265</v>
      </c>
      <c r="BR21" s="314">
        <v>25</v>
      </c>
      <c r="BS21" s="325">
        <v>163</v>
      </c>
      <c r="BT21" s="314">
        <v>5</v>
      </c>
      <c r="BU21" s="179">
        <v>27</v>
      </c>
      <c r="BV21" s="167">
        <v>30</v>
      </c>
      <c r="BW21" s="179">
        <v>130</v>
      </c>
      <c r="BX21" s="200">
        <v>295.06923076923078</v>
      </c>
      <c r="BY21" s="316">
        <v>1492.984375</v>
      </c>
      <c r="BZ21" s="170">
        <v>47</v>
      </c>
      <c r="CA21" s="317">
        <v>12</v>
      </c>
      <c r="CB21" s="207">
        <v>7</v>
      </c>
      <c r="CC21" s="167">
        <v>8</v>
      </c>
      <c r="CD21" s="167">
        <v>45</v>
      </c>
      <c r="CE21" s="167">
        <v>87</v>
      </c>
      <c r="CF21" s="318">
        <f t="shared" si="6"/>
        <v>5248.0536057692307</v>
      </c>
    </row>
    <row r="22" spans="1:84" s="58" customFormat="1" ht="38.25">
      <c r="A22" s="75" t="s">
        <v>372</v>
      </c>
      <c r="B22" s="62" t="s">
        <v>373</v>
      </c>
      <c r="C22" s="89">
        <f>SUM(C16:C21)</f>
        <v>14</v>
      </c>
      <c r="D22" s="89">
        <f t="shared" ref="D22:AO22" si="7">SUM(D16:D21)</f>
        <v>200</v>
      </c>
      <c r="E22" s="89">
        <f t="shared" si="7"/>
        <v>10</v>
      </c>
      <c r="F22" s="89">
        <f t="shared" si="7"/>
        <v>38</v>
      </c>
      <c r="G22" s="89">
        <f t="shared" si="7"/>
        <v>113</v>
      </c>
      <c r="H22" s="89">
        <f t="shared" si="7"/>
        <v>6</v>
      </c>
      <c r="I22" s="89">
        <f t="shared" si="7"/>
        <v>443</v>
      </c>
      <c r="J22" s="89">
        <f t="shared" si="7"/>
        <v>12</v>
      </c>
      <c r="K22" s="89">
        <f t="shared" si="7"/>
        <v>97</v>
      </c>
      <c r="L22" s="89">
        <f t="shared" si="7"/>
        <v>26</v>
      </c>
      <c r="M22" s="89">
        <f t="shared" si="7"/>
        <v>41</v>
      </c>
      <c r="N22" s="89">
        <f t="shared" si="7"/>
        <v>45</v>
      </c>
      <c r="O22" s="89">
        <f t="shared" si="7"/>
        <v>58</v>
      </c>
      <c r="P22" s="89">
        <f t="shared" si="7"/>
        <v>0</v>
      </c>
      <c r="Q22" s="89">
        <f t="shared" si="7"/>
        <v>71</v>
      </c>
      <c r="R22" s="89">
        <f t="shared" si="7"/>
        <v>0</v>
      </c>
      <c r="S22" s="89">
        <f t="shared" si="7"/>
        <v>3</v>
      </c>
      <c r="T22" s="89">
        <f t="shared" si="7"/>
        <v>0</v>
      </c>
      <c r="U22" s="89">
        <f t="shared" si="7"/>
        <v>0</v>
      </c>
      <c r="V22" s="89">
        <f t="shared" si="7"/>
        <v>2454</v>
      </c>
      <c r="W22" s="89">
        <f t="shared" si="7"/>
        <v>25</v>
      </c>
      <c r="X22" s="89">
        <f t="shared" si="7"/>
        <v>6</v>
      </c>
      <c r="Y22" s="89">
        <f t="shared" si="7"/>
        <v>171</v>
      </c>
      <c r="Z22" s="89">
        <f t="shared" si="7"/>
        <v>90</v>
      </c>
      <c r="AA22" s="95">
        <f t="shared" si="7"/>
        <v>0</v>
      </c>
      <c r="AB22" s="95">
        <f t="shared" si="7"/>
        <v>597</v>
      </c>
      <c r="AC22" s="95">
        <f t="shared" si="7"/>
        <v>0</v>
      </c>
      <c r="AD22" s="95">
        <f t="shared" si="7"/>
        <v>111</v>
      </c>
      <c r="AE22" s="95">
        <f t="shared" si="7"/>
        <v>14</v>
      </c>
      <c r="AF22" s="95">
        <f t="shared" si="7"/>
        <v>2</v>
      </c>
      <c r="AG22" s="95">
        <f t="shared" si="7"/>
        <v>46</v>
      </c>
      <c r="AH22" s="95">
        <f t="shared" si="7"/>
        <v>37</v>
      </c>
      <c r="AI22" s="95">
        <f t="shared" si="7"/>
        <v>383</v>
      </c>
      <c r="AJ22" s="95">
        <f t="shared" si="7"/>
        <v>19</v>
      </c>
      <c r="AK22" s="95">
        <f t="shared" si="7"/>
        <v>179</v>
      </c>
      <c r="AL22" s="95">
        <f t="shared" si="7"/>
        <v>7</v>
      </c>
      <c r="AM22" s="95">
        <f t="shared" si="7"/>
        <v>5</v>
      </c>
      <c r="AN22" s="95">
        <f t="shared" si="7"/>
        <v>123</v>
      </c>
      <c r="AO22" s="95">
        <f t="shared" si="7"/>
        <v>123</v>
      </c>
      <c r="AP22" s="90">
        <f t="shared" si="1"/>
        <v>5569</v>
      </c>
      <c r="AQ22" s="100"/>
      <c r="AR22" s="100"/>
      <c r="AS22" s="299">
        <f>SUM(AS16:AS21)</f>
        <v>325</v>
      </c>
      <c r="AT22" s="342">
        <f t="shared" ref="AT22:BF22" si="8">SUM(AT16:AT21)</f>
        <v>721</v>
      </c>
      <c r="AU22" s="342">
        <f t="shared" si="8"/>
        <v>166</v>
      </c>
      <c r="AV22" s="342">
        <f t="shared" si="8"/>
        <v>138</v>
      </c>
      <c r="AW22" s="342">
        <f t="shared" si="8"/>
        <v>510</v>
      </c>
      <c r="AX22" s="342">
        <f t="shared" si="8"/>
        <v>55</v>
      </c>
      <c r="AY22" s="342">
        <f t="shared" si="8"/>
        <v>210</v>
      </c>
      <c r="AZ22" s="342">
        <f t="shared" si="8"/>
        <v>165</v>
      </c>
      <c r="BA22" s="342">
        <f t="shared" si="8"/>
        <v>41</v>
      </c>
      <c r="BB22" s="342">
        <f t="shared" si="8"/>
        <v>76</v>
      </c>
      <c r="BC22" s="342">
        <f t="shared" si="8"/>
        <v>8</v>
      </c>
      <c r="BD22" s="342">
        <f t="shared" si="8"/>
        <v>40</v>
      </c>
      <c r="BE22" s="342">
        <f t="shared" si="8"/>
        <v>605</v>
      </c>
      <c r="BF22" s="342">
        <f t="shared" si="8"/>
        <v>101</v>
      </c>
      <c r="BG22" s="342">
        <f t="shared" ref="BG22:CE22" si="9">SUM(BG16:BG21)</f>
        <v>62</v>
      </c>
      <c r="BH22" s="342">
        <f t="shared" si="9"/>
        <v>5</v>
      </c>
      <c r="BI22" s="342">
        <f t="shared" si="9"/>
        <v>56</v>
      </c>
      <c r="BJ22" s="342">
        <f t="shared" si="9"/>
        <v>175</v>
      </c>
      <c r="BK22" s="342">
        <f t="shared" si="9"/>
        <v>66</v>
      </c>
      <c r="BL22" s="342">
        <f t="shared" si="9"/>
        <v>39</v>
      </c>
      <c r="BM22" s="342">
        <f t="shared" si="9"/>
        <v>144</v>
      </c>
      <c r="BN22" s="342">
        <f t="shared" si="9"/>
        <v>34</v>
      </c>
      <c r="BO22" s="342">
        <f t="shared" si="9"/>
        <v>12</v>
      </c>
      <c r="BP22" s="342">
        <f t="shared" si="9"/>
        <v>23</v>
      </c>
      <c r="BQ22" s="342">
        <f t="shared" si="9"/>
        <v>352</v>
      </c>
      <c r="BR22" s="342">
        <f t="shared" si="9"/>
        <v>31</v>
      </c>
      <c r="BS22" s="342">
        <f t="shared" si="9"/>
        <v>246</v>
      </c>
      <c r="BT22" s="342">
        <v>8</v>
      </c>
      <c r="BU22" s="342">
        <f t="shared" si="9"/>
        <v>42</v>
      </c>
      <c r="BV22" s="342">
        <f t="shared" si="9"/>
        <v>41</v>
      </c>
      <c r="BW22" s="342">
        <f t="shared" si="9"/>
        <v>212</v>
      </c>
      <c r="BX22" s="342">
        <f t="shared" si="9"/>
        <v>431</v>
      </c>
      <c r="BY22" s="342">
        <f t="shared" si="9"/>
        <v>2033</v>
      </c>
      <c r="BZ22" s="342">
        <f t="shared" si="9"/>
        <v>64</v>
      </c>
      <c r="CA22" s="342">
        <f t="shared" si="9"/>
        <v>17</v>
      </c>
      <c r="CB22" s="342">
        <f t="shared" si="9"/>
        <v>11</v>
      </c>
      <c r="CC22" s="342">
        <f t="shared" si="9"/>
        <v>15</v>
      </c>
      <c r="CD22" s="342">
        <f t="shared" si="9"/>
        <v>81</v>
      </c>
      <c r="CE22" s="342">
        <f t="shared" si="9"/>
        <v>132</v>
      </c>
      <c r="CF22" s="318">
        <f t="shared" si="6"/>
        <v>7493</v>
      </c>
    </row>
    <row r="23" spans="1:84" ht="38.25">
      <c r="A23" s="70" t="s">
        <v>374</v>
      </c>
      <c r="B23" s="60" t="s">
        <v>375</v>
      </c>
      <c r="C23" s="86">
        <f>'[8]National ART MSF'!$C$10</f>
        <v>0</v>
      </c>
      <c r="D23" s="71">
        <f>'[2]National ART MSF'!$C$10</f>
        <v>0</v>
      </c>
      <c r="E23" s="71">
        <f>'[3]National ART MSF'!$C$10</f>
        <v>0</v>
      </c>
      <c r="F23" s="72">
        <v>0</v>
      </c>
      <c r="G23" s="72">
        <v>0</v>
      </c>
      <c r="H23" s="72">
        <v>0</v>
      </c>
      <c r="I23" s="72">
        <f>'[4]National ART MSF'!$C$9</f>
        <v>0</v>
      </c>
      <c r="J23" s="72">
        <f>'[5]National ART MSF'!$C$10</f>
        <v>0</v>
      </c>
      <c r="K23" s="72">
        <v>0</v>
      </c>
      <c r="L23" s="72">
        <f>[6]ART!$C$12</f>
        <v>0</v>
      </c>
      <c r="M23" s="72">
        <v>0</v>
      </c>
      <c r="N23" s="72">
        <v>0</v>
      </c>
      <c r="O23" s="72">
        <v>0</v>
      </c>
      <c r="P23" s="73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93">
        <v>0</v>
      </c>
      <c r="AB23" s="93">
        <v>0</v>
      </c>
      <c r="AC23" s="94">
        <v>0</v>
      </c>
      <c r="AD23" s="93">
        <v>0</v>
      </c>
      <c r="AE23" s="93">
        <v>0</v>
      </c>
      <c r="AF23" s="93">
        <v>0</v>
      </c>
      <c r="AG23" s="93">
        <v>0</v>
      </c>
      <c r="AH23" s="93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0">
        <f t="shared" si="1"/>
        <v>0</v>
      </c>
      <c r="AQ23" s="100"/>
      <c r="AR23" s="100"/>
      <c r="AS23" s="207">
        <v>2</v>
      </c>
      <c r="AT23" s="341">
        <v>139</v>
      </c>
      <c r="AU23" s="207">
        <v>0</v>
      </c>
      <c r="AV23" s="311">
        <v>8</v>
      </c>
      <c r="AW23" s="207">
        <v>1</v>
      </c>
      <c r="AX23" s="341">
        <v>0</v>
      </c>
      <c r="AY23" s="312">
        <v>0</v>
      </c>
      <c r="AZ23" s="179">
        <v>1</v>
      </c>
      <c r="BA23" s="207">
        <v>1</v>
      </c>
      <c r="BB23" s="313">
        <v>0</v>
      </c>
      <c r="BC23" s="207">
        <v>0</v>
      </c>
      <c r="BD23" s="207">
        <v>0</v>
      </c>
      <c r="BE23" s="289">
        <v>18</v>
      </c>
      <c r="BF23" s="297">
        <v>0</v>
      </c>
      <c r="BG23" s="210">
        <v>1</v>
      </c>
      <c r="BH23" s="314">
        <v>0</v>
      </c>
      <c r="BI23" s="179">
        <v>2</v>
      </c>
      <c r="BJ23" s="207">
        <v>1</v>
      </c>
      <c r="BK23" s="291">
        <v>0</v>
      </c>
      <c r="BL23" s="170">
        <v>0</v>
      </c>
      <c r="BM23" s="170">
        <v>2</v>
      </c>
      <c r="BN23" s="315">
        <v>0</v>
      </c>
      <c r="BO23" s="179">
        <v>0</v>
      </c>
      <c r="BP23" s="222">
        <v>0</v>
      </c>
      <c r="BQ23" s="167">
        <v>0</v>
      </c>
      <c r="BR23" s="314">
        <v>0</v>
      </c>
      <c r="BS23" s="323">
        <v>3</v>
      </c>
      <c r="BT23" s="314">
        <v>0</v>
      </c>
      <c r="BU23" s="179">
        <v>0</v>
      </c>
      <c r="BV23" s="167">
        <v>0</v>
      </c>
      <c r="BW23" s="179">
        <v>0</v>
      </c>
      <c r="BX23" s="200">
        <v>0</v>
      </c>
      <c r="BY23" s="316">
        <v>0</v>
      </c>
      <c r="BZ23" s="170">
        <v>0</v>
      </c>
      <c r="CA23" s="317">
        <v>0</v>
      </c>
      <c r="CB23" s="167">
        <v>0</v>
      </c>
      <c r="CC23" s="167">
        <v>0</v>
      </c>
      <c r="CD23" s="167">
        <v>0</v>
      </c>
      <c r="CE23" s="167">
        <v>0</v>
      </c>
      <c r="CF23" s="318">
        <f t="shared" si="6"/>
        <v>179</v>
      </c>
    </row>
    <row r="24" spans="1:84" ht="38.25">
      <c r="A24" s="70" t="s">
        <v>376</v>
      </c>
      <c r="B24" s="60" t="s">
        <v>377</v>
      </c>
      <c r="C24" s="86">
        <f>'[8]National ART MSF'!$D$10</f>
        <v>0</v>
      </c>
      <c r="D24" s="71">
        <f>'[2]National ART MSF'!$D$10</f>
        <v>0</v>
      </c>
      <c r="E24" s="71">
        <f>'[3]National ART MSF'!$D$10</f>
        <v>0</v>
      </c>
      <c r="F24" s="72">
        <v>1</v>
      </c>
      <c r="G24" s="72">
        <v>1</v>
      </c>
      <c r="H24" s="72">
        <v>0</v>
      </c>
      <c r="I24" s="72">
        <f>'[4]National ART MSF'!$D$10</f>
        <v>14</v>
      </c>
      <c r="J24" s="72">
        <f>'[5]National ART MSF'!$D$10</f>
        <v>0</v>
      </c>
      <c r="K24" s="72">
        <v>3</v>
      </c>
      <c r="L24" s="72">
        <f>[6]ART!$D$12</f>
        <v>1</v>
      </c>
      <c r="M24" s="72">
        <v>0</v>
      </c>
      <c r="N24" s="72">
        <v>1</v>
      </c>
      <c r="O24" s="72">
        <v>4</v>
      </c>
      <c r="P24" s="73">
        <v>0</v>
      </c>
      <c r="Q24" s="72">
        <v>2</v>
      </c>
      <c r="R24" s="72">
        <v>0</v>
      </c>
      <c r="S24" s="72">
        <v>0</v>
      </c>
      <c r="T24" s="72">
        <v>0</v>
      </c>
      <c r="U24" s="72">
        <v>0</v>
      </c>
      <c r="V24" s="72">
        <v>1</v>
      </c>
      <c r="W24" s="72">
        <v>0</v>
      </c>
      <c r="X24" s="72">
        <v>0</v>
      </c>
      <c r="Y24" s="72">
        <v>0</v>
      </c>
      <c r="Z24" s="72">
        <v>2</v>
      </c>
      <c r="AA24" s="93">
        <v>0</v>
      </c>
      <c r="AB24" s="93">
        <v>4</v>
      </c>
      <c r="AC24" s="94">
        <v>5</v>
      </c>
      <c r="AD24" s="93">
        <v>0</v>
      </c>
      <c r="AE24" s="93">
        <v>0</v>
      </c>
      <c r="AF24" s="93">
        <v>0</v>
      </c>
      <c r="AG24" s="93">
        <v>2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3">
        <v>4</v>
      </c>
      <c r="AO24" s="93">
        <v>1</v>
      </c>
      <c r="AP24" s="90">
        <f t="shared" si="1"/>
        <v>46</v>
      </c>
      <c r="AQ24" s="100"/>
      <c r="AR24" s="100"/>
      <c r="AS24" s="207">
        <v>2</v>
      </c>
      <c r="AT24" s="341">
        <v>26</v>
      </c>
      <c r="AU24" s="207">
        <v>1</v>
      </c>
      <c r="AV24" s="311">
        <v>1</v>
      </c>
      <c r="AW24" s="207">
        <v>2</v>
      </c>
      <c r="AX24" s="341">
        <v>1</v>
      </c>
      <c r="AY24" s="312">
        <v>10</v>
      </c>
      <c r="AZ24" s="179">
        <v>2</v>
      </c>
      <c r="BA24" s="207">
        <v>0</v>
      </c>
      <c r="BB24" s="319">
        <v>0</v>
      </c>
      <c r="BC24" s="207">
        <v>0</v>
      </c>
      <c r="BD24" s="207">
        <v>0</v>
      </c>
      <c r="BE24" s="292">
        <v>6</v>
      </c>
      <c r="BF24" s="297">
        <v>0</v>
      </c>
      <c r="BG24" s="210">
        <v>3</v>
      </c>
      <c r="BH24" s="314">
        <v>0</v>
      </c>
      <c r="BI24" s="179">
        <v>1</v>
      </c>
      <c r="BJ24" s="207">
        <v>1</v>
      </c>
      <c r="BK24" s="291">
        <v>0</v>
      </c>
      <c r="BL24" s="170">
        <v>1</v>
      </c>
      <c r="BM24" s="170">
        <v>2</v>
      </c>
      <c r="BN24" s="315">
        <v>0</v>
      </c>
      <c r="BO24" s="179">
        <v>0</v>
      </c>
      <c r="BP24" s="222">
        <v>0</v>
      </c>
      <c r="BQ24" s="167">
        <v>1</v>
      </c>
      <c r="BR24" s="314">
        <v>0</v>
      </c>
      <c r="BS24" s="324">
        <v>9</v>
      </c>
      <c r="BT24" s="314">
        <v>1</v>
      </c>
      <c r="BU24" s="179">
        <v>0</v>
      </c>
      <c r="BV24" s="167">
        <v>0</v>
      </c>
      <c r="BW24" s="179">
        <v>4</v>
      </c>
      <c r="BX24" s="200">
        <v>11.651162790697674</v>
      </c>
      <c r="BY24" s="316">
        <v>17.785714285714285</v>
      </c>
      <c r="BZ24" s="170">
        <v>1</v>
      </c>
      <c r="CA24" s="317">
        <v>2</v>
      </c>
      <c r="CB24" s="167">
        <v>1</v>
      </c>
      <c r="CC24" s="167">
        <v>1</v>
      </c>
      <c r="CD24" s="167">
        <v>0</v>
      </c>
      <c r="CE24" s="167">
        <v>0</v>
      </c>
      <c r="CF24" s="318">
        <f t="shared" si="6"/>
        <v>108.43687707641195</v>
      </c>
    </row>
    <row r="25" spans="1:84" ht="38.25">
      <c r="A25" s="70" t="s">
        <v>378</v>
      </c>
      <c r="B25" s="60" t="s">
        <v>379</v>
      </c>
      <c r="C25" s="86">
        <f>'[8]National ART MSF'!$E$10</f>
        <v>1</v>
      </c>
      <c r="D25" s="71">
        <f>'[2]National ART MSF'!$E$10</f>
        <v>5</v>
      </c>
      <c r="E25" s="71">
        <f>'[3]National ART MSF'!$E$10</f>
        <v>3</v>
      </c>
      <c r="F25" s="72">
        <v>32</v>
      </c>
      <c r="G25" s="72">
        <v>20</v>
      </c>
      <c r="H25" s="72">
        <v>1</v>
      </c>
      <c r="I25" s="72">
        <f>'[4]National ART MSF'!$E$10</f>
        <v>86</v>
      </c>
      <c r="J25" s="72">
        <f>'[5]National ART MSF'!$E$10</f>
        <v>11</v>
      </c>
      <c r="K25" s="72">
        <v>30</v>
      </c>
      <c r="L25" s="72">
        <f>[6]ART!$E$12</f>
        <v>6</v>
      </c>
      <c r="M25" s="72">
        <v>13</v>
      </c>
      <c r="N25" s="72">
        <v>10</v>
      </c>
      <c r="O25" s="72">
        <v>12</v>
      </c>
      <c r="P25" s="73">
        <v>0</v>
      </c>
      <c r="Q25" s="72">
        <v>19</v>
      </c>
      <c r="R25" s="72">
        <v>0</v>
      </c>
      <c r="S25" s="72">
        <v>1</v>
      </c>
      <c r="T25" s="72">
        <v>0</v>
      </c>
      <c r="U25" s="72">
        <v>0</v>
      </c>
      <c r="V25" s="72">
        <v>15</v>
      </c>
      <c r="W25" s="72">
        <v>5</v>
      </c>
      <c r="X25" s="72">
        <v>0</v>
      </c>
      <c r="Y25" s="72">
        <v>3</v>
      </c>
      <c r="Z25" s="72">
        <v>15</v>
      </c>
      <c r="AA25" s="93">
        <v>0</v>
      </c>
      <c r="AB25" s="93">
        <v>17</v>
      </c>
      <c r="AC25" s="94">
        <v>24</v>
      </c>
      <c r="AD25" s="93">
        <v>2</v>
      </c>
      <c r="AE25" s="93">
        <v>11</v>
      </c>
      <c r="AF25" s="93">
        <v>4</v>
      </c>
      <c r="AG25" s="93">
        <v>14</v>
      </c>
      <c r="AH25" s="93">
        <v>11</v>
      </c>
      <c r="AI25" s="93">
        <v>4</v>
      </c>
      <c r="AJ25" s="93">
        <v>1</v>
      </c>
      <c r="AK25" s="93">
        <v>6</v>
      </c>
      <c r="AL25" s="93">
        <v>0</v>
      </c>
      <c r="AM25" s="93">
        <v>1</v>
      </c>
      <c r="AN25" s="93">
        <v>15</v>
      </c>
      <c r="AO25" s="93">
        <v>26</v>
      </c>
      <c r="AP25" s="90">
        <f t="shared" si="1"/>
        <v>424</v>
      </c>
      <c r="AQ25" s="100"/>
      <c r="AR25" s="100"/>
      <c r="AS25" s="207">
        <v>32</v>
      </c>
      <c r="AT25" s="341">
        <v>28</v>
      </c>
      <c r="AU25" s="207">
        <v>15</v>
      </c>
      <c r="AV25" s="311">
        <v>7</v>
      </c>
      <c r="AW25" s="207">
        <v>20</v>
      </c>
      <c r="AX25" s="341">
        <v>0</v>
      </c>
      <c r="AY25" s="312">
        <v>157</v>
      </c>
      <c r="AZ25" s="179">
        <v>10</v>
      </c>
      <c r="BA25" s="207">
        <v>9</v>
      </c>
      <c r="BB25" s="319">
        <v>8</v>
      </c>
      <c r="BC25" s="207">
        <v>9</v>
      </c>
      <c r="BD25" s="207">
        <v>11</v>
      </c>
      <c r="BE25" s="292">
        <v>45</v>
      </c>
      <c r="BF25" s="297">
        <v>9</v>
      </c>
      <c r="BG25" s="210">
        <v>52</v>
      </c>
      <c r="BH25" s="314">
        <v>0</v>
      </c>
      <c r="BI25" s="179">
        <v>3</v>
      </c>
      <c r="BJ25" s="207">
        <v>1</v>
      </c>
      <c r="BK25" s="291">
        <v>10</v>
      </c>
      <c r="BL25" s="170">
        <v>6</v>
      </c>
      <c r="BM25" s="170">
        <v>17</v>
      </c>
      <c r="BN25" s="315">
        <v>6</v>
      </c>
      <c r="BO25" s="179">
        <v>3</v>
      </c>
      <c r="BP25" s="222">
        <v>5</v>
      </c>
      <c r="BQ25" s="167">
        <v>18</v>
      </c>
      <c r="BR25" s="314">
        <v>10</v>
      </c>
      <c r="BS25" s="324">
        <v>55</v>
      </c>
      <c r="BT25" s="314">
        <v>4</v>
      </c>
      <c r="BU25" s="179">
        <v>14</v>
      </c>
      <c r="BV25" s="167">
        <v>1</v>
      </c>
      <c r="BW25" s="179">
        <v>35</v>
      </c>
      <c r="BX25" s="200">
        <v>155.34883720930233</v>
      </c>
      <c r="BY25" s="316">
        <v>71.142857142857139</v>
      </c>
      <c r="BZ25" s="170">
        <v>4</v>
      </c>
      <c r="CA25" s="317">
        <v>5</v>
      </c>
      <c r="CB25" s="167">
        <v>5</v>
      </c>
      <c r="CC25" s="167">
        <v>5</v>
      </c>
      <c r="CD25" s="167">
        <v>26</v>
      </c>
      <c r="CE25" s="167">
        <v>20</v>
      </c>
      <c r="CF25" s="318">
        <f t="shared" si="6"/>
        <v>891.49169435215947</v>
      </c>
    </row>
    <row r="26" spans="1:84" ht="38.25">
      <c r="A26" s="70" t="s">
        <v>380</v>
      </c>
      <c r="B26" s="60" t="s">
        <v>381</v>
      </c>
      <c r="C26" s="86">
        <f>'[8]National ART MSF'!$F$10</f>
        <v>0</v>
      </c>
      <c r="D26" s="71">
        <f>'[2]National ART MSF'!$F$10</f>
        <v>1</v>
      </c>
      <c r="E26" s="71">
        <f>'[3]National ART MSF'!$F$10</f>
        <v>0</v>
      </c>
      <c r="F26" s="72">
        <v>0</v>
      </c>
      <c r="G26" s="72">
        <v>0</v>
      </c>
      <c r="H26" s="72">
        <v>0</v>
      </c>
      <c r="I26" s="72">
        <f>'[4]National ART MSF'!$F$10</f>
        <v>0</v>
      </c>
      <c r="J26" s="72">
        <f>'[5]National ART MSF'!$F$10</f>
        <v>0</v>
      </c>
      <c r="K26" s="72">
        <v>0</v>
      </c>
      <c r="L26" s="72">
        <f>[6]ART!$F$12</f>
        <v>0</v>
      </c>
      <c r="M26" s="72">
        <v>0</v>
      </c>
      <c r="N26" s="72">
        <v>0</v>
      </c>
      <c r="O26" s="72">
        <v>0</v>
      </c>
      <c r="P26" s="73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93">
        <v>0</v>
      </c>
      <c r="AB26" s="93">
        <v>5</v>
      </c>
      <c r="AC26" s="94">
        <v>0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0">
        <f t="shared" si="1"/>
        <v>6</v>
      </c>
      <c r="AQ26" s="100"/>
      <c r="AR26" s="100"/>
      <c r="AS26" s="207">
        <v>0</v>
      </c>
      <c r="AT26" s="341">
        <v>6</v>
      </c>
      <c r="AU26" s="207">
        <v>0</v>
      </c>
      <c r="AV26" s="311">
        <v>0</v>
      </c>
      <c r="AW26" s="207">
        <v>0</v>
      </c>
      <c r="AX26" s="341">
        <v>1</v>
      </c>
      <c r="AY26" s="312">
        <v>0</v>
      </c>
      <c r="AZ26" s="179">
        <v>0</v>
      </c>
      <c r="BA26" s="207">
        <v>0</v>
      </c>
      <c r="BB26" s="313">
        <v>0</v>
      </c>
      <c r="BC26" s="207">
        <v>0</v>
      </c>
      <c r="BD26" s="207">
        <v>0</v>
      </c>
      <c r="BE26" s="289">
        <v>19</v>
      </c>
      <c r="BF26" s="297">
        <v>0</v>
      </c>
      <c r="BG26" s="210">
        <v>0</v>
      </c>
      <c r="BH26" s="314">
        <v>0</v>
      </c>
      <c r="BI26" s="179">
        <v>0</v>
      </c>
      <c r="BJ26" s="207">
        <v>0</v>
      </c>
      <c r="BK26" s="291">
        <v>0</v>
      </c>
      <c r="BL26" s="170">
        <v>0</v>
      </c>
      <c r="BM26" s="170">
        <v>1</v>
      </c>
      <c r="BN26" s="315">
        <v>0</v>
      </c>
      <c r="BO26" s="179">
        <v>0</v>
      </c>
      <c r="BP26" s="222">
        <v>0</v>
      </c>
      <c r="BQ26" s="167">
        <v>0</v>
      </c>
      <c r="BR26" s="314">
        <v>0</v>
      </c>
      <c r="BS26" s="323">
        <v>0</v>
      </c>
      <c r="BT26" s="314">
        <v>0</v>
      </c>
      <c r="BU26" s="179">
        <v>0</v>
      </c>
      <c r="BV26" s="167">
        <v>0</v>
      </c>
      <c r="BW26" s="179">
        <v>0</v>
      </c>
      <c r="BX26" s="200">
        <v>0</v>
      </c>
      <c r="BY26" s="316">
        <v>0</v>
      </c>
      <c r="BZ26" s="170">
        <v>0</v>
      </c>
      <c r="CA26" s="317">
        <v>0</v>
      </c>
      <c r="CB26" s="167">
        <v>0</v>
      </c>
      <c r="CC26" s="167">
        <v>0</v>
      </c>
      <c r="CD26" s="167">
        <v>0</v>
      </c>
      <c r="CE26" s="167">
        <v>0</v>
      </c>
      <c r="CF26" s="318">
        <f t="shared" si="6"/>
        <v>27</v>
      </c>
    </row>
    <row r="27" spans="1:84" ht="38.25">
      <c r="A27" s="70" t="s">
        <v>382</v>
      </c>
      <c r="B27" s="60" t="s">
        <v>383</v>
      </c>
      <c r="C27" s="86">
        <f>'[8]National ART MSF'!$G$10</f>
        <v>0</v>
      </c>
      <c r="D27" s="71">
        <f>'[2]National ART MSF'!$G$10</f>
        <v>0</v>
      </c>
      <c r="E27" s="71">
        <f>-'[3]National ART MSF'!$G$10</f>
        <v>0</v>
      </c>
      <c r="F27" s="72">
        <v>1</v>
      </c>
      <c r="G27" s="72">
        <v>4</v>
      </c>
      <c r="H27" s="72">
        <v>0</v>
      </c>
      <c r="I27" s="72">
        <f>'[4]National ART MSF'!$G$10</f>
        <v>13</v>
      </c>
      <c r="J27" s="72">
        <f>'[5]National ART MSF'!$G$10</f>
        <v>2</v>
      </c>
      <c r="K27" s="72">
        <v>1</v>
      </c>
      <c r="L27" s="72">
        <f>[6]ART!$G$12</f>
        <v>0</v>
      </c>
      <c r="M27" s="72">
        <v>1</v>
      </c>
      <c r="N27" s="72">
        <v>3</v>
      </c>
      <c r="O27" s="72">
        <v>7</v>
      </c>
      <c r="P27" s="73">
        <v>0</v>
      </c>
      <c r="Q27" s="72">
        <v>1</v>
      </c>
      <c r="R27" s="72">
        <v>0</v>
      </c>
      <c r="S27" s="72">
        <v>0</v>
      </c>
      <c r="T27" s="72">
        <v>0</v>
      </c>
      <c r="U27" s="72">
        <v>0</v>
      </c>
      <c r="V27" s="72">
        <v>1</v>
      </c>
      <c r="W27" s="72">
        <v>0</v>
      </c>
      <c r="X27" s="72">
        <v>2</v>
      </c>
      <c r="Y27" s="72">
        <v>3</v>
      </c>
      <c r="Z27" s="72">
        <v>2</v>
      </c>
      <c r="AA27" s="93">
        <v>0</v>
      </c>
      <c r="AB27" s="93">
        <v>77</v>
      </c>
      <c r="AC27" s="94">
        <v>3</v>
      </c>
      <c r="AD27" s="93">
        <v>4</v>
      </c>
      <c r="AE27" s="93">
        <v>0</v>
      </c>
      <c r="AF27" s="93">
        <v>0</v>
      </c>
      <c r="AG27" s="93">
        <v>1</v>
      </c>
      <c r="AH27" s="93">
        <v>1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3">
        <v>1</v>
      </c>
      <c r="AO27" s="93">
        <v>1</v>
      </c>
      <c r="AP27" s="90">
        <f t="shared" si="1"/>
        <v>129</v>
      </c>
      <c r="AQ27" s="100"/>
      <c r="AR27" s="100"/>
      <c r="AS27" s="207">
        <v>3</v>
      </c>
      <c r="AT27" s="341">
        <v>6</v>
      </c>
      <c r="AU27" s="207">
        <v>7</v>
      </c>
      <c r="AV27" s="311">
        <v>1</v>
      </c>
      <c r="AW27" s="207">
        <v>1</v>
      </c>
      <c r="AX27" s="341">
        <v>14</v>
      </c>
      <c r="AY27" s="312">
        <v>16</v>
      </c>
      <c r="AZ27" s="179">
        <v>6</v>
      </c>
      <c r="BA27" s="207">
        <v>0</v>
      </c>
      <c r="BB27" s="313">
        <v>1</v>
      </c>
      <c r="BC27" s="207">
        <v>0</v>
      </c>
      <c r="BD27" s="207">
        <v>2</v>
      </c>
      <c r="BE27" s="289">
        <v>3</v>
      </c>
      <c r="BF27" s="297">
        <v>0</v>
      </c>
      <c r="BG27" s="210">
        <v>4</v>
      </c>
      <c r="BH27" s="314">
        <v>1</v>
      </c>
      <c r="BI27" s="179">
        <v>2</v>
      </c>
      <c r="BJ27" s="207">
        <v>0</v>
      </c>
      <c r="BK27" s="291">
        <v>0</v>
      </c>
      <c r="BL27" s="170">
        <v>0</v>
      </c>
      <c r="BM27" s="170">
        <v>4</v>
      </c>
      <c r="BN27" s="315">
        <v>1</v>
      </c>
      <c r="BO27" s="179">
        <v>0</v>
      </c>
      <c r="BP27" s="222">
        <v>0</v>
      </c>
      <c r="BQ27" s="167">
        <v>1</v>
      </c>
      <c r="BR27" s="314">
        <v>0</v>
      </c>
      <c r="BS27" s="323">
        <v>16</v>
      </c>
      <c r="BT27" s="314">
        <v>0</v>
      </c>
      <c r="BU27" s="179">
        <v>1</v>
      </c>
      <c r="BV27" s="167">
        <v>0</v>
      </c>
      <c r="BW27" s="179">
        <v>1</v>
      </c>
      <c r="BX27" s="200">
        <v>0</v>
      </c>
      <c r="BY27" s="316">
        <v>0</v>
      </c>
      <c r="BZ27" s="170">
        <v>0</v>
      </c>
      <c r="CA27" s="317">
        <v>1</v>
      </c>
      <c r="CB27" s="167">
        <v>0</v>
      </c>
      <c r="CC27" s="167">
        <v>0</v>
      </c>
      <c r="CD27" s="167">
        <v>2</v>
      </c>
      <c r="CE27" s="167">
        <v>1</v>
      </c>
      <c r="CF27" s="318">
        <f t="shared" si="6"/>
        <v>95</v>
      </c>
    </row>
    <row r="28" spans="1:84" ht="38.25">
      <c r="A28" s="70" t="s">
        <v>384</v>
      </c>
      <c r="B28" s="60" t="s">
        <v>385</v>
      </c>
      <c r="C28" s="86">
        <f>'[8]National ART MSF'!$I$10</f>
        <v>7</v>
      </c>
      <c r="D28" s="71">
        <f>'[2]National ART MSF'!$I$10</f>
        <v>17</v>
      </c>
      <c r="E28" s="71">
        <f>'[3]National ART MSF'!$I$10</f>
        <v>4</v>
      </c>
      <c r="F28" s="72">
        <v>78</v>
      </c>
      <c r="G28" s="72">
        <v>51</v>
      </c>
      <c r="H28" s="72">
        <v>0</v>
      </c>
      <c r="I28" s="72">
        <f>'[4]National ART MSF'!$I$10</f>
        <v>344</v>
      </c>
      <c r="J28" s="72">
        <f>'[5]National ART MSF'!$I$10</f>
        <v>20</v>
      </c>
      <c r="K28" s="72">
        <v>71</v>
      </c>
      <c r="L28" s="72">
        <f>[6]ART!$I$12</f>
        <v>23</v>
      </c>
      <c r="M28" s="72">
        <v>27</v>
      </c>
      <c r="N28" s="72">
        <v>9</v>
      </c>
      <c r="O28" s="72">
        <v>21</v>
      </c>
      <c r="P28" s="73">
        <v>0</v>
      </c>
      <c r="Q28" s="72">
        <v>49</v>
      </c>
      <c r="R28" s="72">
        <v>0</v>
      </c>
      <c r="S28" s="72">
        <v>3</v>
      </c>
      <c r="T28" s="72">
        <v>0</v>
      </c>
      <c r="U28" s="72">
        <v>0</v>
      </c>
      <c r="V28" s="72">
        <v>25</v>
      </c>
      <c r="W28" s="72">
        <v>3</v>
      </c>
      <c r="X28" s="72">
        <v>4</v>
      </c>
      <c r="Y28" s="72">
        <v>16</v>
      </c>
      <c r="Z28" s="72">
        <v>37</v>
      </c>
      <c r="AA28" s="93">
        <v>0</v>
      </c>
      <c r="AB28" s="93">
        <v>131</v>
      </c>
      <c r="AC28" s="94">
        <v>82</v>
      </c>
      <c r="AD28" s="93">
        <v>5</v>
      </c>
      <c r="AE28" s="93">
        <v>42</v>
      </c>
      <c r="AF28" s="93">
        <v>14</v>
      </c>
      <c r="AG28" s="93">
        <v>37</v>
      </c>
      <c r="AH28" s="93">
        <v>21</v>
      </c>
      <c r="AI28" s="93">
        <v>7</v>
      </c>
      <c r="AJ28" s="93">
        <v>1</v>
      </c>
      <c r="AK28" s="93">
        <v>15</v>
      </c>
      <c r="AL28" s="93">
        <v>0</v>
      </c>
      <c r="AM28" s="93">
        <v>0</v>
      </c>
      <c r="AN28" s="93">
        <v>19</v>
      </c>
      <c r="AO28" s="93">
        <v>31</v>
      </c>
      <c r="AP28" s="90">
        <f t="shared" si="1"/>
        <v>1214</v>
      </c>
      <c r="AQ28" s="100"/>
      <c r="AR28" s="100"/>
      <c r="AS28" s="207">
        <v>96</v>
      </c>
      <c r="AT28" s="341">
        <v>93</v>
      </c>
      <c r="AU28" s="207">
        <v>62</v>
      </c>
      <c r="AV28" s="311">
        <v>25</v>
      </c>
      <c r="AW28" s="207">
        <v>72</v>
      </c>
      <c r="AX28" s="341">
        <v>0</v>
      </c>
      <c r="AY28" s="312">
        <v>426</v>
      </c>
      <c r="AZ28" s="179">
        <v>57</v>
      </c>
      <c r="BA28" s="207">
        <v>33</v>
      </c>
      <c r="BB28" s="222">
        <v>15</v>
      </c>
      <c r="BC28" s="207">
        <v>21</v>
      </c>
      <c r="BD28" s="207">
        <v>25</v>
      </c>
      <c r="BE28" s="301">
        <v>161</v>
      </c>
      <c r="BF28" s="297">
        <v>27</v>
      </c>
      <c r="BG28" s="210">
        <v>107</v>
      </c>
      <c r="BH28" s="314">
        <v>2</v>
      </c>
      <c r="BI28" s="179">
        <v>5</v>
      </c>
      <c r="BJ28" s="207">
        <v>9</v>
      </c>
      <c r="BK28" s="222">
        <v>10</v>
      </c>
      <c r="BL28" s="170">
        <v>37</v>
      </c>
      <c r="BM28" s="170">
        <v>69</v>
      </c>
      <c r="BN28" s="315">
        <v>17</v>
      </c>
      <c r="BO28" s="179">
        <v>5</v>
      </c>
      <c r="BP28" s="222">
        <v>25</v>
      </c>
      <c r="BQ28" s="167">
        <v>48</v>
      </c>
      <c r="BR28" s="314">
        <v>23</v>
      </c>
      <c r="BS28" s="325">
        <v>163</v>
      </c>
      <c r="BT28" s="171">
        <v>14</v>
      </c>
      <c r="BU28" s="179">
        <v>38</v>
      </c>
      <c r="BV28" s="167">
        <v>2</v>
      </c>
      <c r="BW28" s="179">
        <v>57</v>
      </c>
      <c r="BX28" s="200">
        <v>334</v>
      </c>
      <c r="BY28" s="316">
        <v>160.07142857142858</v>
      </c>
      <c r="BZ28" s="170">
        <v>9</v>
      </c>
      <c r="CA28" s="317">
        <v>16</v>
      </c>
      <c r="CB28" s="167">
        <v>10</v>
      </c>
      <c r="CC28" s="167">
        <v>5</v>
      </c>
      <c r="CD28" s="167">
        <v>31</v>
      </c>
      <c r="CE28" s="167">
        <v>47</v>
      </c>
      <c r="CF28" s="318">
        <f t="shared" si="6"/>
        <v>2356.0714285714284</v>
      </c>
    </row>
    <row r="29" spans="1:84" s="58" customFormat="1" ht="38.25">
      <c r="A29" s="75" t="s">
        <v>386</v>
      </c>
      <c r="B29" s="62" t="s">
        <v>387</v>
      </c>
      <c r="C29" s="89">
        <f>SUM(C23:C28)</f>
        <v>8</v>
      </c>
      <c r="D29" s="89">
        <f t="shared" ref="D29:AO29" si="10">SUM(D23:D28)</f>
        <v>23</v>
      </c>
      <c r="E29" s="89">
        <f t="shared" si="10"/>
        <v>7</v>
      </c>
      <c r="F29" s="89">
        <f t="shared" si="10"/>
        <v>112</v>
      </c>
      <c r="G29" s="89">
        <f t="shared" si="10"/>
        <v>76</v>
      </c>
      <c r="H29" s="89">
        <f t="shared" si="10"/>
        <v>1</v>
      </c>
      <c r="I29" s="89">
        <f t="shared" si="10"/>
        <v>457</v>
      </c>
      <c r="J29" s="89">
        <f t="shared" si="10"/>
        <v>33</v>
      </c>
      <c r="K29" s="89">
        <f t="shared" si="10"/>
        <v>105</v>
      </c>
      <c r="L29" s="89">
        <f t="shared" si="10"/>
        <v>30</v>
      </c>
      <c r="M29" s="89">
        <f t="shared" si="10"/>
        <v>41</v>
      </c>
      <c r="N29" s="89">
        <f t="shared" si="10"/>
        <v>23</v>
      </c>
      <c r="O29" s="89">
        <f t="shared" si="10"/>
        <v>44</v>
      </c>
      <c r="P29" s="89">
        <f t="shared" si="10"/>
        <v>0</v>
      </c>
      <c r="Q29" s="89">
        <f t="shared" si="10"/>
        <v>71</v>
      </c>
      <c r="R29" s="89">
        <f t="shared" si="10"/>
        <v>0</v>
      </c>
      <c r="S29" s="89">
        <f t="shared" si="10"/>
        <v>4</v>
      </c>
      <c r="T29" s="89">
        <f t="shared" si="10"/>
        <v>0</v>
      </c>
      <c r="U29" s="89">
        <f t="shared" si="10"/>
        <v>0</v>
      </c>
      <c r="V29" s="89">
        <f t="shared" si="10"/>
        <v>42</v>
      </c>
      <c r="W29" s="89">
        <f t="shared" si="10"/>
        <v>8</v>
      </c>
      <c r="X29" s="89">
        <f t="shared" si="10"/>
        <v>6</v>
      </c>
      <c r="Y29" s="89">
        <f t="shared" si="10"/>
        <v>22</v>
      </c>
      <c r="Z29" s="89">
        <f t="shared" si="10"/>
        <v>56</v>
      </c>
      <c r="AA29" s="95">
        <f t="shared" si="10"/>
        <v>0</v>
      </c>
      <c r="AB29" s="95">
        <f t="shared" si="10"/>
        <v>234</v>
      </c>
      <c r="AC29" s="95">
        <f t="shared" si="10"/>
        <v>114</v>
      </c>
      <c r="AD29" s="95">
        <f t="shared" si="10"/>
        <v>11</v>
      </c>
      <c r="AE29" s="95">
        <f t="shared" si="10"/>
        <v>53</v>
      </c>
      <c r="AF29" s="95">
        <f t="shared" si="10"/>
        <v>18</v>
      </c>
      <c r="AG29" s="95">
        <f t="shared" si="10"/>
        <v>54</v>
      </c>
      <c r="AH29" s="95">
        <f t="shared" si="10"/>
        <v>33</v>
      </c>
      <c r="AI29" s="95">
        <f t="shared" si="10"/>
        <v>11</v>
      </c>
      <c r="AJ29" s="95">
        <f t="shared" si="10"/>
        <v>2</v>
      </c>
      <c r="AK29" s="95">
        <f t="shared" si="10"/>
        <v>21</v>
      </c>
      <c r="AL29" s="95">
        <f t="shared" si="10"/>
        <v>0</v>
      </c>
      <c r="AM29" s="95">
        <f t="shared" si="10"/>
        <v>1</v>
      </c>
      <c r="AN29" s="95">
        <f t="shared" si="10"/>
        <v>39</v>
      </c>
      <c r="AO29" s="95">
        <f t="shared" si="10"/>
        <v>59</v>
      </c>
      <c r="AP29" s="90">
        <f t="shared" si="1"/>
        <v>1819</v>
      </c>
      <c r="AQ29" s="100"/>
      <c r="AR29" s="100"/>
      <c r="AS29" s="299">
        <f>SUM(AS23:AS28)</f>
        <v>135</v>
      </c>
      <c r="AT29" s="342">
        <f>SUM(AT23:AT28)</f>
        <v>298</v>
      </c>
      <c r="AU29" s="342">
        <f>SUM(AU23:AU28)</f>
        <v>85</v>
      </c>
      <c r="AV29" s="295">
        <f>SUM(AV23:AV28)</f>
        <v>42</v>
      </c>
      <c r="AW29" s="342">
        <f t="shared" ref="AW29:CE29" si="11">SUM(AW23:AW28)</f>
        <v>96</v>
      </c>
      <c r="AX29" s="342">
        <f t="shared" si="11"/>
        <v>16</v>
      </c>
      <c r="AY29" s="342">
        <f t="shared" si="11"/>
        <v>609</v>
      </c>
      <c r="AZ29" s="342">
        <f t="shared" si="11"/>
        <v>76</v>
      </c>
      <c r="BA29" s="299">
        <f t="shared" si="11"/>
        <v>43</v>
      </c>
      <c r="BB29" s="342">
        <f t="shared" si="11"/>
        <v>24</v>
      </c>
      <c r="BC29" s="342">
        <f t="shared" si="11"/>
        <v>30</v>
      </c>
      <c r="BD29" s="342">
        <f t="shared" si="11"/>
        <v>38</v>
      </c>
      <c r="BE29" s="299">
        <f t="shared" si="11"/>
        <v>252</v>
      </c>
      <c r="BF29" s="299">
        <f t="shared" si="11"/>
        <v>36</v>
      </c>
      <c r="BG29" s="299">
        <f t="shared" si="11"/>
        <v>167</v>
      </c>
      <c r="BH29" s="342">
        <f t="shared" si="11"/>
        <v>3</v>
      </c>
      <c r="BI29" s="342">
        <f t="shared" si="11"/>
        <v>13</v>
      </c>
      <c r="BJ29" s="299">
        <f t="shared" si="11"/>
        <v>12</v>
      </c>
      <c r="BK29" s="342">
        <f t="shared" si="11"/>
        <v>20</v>
      </c>
      <c r="BL29" s="299">
        <f t="shared" si="11"/>
        <v>44</v>
      </c>
      <c r="BM29" s="299">
        <f t="shared" si="11"/>
        <v>95</v>
      </c>
      <c r="BN29" s="342">
        <f t="shared" si="11"/>
        <v>24</v>
      </c>
      <c r="BO29" s="342">
        <f t="shared" si="11"/>
        <v>8</v>
      </c>
      <c r="BP29" s="342">
        <f t="shared" si="11"/>
        <v>30</v>
      </c>
      <c r="BQ29" s="342">
        <f t="shared" si="11"/>
        <v>68</v>
      </c>
      <c r="BR29" s="342">
        <f t="shared" si="11"/>
        <v>33</v>
      </c>
      <c r="BS29" s="342">
        <f t="shared" si="11"/>
        <v>246</v>
      </c>
      <c r="BT29" s="342">
        <v>19</v>
      </c>
      <c r="BU29" s="342">
        <f t="shared" si="11"/>
        <v>53</v>
      </c>
      <c r="BV29" s="342">
        <f t="shared" si="11"/>
        <v>3</v>
      </c>
      <c r="BW29" s="342">
        <f t="shared" si="11"/>
        <v>97</v>
      </c>
      <c r="BX29" s="342">
        <f t="shared" si="11"/>
        <v>501</v>
      </c>
      <c r="BY29" s="342">
        <f t="shared" si="11"/>
        <v>249</v>
      </c>
      <c r="BZ29" s="342">
        <f t="shared" si="11"/>
        <v>14</v>
      </c>
      <c r="CA29" s="299">
        <f t="shared" si="11"/>
        <v>24</v>
      </c>
      <c r="CB29" s="299">
        <f t="shared" si="11"/>
        <v>16</v>
      </c>
      <c r="CC29" s="342">
        <f t="shared" si="11"/>
        <v>11</v>
      </c>
      <c r="CD29" s="342">
        <f t="shared" si="11"/>
        <v>59</v>
      </c>
      <c r="CE29" s="342">
        <f t="shared" si="11"/>
        <v>68</v>
      </c>
      <c r="CF29" s="318">
        <f t="shared" si="6"/>
        <v>3657</v>
      </c>
    </row>
    <row r="30" spans="1:84" ht="38.25">
      <c r="A30" s="70" t="s">
        <v>388</v>
      </c>
      <c r="B30" s="60" t="s">
        <v>389</v>
      </c>
      <c r="C30" s="86">
        <f>'[8]National ART MSF'!$C$11</f>
        <v>0</v>
      </c>
      <c r="D30" s="71">
        <f>'[2]National ART MSF'!$C$11</f>
        <v>1</v>
      </c>
      <c r="E30" s="71">
        <f>'[3]National ART MSF'!$C$11</f>
        <v>0</v>
      </c>
      <c r="F30" s="72">
        <v>0</v>
      </c>
      <c r="G30" s="72">
        <v>0</v>
      </c>
      <c r="H30" s="72">
        <v>0</v>
      </c>
      <c r="I30" s="72">
        <f>'[4]National ART MSF'!$C$11</f>
        <v>0</v>
      </c>
      <c r="J30" s="72">
        <f>'[5]National ART MSF'!$C$10</f>
        <v>0</v>
      </c>
      <c r="K30" s="72">
        <v>0</v>
      </c>
      <c r="L30" s="72">
        <f>[6]ART!$C$13</f>
        <v>0</v>
      </c>
      <c r="M30" s="72">
        <v>0</v>
      </c>
      <c r="N30" s="72">
        <v>0</v>
      </c>
      <c r="O30" s="72">
        <v>0</v>
      </c>
      <c r="P30" s="73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93">
        <v>0</v>
      </c>
      <c r="AB30" s="93">
        <v>1</v>
      </c>
      <c r="AC30" s="94">
        <v>1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0</v>
      </c>
      <c r="AK30" s="93">
        <v>4</v>
      </c>
      <c r="AL30" s="93">
        <v>6</v>
      </c>
      <c r="AM30" s="93">
        <v>0</v>
      </c>
      <c r="AN30" s="93">
        <v>0</v>
      </c>
      <c r="AO30" s="93">
        <v>0</v>
      </c>
      <c r="AP30" s="90">
        <f t="shared" si="1"/>
        <v>13</v>
      </c>
      <c r="AQ30" s="100"/>
      <c r="AR30" s="100"/>
      <c r="AS30" s="289">
        <v>9</v>
      </c>
      <c r="AT30" s="289">
        <v>4</v>
      </c>
      <c r="AU30" s="207">
        <v>0</v>
      </c>
      <c r="AV30" s="311">
        <v>0</v>
      </c>
      <c r="AW30" s="207">
        <v>0</v>
      </c>
      <c r="AX30" s="341">
        <v>4</v>
      </c>
      <c r="AY30" s="312">
        <v>0</v>
      </c>
      <c r="AZ30" s="179">
        <v>3</v>
      </c>
      <c r="BA30" s="207">
        <v>0</v>
      </c>
      <c r="BB30" s="313">
        <v>0</v>
      </c>
      <c r="BC30" s="289">
        <v>0</v>
      </c>
      <c r="BD30" s="207">
        <v>0</v>
      </c>
      <c r="BE30" s="289">
        <v>18</v>
      </c>
      <c r="BF30" s="297">
        <v>0</v>
      </c>
      <c r="BG30" s="210">
        <v>0</v>
      </c>
      <c r="BH30" s="314">
        <v>0</v>
      </c>
      <c r="BI30" s="179">
        <v>2</v>
      </c>
      <c r="BJ30" s="219">
        <v>0</v>
      </c>
      <c r="BK30" s="291">
        <v>1</v>
      </c>
      <c r="BL30" s="170">
        <v>0</v>
      </c>
      <c r="BM30" s="170">
        <v>0</v>
      </c>
      <c r="BN30" s="315">
        <v>0</v>
      </c>
      <c r="BO30" s="179">
        <v>0</v>
      </c>
      <c r="BP30" s="222">
        <v>0</v>
      </c>
      <c r="BQ30" s="167">
        <v>0</v>
      </c>
      <c r="BR30" s="314">
        <v>0</v>
      </c>
      <c r="BS30" s="323">
        <v>4</v>
      </c>
      <c r="BT30" s="314">
        <v>0</v>
      </c>
      <c r="BU30" s="179">
        <v>18</v>
      </c>
      <c r="BV30" s="167">
        <v>0</v>
      </c>
      <c r="BW30" s="179">
        <v>0</v>
      </c>
      <c r="BX30" s="200">
        <v>0</v>
      </c>
      <c r="BY30" s="316">
        <v>19.807511737089204</v>
      </c>
      <c r="BZ30" s="170">
        <v>1</v>
      </c>
      <c r="CA30" s="317">
        <v>0</v>
      </c>
      <c r="CB30" s="167">
        <v>0</v>
      </c>
      <c r="CC30" s="167">
        <v>0</v>
      </c>
      <c r="CD30" s="167">
        <v>0</v>
      </c>
      <c r="CE30" s="167">
        <v>0</v>
      </c>
      <c r="CF30" s="318">
        <f t="shared" si="6"/>
        <v>83.8075117370892</v>
      </c>
    </row>
    <row r="31" spans="1:84" ht="38.25">
      <c r="A31" s="70" t="s">
        <v>390</v>
      </c>
      <c r="B31" s="60" t="s">
        <v>391</v>
      </c>
      <c r="C31" s="86">
        <f>'[8]National ART MSF'!$D$11</f>
        <v>0</v>
      </c>
      <c r="D31" s="71">
        <f>'[2]National ART MSF'!$D$11</f>
        <v>3</v>
      </c>
      <c r="E31" s="71">
        <f>'[3]National ART MSF'!$D$11</f>
        <v>9</v>
      </c>
      <c r="F31" s="72">
        <v>4</v>
      </c>
      <c r="G31" s="72">
        <v>1</v>
      </c>
      <c r="H31" s="72">
        <v>0</v>
      </c>
      <c r="I31" s="72">
        <f>'[4]National ART MSF'!$D$11</f>
        <v>10</v>
      </c>
      <c r="J31" s="72">
        <f>'[5]National ART MSF'!$D$11</f>
        <v>20</v>
      </c>
      <c r="K31" s="72">
        <v>6</v>
      </c>
      <c r="L31" s="72">
        <f>[6]ART!$D$13</f>
        <v>0</v>
      </c>
      <c r="M31" s="72">
        <v>1</v>
      </c>
      <c r="N31" s="72">
        <v>1</v>
      </c>
      <c r="O31" s="72">
        <v>0</v>
      </c>
      <c r="P31" s="73"/>
      <c r="Q31" s="72">
        <v>1</v>
      </c>
      <c r="R31" s="72">
        <v>0</v>
      </c>
      <c r="S31" s="72">
        <v>1</v>
      </c>
      <c r="T31" s="72">
        <v>0</v>
      </c>
      <c r="U31" s="72">
        <v>0</v>
      </c>
      <c r="V31" s="72">
        <v>2</v>
      </c>
      <c r="W31" s="72">
        <v>13</v>
      </c>
      <c r="X31" s="72">
        <v>0</v>
      </c>
      <c r="Y31" s="72">
        <v>2</v>
      </c>
      <c r="Z31" s="72">
        <v>3</v>
      </c>
      <c r="AA31" s="93">
        <v>0</v>
      </c>
      <c r="AB31" s="93">
        <v>2</v>
      </c>
      <c r="AC31" s="94">
        <v>16</v>
      </c>
      <c r="AD31" s="93">
        <v>4</v>
      </c>
      <c r="AE31" s="93">
        <v>0</v>
      </c>
      <c r="AF31" s="93">
        <v>0</v>
      </c>
      <c r="AG31" s="93">
        <v>14</v>
      </c>
      <c r="AH31" s="93">
        <v>8</v>
      </c>
      <c r="AI31" s="93">
        <v>1</v>
      </c>
      <c r="AJ31" s="93">
        <v>1</v>
      </c>
      <c r="AK31" s="93">
        <v>1</v>
      </c>
      <c r="AL31" s="93">
        <v>19</v>
      </c>
      <c r="AM31" s="93">
        <v>0</v>
      </c>
      <c r="AN31" s="93">
        <v>1</v>
      </c>
      <c r="AO31" s="93">
        <v>0</v>
      </c>
      <c r="AP31" s="90">
        <f t="shared" si="1"/>
        <v>144</v>
      </c>
      <c r="AQ31" s="100"/>
      <c r="AR31" s="100"/>
      <c r="AS31" s="292">
        <v>18</v>
      </c>
      <c r="AT31" s="292">
        <v>10</v>
      </c>
      <c r="AU31" s="207">
        <v>0</v>
      </c>
      <c r="AV31" s="311">
        <v>0</v>
      </c>
      <c r="AW31" s="207">
        <v>1</v>
      </c>
      <c r="AX31" s="341">
        <v>23</v>
      </c>
      <c r="AY31" s="312">
        <v>259</v>
      </c>
      <c r="AZ31" s="179">
        <v>13</v>
      </c>
      <c r="BA31" s="207">
        <v>11</v>
      </c>
      <c r="BB31" s="319">
        <v>3</v>
      </c>
      <c r="BC31" s="292">
        <v>27</v>
      </c>
      <c r="BD31" s="207">
        <v>12</v>
      </c>
      <c r="BE31" s="292">
        <v>16</v>
      </c>
      <c r="BF31" s="297">
        <v>9</v>
      </c>
      <c r="BG31" s="210">
        <v>16</v>
      </c>
      <c r="BH31" s="314">
        <v>0</v>
      </c>
      <c r="BI31" s="179">
        <v>3</v>
      </c>
      <c r="BJ31" s="207">
        <v>2</v>
      </c>
      <c r="BK31" s="291">
        <v>6</v>
      </c>
      <c r="BL31" s="170">
        <v>1</v>
      </c>
      <c r="BM31" s="170">
        <v>25</v>
      </c>
      <c r="BN31" s="315">
        <v>0</v>
      </c>
      <c r="BO31" s="179">
        <v>0</v>
      </c>
      <c r="BP31" s="222">
        <v>0</v>
      </c>
      <c r="BQ31" s="167">
        <v>119</v>
      </c>
      <c r="BR31" s="314">
        <v>0</v>
      </c>
      <c r="BS31" s="324">
        <v>642</v>
      </c>
      <c r="BT31" s="314">
        <v>0</v>
      </c>
      <c r="BU31" s="179">
        <v>114</v>
      </c>
      <c r="BV31" s="167">
        <v>0</v>
      </c>
      <c r="BW31" s="179">
        <v>3</v>
      </c>
      <c r="BX31" s="200">
        <v>0</v>
      </c>
      <c r="BY31" s="316">
        <v>79.230046948356815</v>
      </c>
      <c r="BZ31" s="170">
        <v>4</v>
      </c>
      <c r="CA31" s="317">
        <v>0</v>
      </c>
      <c r="CB31" s="167">
        <v>0</v>
      </c>
      <c r="CC31" s="167">
        <v>0</v>
      </c>
      <c r="CD31" s="167">
        <v>3</v>
      </c>
      <c r="CE31" s="167">
        <v>6</v>
      </c>
      <c r="CF31" s="318">
        <f t="shared" si="6"/>
        <v>1425.2300469483569</v>
      </c>
    </row>
    <row r="32" spans="1:84" ht="38.25">
      <c r="A32" s="70" t="s">
        <v>392</v>
      </c>
      <c r="B32" s="60" t="s">
        <v>393</v>
      </c>
      <c r="C32" s="86">
        <f>'[8]National ART MSF'!$E$11</f>
        <v>12</v>
      </c>
      <c r="D32" s="71">
        <f>'[2]National ART MSF'!$E$11</f>
        <v>32</v>
      </c>
      <c r="E32" s="71">
        <f>'[3]National ART MSF'!$E$11</f>
        <v>53</v>
      </c>
      <c r="F32" s="72">
        <v>112</v>
      </c>
      <c r="G32" s="72">
        <v>147</v>
      </c>
      <c r="H32" s="72">
        <v>0</v>
      </c>
      <c r="I32" s="72">
        <f>'[4]National ART MSF'!$E$11</f>
        <v>145</v>
      </c>
      <c r="J32" s="72">
        <f>'[5]National ART MSF'!$E$11</f>
        <v>315</v>
      </c>
      <c r="K32" s="72">
        <v>66</v>
      </c>
      <c r="L32" s="72">
        <f>[6]ART!$E$13</f>
        <v>2</v>
      </c>
      <c r="M32" s="72">
        <v>20</v>
      </c>
      <c r="N32" s="72">
        <v>11</v>
      </c>
      <c r="O32" s="72">
        <v>0</v>
      </c>
      <c r="P32" s="73">
        <v>0</v>
      </c>
      <c r="Q32" s="72">
        <v>15</v>
      </c>
      <c r="R32" s="72">
        <v>0</v>
      </c>
      <c r="S32" s="72">
        <v>14</v>
      </c>
      <c r="T32" s="72">
        <v>0</v>
      </c>
      <c r="U32" s="72">
        <v>0</v>
      </c>
      <c r="V32" s="72">
        <v>45</v>
      </c>
      <c r="W32" s="72">
        <v>117</v>
      </c>
      <c r="X32" s="72">
        <v>13</v>
      </c>
      <c r="Y32" s="72">
        <v>35</v>
      </c>
      <c r="Z32" s="72">
        <v>59</v>
      </c>
      <c r="AA32" s="93">
        <v>0</v>
      </c>
      <c r="AB32" s="93">
        <v>16</v>
      </c>
      <c r="AC32" s="94">
        <v>133</v>
      </c>
      <c r="AD32" s="93">
        <v>16</v>
      </c>
      <c r="AE32" s="93">
        <v>27</v>
      </c>
      <c r="AF32" s="93">
        <v>1</v>
      </c>
      <c r="AG32" s="93">
        <v>359</v>
      </c>
      <c r="AH32" s="93">
        <v>61</v>
      </c>
      <c r="AI32" s="93">
        <v>225</v>
      </c>
      <c r="AJ32" s="93">
        <v>39</v>
      </c>
      <c r="AK32" s="93">
        <v>118</v>
      </c>
      <c r="AL32" s="93">
        <v>8</v>
      </c>
      <c r="AM32" s="93">
        <v>0</v>
      </c>
      <c r="AN32" s="93">
        <v>11</v>
      </c>
      <c r="AO32" s="93">
        <v>0</v>
      </c>
      <c r="AP32" s="90">
        <f t="shared" si="1"/>
        <v>2227</v>
      </c>
      <c r="AQ32" s="100"/>
      <c r="AR32" s="100"/>
      <c r="AS32" s="292">
        <v>356</v>
      </c>
      <c r="AT32" s="292">
        <v>98</v>
      </c>
      <c r="AU32" s="207">
        <v>37</v>
      </c>
      <c r="AV32" s="311">
        <v>18</v>
      </c>
      <c r="AW32" s="207">
        <v>50</v>
      </c>
      <c r="AX32" s="341">
        <v>0</v>
      </c>
      <c r="AY32" s="312">
        <v>1695</v>
      </c>
      <c r="AZ32" s="179">
        <v>40</v>
      </c>
      <c r="BA32" s="207">
        <v>69</v>
      </c>
      <c r="BB32" s="319">
        <v>13</v>
      </c>
      <c r="BC32" s="292">
        <v>280</v>
      </c>
      <c r="BD32" s="207">
        <v>62</v>
      </c>
      <c r="BE32" s="292">
        <v>155</v>
      </c>
      <c r="BF32" s="297">
        <v>21</v>
      </c>
      <c r="BG32" s="210">
        <v>355</v>
      </c>
      <c r="BH32" s="314">
        <v>0</v>
      </c>
      <c r="BI32" s="179">
        <v>87</v>
      </c>
      <c r="BJ32" s="207">
        <v>36</v>
      </c>
      <c r="BK32" s="291">
        <v>40</v>
      </c>
      <c r="BL32" s="170">
        <v>3</v>
      </c>
      <c r="BM32" s="170">
        <v>82</v>
      </c>
      <c r="BN32" s="315">
        <v>13</v>
      </c>
      <c r="BO32" s="179">
        <v>0</v>
      </c>
      <c r="BP32" s="222">
        <v>67</v>
      </c>
      <c r="BQ32" s="167">
        <v>1303</v>
      </c>
      <c r="BR32" s="314">
        <v>17</v>
      </c>
      <c r="BS32" s="324">
        <v>10520</v>
      </c>
      <c r="BT32" s="314">
        <v>5</v>
      </c>
      <c r="BU32" s="179">
        <v>467</v>
      </c>
      <c r="BV32" s="167">
        <v>6</v>
      </c>
      <c r="BW32" s="179">
        <v>23</v>
      </c>
      <c r="BX32" s="200">
        <v>157.18181818181819</v>
      </c>
      <c r="BY32" s="316">
        <v>1802.4835680751173</v>
      </c>
      <c r="BZ32" s="170">
        <v>91</v>
      </c>
      <c r="CA32" s="317">
        <v>37</v>
      </c>
      <c r="CB32" s="167">
        <v>77</v>
      </c>
      <c r="CC32" s="167">
        <v>6</v>
      </c>
      <c r="CD32" s="167">
        <v>26</v>
      </c>
      <c r="CE32" s="167">
        <v>169</v>
      </c>
      <c r="CF32" s="318">
        <f t="shared" si="6"/>
        <v>18283.665386256936</v>
      </c>
    </row>
    <row r="33" spans="1:84" ht="38.25">
      <c r="A33" s="70" t="s">
        <v>394</v>
      </c>
      <c r="B33" s="60" t="s">
        <v>395</v>
      </c>
      <c r="C33" s="86">
        <f>'[8]National ART MSF'!$F$11</f>
        <v>0</v>
      </c>
      <c r="D33" s="71">
        <f>'[2]National ART MSF'!$F$11</f>
        <v>2</v>
      </c>
      <c r="E33" s="71">
        <f>'[3]National ART MSF'!$F$11</f>
        <v>0</v>
      </c>
      <c r="F33" s="72">
        <v>0</v>
      </c>
      <c r="G33" s="72">
        <v>0</v>
      </c>
      <c r="H33" s="72">
        <v>0</v>
      </c>
      <c r="I33" s="72">
        <f>'[4]National ART MSF'!$F$11</f>
        <v>0</v>
      </c>
      <c r="J33" s="72">
        <f>'[5]National ART MSF'!$F$11</f>
        <v>0</v>
      </c>
      <c r="K33" s="72">
        <v>0</v>
      </c>
      <c r="L33" s="72">
        <f>[6]ART!$F$13</f>
        <v>0</v>
      </c>
      <c r="M33" s="72">
        <v>1</v>
      </c>
      <c r="N33" s="72">
        <v>0</v>
      </c>
      <c r="O33" s="72">
        <v>0</v>
      </c>
      <c r="P33" s="73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93">
        <v>0</v>
      </c>
      <c r="AB33" s="93">
        <v>0</v>
      </c>
      <c r="AC33" s="93">
        <v>0</v>
      </c>
      <c r="AD33" s="93">
        <v>1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3">
        <v>0</v>
      </c>
      <c r="AK33" s="93">
        <v>2</v>
      </c>
      <c r="AL33" s="93">
        <v>21</v>
      </c>
      <c r="AM33" s="93">
        <v>0</v>
      </c>
      <c r="AN33" s="93">
        <v>0</v>
      </c>
      <c r="AO33" s="93">
        <v>0</v>
      </c>
      <c r="AP33" s="90">
        <f t="shared" si="1"/>
        <v>27</v>
      </c>
      <c r="AQ33" s="100"/>
      <c r="AR33" s="100"/>
      <c r="AS33" s="289">
        <v>3</v>
      </c>
      <c r="AT33" s="289">
        <v>11</v>
      </c>
      <c r="AU33" s="207">
        <v>3</v>
      </c>
      <c r="AV33" s="311">
        <v>0</v>
      </c>
      <c r="AW33" s="207">
        <v>0</v>
      </c>
      <c r="AX33" s="341">
        <v>4</v>
      </c>
      <c r="AY33" s="312">
        <v>94</v>
      </c>
      <c r="AZ33" s="179">
        <v>1</v>
      </c>
      <c r="BA33" s="207">
        <v>0</v>
      </c>
      <c r="BB33" s="313">
        <v>0</v>
      </c>
      <c r="BC33" s="207">
        <v>0</v>
      </c>
      <c r="BD33" s="207">
        <v>0</v>
      </c>
      <c r="BE33" s="289">
        <v>21</v>
      </c>
      <c r="BF33" s="297">
        <v>0</v>
      </c>
      <c r="BG33" s="210">
        <v>0</v>
      </c>
      <c r="BH33" s="314">
        <v>0</v>
      </c>
      <c r="BI33" s="179">
        <v>2</v>
      </c>
      <c r="BJ33" s="207">
        <v>0</v>
      </c>
      <c r="BK33" s="291">
        <v>0</v>
      </c>
      <c r="BL33" s="170">
        <v>0</v>
      </c>
      <c r="BM33" s="170">
        <v>1</v>
      </c>
      <c r="BN33" s="315">
        <v>0</v>
      </c>
      <c r="BO33" s="179">
        <v>0</v>
      </c>
      <c r="BP33" s="222">
        <v>0</v>
      </c>
      <c r="BQ33" s="167">
        <v>0</v>
      </c>
      <c r="BR33" s="314">
        <v>0</v>
      </c>
      <c r="BS33" s="323">
        <v>3</v>
      </c>
      <c r="BT33" s="314">
        <v>0</v>
      </c>
      <c r="BU33" s="179">
        <v>14</v>
      </c>
      <c r="BV33" s="167">
        <v>0</v>
      </c>
      <c r="BW33" s="179">
        <v>0</v>
      </c>
      <c r="BX33" s="200">
        <v>0</v>
      </c>
      <c r="BY33" s="316">
        <v>0</v>
      </c>
      <c r="BZ33" s="170">
        <v>0</v>
      </c>
      <c r="CA33" s="317">
        <v>0</v>
      </c>
      <c r="CB33" s="167">
        <v>0</v>
      </c>
      <c r="CC33" s="167">
        <v>0</v>
      </c>
      <c r="CD33" s="167">
        <v>0</v>
      </c>
      <c r="CE33" s="167">
        <v>0</v>
      </c>
      <c r="CF33" s="318">
        <f t="shared" si="6"/>
        <v>157</v>
      </c>
    </row>
    <row r="34" spans="1:84" ht="38.25">
      <c r="A34" s="70" t="s">
        <v>396</v>
      </c>
      <c r="B34" s="60" t="s">
        <v>397</v>
      </c>
      <c r="C34" s="86">
        <f>'[8]National ART MSF'!$F$11</f>
        <v>0</v>
      </c>
      <c r="D34" s="71">
        <f>'[2]National ART MSF'!$G$11</f>
        <v>1</v>
      </c>
      <c r="E34" s="71">
        <f>'[3]National ART MSF'!$G$11</f>
        <v>8</v>
      </c>
      <c r="F34" s="72">
        <v>4</v>
      </c>
      <c r="G34" s="72">
        <v>0</v>
      </c>
      <c r="H34" s="72">
        <v>0</v>
      </c>
      <c r="I34" s="72">
        <f>'[4]National ART MSF'!$G$11</f>
        <v>17</v>
      </c>
      <c r="J34" s="72">
        <f>'[5]National ART MSF'!$G$11</f>
        <v>13</v>
      </c>
      <c r="K34" s="72">
        <v>9</v>
      </c>
      <c r="L34" s="72">
        <f>[6]ART!$G$13</f>
        <v>0</v>
      </c>
      <c r="M34" s="72">
        <v>0</v>
      </c>
      <c r="N34" s="72">
        <v>1</v>
      </c>
      <c r="O34" s="72">
        <v>3</v>
      </c>
      <c r="P34" s="73">
        <v>0</v>
      </c>
      <c r="Q34" s="72">
        <v>2</v>
      </c>
      <c r="R34" s="72">
        <v>0</v>
      </c>
      <c r="S34" s="72">
        <v>1</v>
      </c>
      <c r="T34" s="72">
        <v>0</v>
      </c>
      <c r="U34" s="72">
        <v>0</v>
      </c>
      <c r="V34" s="72">
        <v>0</v>
      </c>
      <c r="W34" s="72">
        <v>8</v>
      </c>
      <c r="X34" s="72">
        <v>0</v>
      </c>
      <c r="Y34" s="72">
        <v>0</v>
      </c>
      <c r="Z34" s="72">
        <v>5</v>
      </c>
      <c r="AA34" s="93">
        <v>0</v>
      </c>
      <c r="AB34" s="93">
        <v>2</v>
      </c>
      <c r="AC34" s="93">
        <v>13</v>
      </c>
      <c r="AD34" s="93">
        <v>2</v>
      </c>
      <c r="AE34" s="93">
        <v>0</v>
      </c>
      <c r="AF34" s="93">
        <v>1</v>
      </c>
      <c r="AG34" s="93">
        <v>16</v>
      </c>
      <c r="AH34" s="93">
        <v>2</v>
      </c>
      <c r="AI34" s="93">
        <v>1</v>
      </c>
      <c r="AJ34" s="93">
        <v>0</v>
      </c>
      <c r="AK34" s="93">
        <v>4</v>
      </c>
      <c r="AL34" s="93">
        <v>1</v>
      </c>
      <c r="AM34" s="93">
        <v>1</v>
      </c>
      <c r="AN34" s="93">
        <v>0</v>
      </c>
      <c r="AO34" s="93">
        <v>0</v>
      </c>
      <c r="AP34" s="90">
        <f t="shared" si="1"/>
        <v>115</v>
      </c>
      <c r="AQ34" s="100"/>
      <c r="AR34" s="100"/>
      <c r="AS34" s="289">
        <v>11</v>
      </c>
      <c r="AT34" s="289">
        <v>13</v>
      </c>
      <c r="AU34" s="207">
        <v>8</v>
      </c>
      <c r="AV34" s="311">
        <v>0</v>
      </c>
      <c r="AW34" s="207">
        <v>3</v>
      </c>
      <c r="AX34" s="341">
        <v>67</v>
      </c>
      <c r="AY34" s="312">
        <v>261</v>
      </c>
      <c r="AZ34" s="179">
        <v>3</v>
      </c>
      <c r="BA34" s="207">
        <v>3</v>
      </c>
      <c r="BB34" s="313">
        <v>6</v>
      </c>
      <c r="BC34" s="289">
        <v>32</v>
      </c>
      <c r="BD34" s="207">
        <v>2</v>
      </c>
      <c r="BE34" s="289">
        <v>19</v>
      </c>
      <c r="BF34" s="297">
        <v>14</v>
      </c>
      <c r="BG34" s="210">
        <v>24</v>
      </c>
      <c r="BH34" s="314">
        <v>1</v>
      </c>
      <c r="BI34" s="179">
        <v>7</v>
      </c>
      <c r="BJ34" s="207">
        <v>2</v>
      </c>
      <c r="BK34" s="291">
        <v>9</v>
      </c>
      <c r="BL34" s="170">
        <v>0</v>
      </c>
      <c r="BM34" s="170">
        <v>14</v>
      </c>
      <c r="BN34" s="315">
        <v>1</v>
      </c>
      <c r="BO34" s="179">
        <v>0</v>
      </c>
      <c r="BP34" s="222">
        <v>0</v>
      </c>
      <c r="BQ34" s="167">
        <v>109</v>
      </c>
      <c r="BR34" s="314">
        <v>0</v>
      </c>
      <c r="BS34" s="323">
        <v>729</v>
      </c>
      <c r="BT34" s="314">
        <v>3</v>
      </c>
      <c r="BU34" s="179">
        <v>147</v>
      </c>
      <c r="BV34" s="167">
        <v>0</v>
      </c>
      <c r="BW34" s="179">
        <v>2</v>
      </c>
      <c r="BX34" s="200">
        <v>0</v>
      </c>
      <c r="BY34" s="316">
        <v>19.807511737089204</v>
      </c>
      <c r="BZ34" s="170">
        <v>1</v>
      </c>
      <c r="CA34" s="317">
        <v>1</v>
      </c>
      <c r="CB34" s="167">
        <v>1</v>
      </c>
      <c r="CC34" s="167">
        <v>0</v>
      </c>
      <c r="CD34" s="167">
        <v>0</v>
      </c>
      <c r="CE34" s="167">
        <v>18</v>
      </c>
      <c r="CF34" s="318">
        <f t="shared" si="6"/>
        <v>1530.8075117370893</v>
      </c>
    </row>
    <row r="35" spans="1:84" ht="38.25">
      <c r="A35" s="70" t="s">
        <v>398</v>
      </c>
      <c r="B35" s="60" t="s">
        <v>399</v>
      </c>
      <c r="C35" s="83">
        <v>18</v>
      </c>
      <c r="D35" s="71">
        <f>'[2]National ART MSF'!$I$11</f>
        <v>71</v>
      </c>
      <c r="E35" s="71">
        <f>'[3]National ART MSF'!$I$11</f>
        <v>119</v>
      </c>
      <c r="F35" s="72">
        <v>208</v>
      </c>
      <c r="G35" s="72">
        <v>168</v>
      </c>
      <c r="H35" s="72">
        <v>0</v>
      </c>
      <c r="I35" s="72">
        <f>'[4]National ART MSF'!$I$11</f>
        <v>250</v>
      </c>
      <c r="J35" s="72">
        <f>'[5]National ART MSF'!$I$11</f>
        <v>676</v>
      </c>
      <c r="K35" s="72">
        <v>175</v>
      </c>
      <c r="L35" s="72">
        <f>[6]ART!$I$13</f>
        <v>8</v>
      </c>
      <c r="M35" s="72">
        <v>53</v>
      </c>
      <c r="N35" s="72">
        <v>29</v>
      </c>
      <c r="O35" s="72">
        <v>14</v>
      </c>
      <c r="P35" s="73">
        <v>0</v>
      </c>
      <c r="Q35" s="72">
        <v>1</v>
      </c>
      <c r="R35" s="72">
        <v>0</v>
      </c>
      <c r="S35" s="72">
        <v>40</v>
      </c>
      <c r="T35" s="72">
        <v>0</v>
      </c>
      <c r="U35" s="72">
        <v>0</v>
      </c>
      <c r="V35" s="72">
        <v>87</v>
      </c>
      <c r="W35" s="72">
        <v>217</v>
      </c>
      <c r="X35" s="72">
        <v>15</v>
      </c>
      <c r="Y35" s="72">
        <v>94</v>
      </c>
      <c r="Z35" s="72">
        <v>124</v>
      </c>
      <c r="AA35" s="93">
        <v>0</v>
      </c>
      <c r="AB35" s="93">
        <v>39</v>
      </c>
      <c r="AC35" s="93">
        <v>394</v>
      </c>
      <c r="AD35" s="93">
        <v>23</v>
      </c>
      <c r="AE35" s="93">
        <v>43</v>
      </c>
      <c r="AF35" s="93">
        <v>10</v>
      </c>
      <c r="AG35" s="93">
        <v>827</v>
      </c>
      <c r="AH35" s="93">
        <v>118</v>
      </c>
      <c r="AI35" s="93">
        <v>42</v>
      </c>
      <c r="AJ35" s="93">
        <v>51</v>
      </c>
      <c r="AK35" s="93">
        <v>259</v>
      </c>
      <c r="AL35" s="93">
        <v>17</v>
      </c>
      <c r="AM35" s="93">
        <v>2</v>
      </c>
      <c r="AN35" s="93">
        <v>2</v>
      </c>
      <c r="AO35" s="93">
        <v>0</v>
      </c>
      <c r="AP35" s="90">
        <f t="shared" si="1"/>
        <v>4194</v>
      </c>
      <c r="AQ35" s="100"/>
      <c r="AR35" s="100"/>
      <c r="AS35" s="301">
        <v>586</v>
      </c>
      <c r="AT35" s="301">
        <v>159</v>
      </c>
      <c r="AU35" s="207">
        <v>61</v>
      </c>
      <c r="AV35" s="311">
        <v>48</v>
      </c>
      <c r="AW35" s="207">
        <v>111</v>
      </c>
      <c r="AX35" s="341">
        <v>0</v>
      </c>
      <c r="AY35" s="312">
        <v>3177</v>
      </c>
      <c r="AZ35" s="179">
        <v>69</v>
      </c>
      <c r="BA35" s="207">
        <v>110</v>
      </c>
      <c r="BB35" s="222">
        <v>14</v>
      </c>
      <c r="BC35" s="301">
        <v>363</v>
      </c>
      <c r="BD35" s="207">
        <v>138</v>
      </c>
      <c r="BE35" s="301">
        <v>187</v>
      </c>
      <c r="BF35" s="290">
        <v>37</v>
      </c>
      <c r="BG35" s="210">
        <v>689</v>
      </c>
      <c r="BH35" s="314">
        <v>6</v>
      </c>
      <c r="BI35" s="179">
        <v>162</v>
      </c>
      <c r="BJ35" s="219">
        <v>46</v>
      </c>
      <c r="BK35" s="222">
        <v>44</v>
      </c>
      <c r="BL35" s="170">
        <v>15</v>
      </c>
      <c r="BM35" s="170">
        <v>185</v>
      </c>
      <c r="BN35" s="315">
        <v>29</v>
      </c>
      <c r="BO35" s="179">
        <v>0</v>
      </c>
      <c r="BP35" s="222">
        <v>147</v>
      </c>
      <c r="BQ35" s="167">
        <v>4620</v>
      </c>
      <c r="BR35" s="314">
        <v>46</v>
      </c>
      <c r="BS35" s="326">
        <v>19586</v>
      </c>
      <c r="BT35" s="171">
        <v>25</v>
      </c>
      <c r="BU35" s="179">
        <v>1021</v>
      </c>
      <c r="BV35" s="167">
        <v>33</v>
      </c>
      <c r="BW35" s="179">
        <v>53</v>
      </c>
      <c r="BX35" s="200">
        <v>241.81818181818181</v>
      </c>
      <c r="BY35" s="316">
        <v>2297.6713615023473</v>
      </c>
      <c r="BZ35" s="170">
        <v>116</v>
      </c>
      <c r="CA35" s="317">
        <v>49</v>
      </c>
      <c r="CB35" s="167">
        <v>90</v>
      </c>
      <c r="CC35" s="167">
        <v>10</v>
      </c>
      <c r="CD35" s="167">
        <v>20</v>
      </c>
      <c r="CE35" s="167">
        <v>56</v>
      </c>
      <c r="CF35" s="318">
        <f t="shared" si="6"/>
        <v>34647.489543320524</v>
      </c>
    </row>
    <row r="36" spans="1:84" s="58" customFormat="1" ht="25.5">
      <c r="A36" s="75" t="s">
        <v>400</v>
      </c>
      <c r="B36" s="62" t="s">
        <v>401</v>
      </c>
      <c r="C36" s="89">
        <f>SUM(C30:C35)</f>
        <v>30</v>
      </c>
      <c r="D36" s="89">
        <f t="shared" ref="D36:AO36" si="12">SUM(D30:D35)</f>
        <v>110</v>
      </c>
      <c r="E36" s="89">
        <f t="shared" si="12"/>
        <v>189</v>
      </c>
      <c r="F36" s="89">
        <f t="shared" si="12"/>
        <v>328</v>
      </c>
      <c r="G36" s="89">
        <f t="shared" si="12"/>
        <v>316</v>
      </c>
      <c r="H36" s="89">
        <f t="shared" si="12"/>
        <v>0</v>
      </c>
      <c r="I36" s="89">
        <f t="shared" si="12"/>
        <v>422</v>
      </c>
      <c r="J36" s="89">
        <f t="shared" si="12"/>
        <v>1024</v>
      </c>
      <c r="K36" s="89">
        <f t="shared" si="12"/>
        <v>256</v>
      </c>
      <c r="L36" s="89">
        <f t="shared" si="12"/>
        <v>10</v>
      </c>
      <c r="M36" s="89">
        <f t="shared" si="12"/>
        <v>75</v>
      </c>
      <c r="N36" s="89">
        <f t="shared" si="12"/>
        <v>42</v>
      </c>
      <c r="O36" s="89">
        <f t="shared" si="12"/>
        <v>17</v>
      </c>
      <c r="P36" s="89">
        <f t="shared" si="12"/>
        <v>0</v>
      </c>
      <c r="Q36" s="89">
        <f t="shared" si="12"/>
        <v>19</v>
      </c>
      <c r="R36" s="89">
        <f t="shared" si="12"/>
        <v>0</v>
      </c>
      <c r="S36" s="89">
        <f t="shared" si="12"/>
        <v>56</v>
      </c>
      <c r="T36" s="89">
        <f t="shared" si="12"/>
        <v>0</v>
      </c>
      <c r="U36" s="89">
        <f t="shared" si="12"/>
        <v>0</v>
      </c>
      <c r="V36" s="89">
        <f t="shared" si="12"/>
        <v>134</v>
      </c>
      <c r="W36" s="89">
        <f t="shared" si="12"/>
        <v>355</v>
      </c>
      <c r="X36" s="89">
        <f t="shared" si="12"/>
        <v>28</v>
      </c>
      <c r="Y36" s="89">
        <f t="shared" si="12"/>
        <v>131</v>
      </c>
      <c r="Z36" s="89">
        <f t="shared" si="12"/>
        <v>191</v>
      </c>
      <c r="AA36" s="95">
        <f t="shared" si="12"/>
        <v>0</v>
      </c>
      <c r="AB36" s="95">
        <f t="shared" si="12"/>
        <v>60</v>
      </c>
      <c r="AC36" s="95">
        <f t="shared" si="12"/>
        <v>557</v>
      </c>
      <c r="AD36" s="95">
        <f t="shared" si="12"/>
        <v>46</v>
      </c>
      <c r="AE36" s="95">
        <f t="shared" si="12"/>
        <v>70</v>
      </c>
      <c r="AF36" s="95">
        <f t="shared" si="12"/>
        <v>12</v>
      </c>
      <c r="AG36" s="95">
        <f t="shared" si="12"/>
        <v>1216</v>
      </c>
      <c r="AH36" s="95">
        <f t="shared" si="12"/>
        <v>189</v>
      </c>
      <c r="AI36" s="95">
        <f t="shared" si="12"/>
        <v>269</v>
      </c>
      <c r="AJ36" s="95">
        <f t="shared" si="12"/>
        <v>91</v>
      </c>
      <c r="AK36" s="95">
        <f t="shared" si="12"/>
        <v>388</v>
      </c>
      <c r="AL36" s="95">
        <f t="shared" si="12"/>
        <v>72</v>
      </c>
      <c r="AM36" s="95">
        <f t="shared" si="12"/>
        <v>3</v>
      </c>
      <c r="AN36" s="95">
        <f t="shared" si="12"/>
        <v>14</v>
      </c>
      <c r="AO36" s="95">
        <f t="shared" si="12"/>
        <v>0</v>
      </c>
      <c r="AP36" s="90">
        <f t="shared" si="1"/>
        <v>6720</v>
      </c>
      <c r="AQ36" s="100"/>
      <c r="AR36" s="100"/>
      <c r="AS36" s="299">
        <f>SUM(AS30:AS35)</f>
        <v>983</v>
      </c>
      <c r="AT36" s="342">
        <f t="shared" ref="AT36:BD36" si="13">SUM(AT30:AT35)</f>
        <v>295</v>
      </c>
      <c r="AU36" s="342">
        <f t="shared" si="13"/>
        <v>109</v>
      </c>
      <c r="AV36" s="342">
        <f t="shared" si="13"/>
        <v>66</v>
      </c>
      <c r="AW36" s="342">
        <f t="shared" si="13"/>
        <v>165</v>
      </c>
      <c r="AX36" s="342">
        <f t="shared" si="13"/>
        <v>98</v>
      </c>
      <c r="AY36" s="342">
        <f t="shared" si="13"/>
        <v>5486</v>
      </c>
      <c r="AZ36" s="342">
        <f t="shared" si="13"/>
        <v>129</v>
      </c>
      <c r="BA36" s="342">
        <f t="shared" si="13"/>
        <v>193</v>
      </c>
      <c r="BB36" s="342">
        <f t="shared" si="13"/>
        <v>36</v>
      </c>
      <c r="BC36" s="342">
        <f t="shared" si="13"/>
        <v>702</v>
      </c>
      <c r="BD36" s="342">
        <f t="shared" si="13"/>
        <v>214</v>
      </c>
      <c r="BE36" s="299">
        <f t="shared" ref="BE36:CE36" si="14">SUM(BE30:BE35)</f>
        <v>416</v>
      </c>
      <c r="BF36" s="299">
        <f t="shared" si="14"/>
        <v>81</v>
      </c>
      <c r="BG36" s="299">
        <f t="shared" si="14"/>
        <v>1084</v>
      </c>
      <c r="BH36" s="342">
        <f t="shared" si="14"/>
        <v>7</v>
      </c>
      <c r="BI36" s="342">
        <f t="shared" si="14"/>
        <v>263</v>
      </c>
      <c r="BJ36" s="342">
        <f t="shared" si="14"/>
        <v>86</v>
      </c>
      <c r="BK36" s="342">
        <f t="shared" si="14"/>
        <v>100</v>
      </c>
      <c r="BL36" s="342">
        <f t="shared" si="14"/>
        <v>19</v>
      </c>
      <c r="BM36" s="299">
        <f t="shared" si="14"/>
        <v>307</v>
      </c>
      <c r="BN36" s="342">
        <f t="shared" si="14"/>
        <v>43</v>
      </c>
      <c r="BO36" s="342">
        <f t="shared" si="14"/>
        <v>0</v>
      </c>
      <c r="BP36" s="342">
        <f t="shared" si="14"/>
        <v>214</v>
      </c>
      <c r="BQ36" s="299">
        <f t="shared" si="14"/>
        <v>6151</v>
      </c>
      <c r="BR36" s="342">
        <f t="shared" si="14"/>
        <v>63</v>
      </c>
      <c r="BS36" s="342">
        <f t="shared" si="14"/>
        <v>31484</v>
      </c>
      <c r="BT36" s="342">
        <f t="shared" si="14"/>
        <v>33</v>
      </c>
      <c r="BU36" s="299">
        <f t="shared" si="14"/>
        <v>1781</v>
      </c>
      <c r="BV36" s="299">
        <f t="shared" si="14"/>
        <v>39</v>
      </c>
      <c r="BW36" s="299">
        <f t="shared" si="14"/>
        <v>81</v>
      </c>
      <c r="BX36" s="342">
        <f t="shared" si="14"/>
        <v>399</v>
      </c>
      <c r="BY36" s="342">
        <f t="shared" si="14"/>
        <v>4219</v>
      </c>
      <c r="BZ36" s="342">
        <f t="shared" si="14"/>
        <v>213</v>
      </c>
      <c r="CA36" s="342">
        <f t="shared" si="14"/>
        <v>87</v>
      </c>
      <c r="CB36" s="342">
        <f t="shared" si="14"/>
        <v>168</v>
      </c>
      <c r="CC36" s="342">
        <f t="shared" si="14"/>
        <v>16</v>
      </c>
      <c r="CD36" s="342">
        <f t="shared" si="14"/>
        <v>49</v>
      </c>
      <c r="CE36" s="342">
        <f t="shared" si="14"/>
        <v>249</v>
      </c>
      <c r="CF36" s="318">
        <f t="shared" si="6"/>
        <v>56128</v>
      </c>
    </row>
    <row r="37" spans="1:84" ht="25.5">
      <c r="A37" s="70" t="s">
        <v>402</v>
      </c>
      <c r="B37" s="60" t="s">
        <v>403</v>
      </c>
      <c r="C37" s="83">
        <v>0</v>
      </c>
      <c r="D37" s="71">
        <f>'[2]National ART MSF'!$C$12</f>
        <v>0</v>
      </c>
      <c r="E37" s="71">
        <f>'[3]National ART MSF'!$C$12</f>
        <v>1</v>
      </c>
      <c r="F37" s="72">
        <v>0</v>
      </c>
      <c r="G37" s="72">
        <v>0</v>
      </c>
      <c r="H37" s="72">
        <v>0</v>
      </c>
      <c r="I37" s="72">
        <f>'[4]National ART MSF'!$C$12</f>
        <v>1</v>
      </c>
      <c r="J37" s="72">
        <f>'[5]National ART MSF'!$C$12</f>
        <v>0</v>
      </c>
      <c r="K37" s="72">
        <v>0</v>
      </c>
      <c r="L37" s="72">
        <f>[6]ART!$C$14</f>
        <v>0</v>
      </c>
      <c r="M37" s="72">
        <f>0</f>
        <v>0</v>
      </c>
      <c r="N37" s="72">
        <v>0</v>
      </c>
      <c r="O37" s="72">
        <v>0</v>
      </c>
      <c r="P37" s="73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2</v>
      </c>
      <c r="Z37" s="72">
        <v>0</v>
      </c>
      <c r="AA37" s="93">
        <v>0</v>
      </c>
      <c r="AB37" s="93">
        <v>6</v>
      </c>
      <c r="AC37" s="93">
        <v>0</v>
      </c>
      <c r="AD37" s="93">
        <v>0</v>
      </c>
      <c r="AE37" s="93">
        <v>0</v>
      </c>
      <c r="AF37" s="93">
        <v>0</v>
      </c>
      <c r="AG37" s="93">
        <v>0</v>
      </c>
      <c r="AH37" s="93">
        <v>0</v>
      </c>
      <c r="AI37" s="93">
        <v>0</v>
      </c>
      <c r="AJ37" s="93">
        <v>0</v>
      </c>
      <c r="AK37" s="93">
        <v>0</v>
      </c>
      <c r="AL37" s="93">
        <v>1</v>
      </c>
      <c r="AM37" s="93">
        <v>0</v>
      </c>
      <c r="AN37" s="93">
        <v>0</v>
      </c>
      <c r="AO37" s="93">
        <v>0</v>
      </c>
      <c r="AP37" s="90">
        <f t="shared" si="1"/>
        <v>11</v>
      </c>
      <c r="AQ37" s="100"/>
      <c r="AR37" s="100"/>
      <c r="AS37" s="207">
        <v>1</v>
      </c>
      <c r="AT37" s="341">
        <v>6</v>
      </c>
      <c r="AU37" s="207">
        <v>0</v>
      </c>
      <c r="AV37" s="311">
        <v>1</v>
      </c>
      <c r="AW37" s="207">
        <v>0</v>
      </c>
      <c r="AX37" s="341">
        <v>1</v>
      </c>
      <c r="AY37" s="312">
        <v>0</v>
      </c>
      <c r="AZ37" s="179">
        <v>3</v>
      </c>
      <c r="BA37" s="207">
        <v>1</v>
      </c>
      <c r="BB37" s="289">
        <v>1</v>
      </c>
      <c r="BC37" s="207">
        <v>1</v>
      </c>
      <c r="BD37" s="207">
        <v>0</v>
      </c>
      <c r="BE37" s="289">
        <v>14</v>
      </c>
      <c r="BF37" s="290">
        <v>1</v>
      </c>
      <c r="BG37" s="210">
        <v>3</v>
      </c>
      <c r="BH37" s="314">
        <v>1</v>
      </c>
      <c r="BI37" s="179">
        <v>0</v>
      </c>
      <c r="BJ37" s="219">
        <v>0</v>
      </c>
      <c r="BK37" s="291">
        <v>0</v>
      </c>
      <c r="BL37" s="170">
        <v>0</v>
      </c>
      <c r="BM37" s="170">
        <v>0</v>
      </c>
      <c r="BN37" s="315">
        <v>2</v>
      </c>
      <c r="BO37" s="179">
        <v>0</v>
      </c>
      <c r="BP37" s="222">
        <v>1</v>
      </c>
      <c r="BQ37" s="167">
        <v>0</v>
      </c>
      <c r="BR37" s="314">
        <v>0</v>
      </c>
      <c r="BS37" s="323">
        <v>4</v>
      </c>
      <c r="BT37" s="171">
        <v>0</v>
      </c>
      <c r="BU37" s="179">
        <v>0</v>
      </c>
      <c r="BV37" s="167">
        <v>0</v>
      </c>
      <c r="BW37" s="179">
        <v>0</v>
      </c>
      <c r="BX37" s="200">
        <v>2.3723404255319149</v>
      </c>
      <c r="BY37" s="316">
        <v>0</v>
      </c>
      <c r="BZ37" s="170">
        <v>0</v>
      </c>
      <c r="CA37" s="317">
        <v>0</v>
      </c>
      <c r="CB37" s="167">
        <v>0</v>
      </c>
      <c r="CC37" s="167">
        <v>0</v>
      </c>
      <c r="CD37" s="167">
        <v>0</v>
      </c>
      <c r="CE37" s="167">
        <v>0</v>
      </c>
      <c r="CF37" s="318">
        <f t="shared" si="6"/>
        <v>43.372340425531917</v>
      </c>
    </row>
    <row r="38" spans="1:84" ht="38.25">
      <c r="A38" s="70" t="s">
        <v>404</v>
      </c>
      <c r="B38" s="60" t="s">
        <v>405</v>
      </c>
      <c r="C38" s="83">
        <v>0</v>
      </c>
      <c r="D38" s="71">
        <f>'[2]National ART MSF'!$D$12</f>
        <v>2</v>
      </c>
      <c r="E38" s="71">
        <f>'[3]National ART MSF'!$D$12</f>
        <v>2</v>
      </c>
      <c r="F38" s="72">
        <v>5</v>
      </c>
      <c r="G38" s="72">
        <v>7</v>
      </c>
      <c r="H38" s="72">
        <v>0</v>
      </c>
      <c r="I38" s="72">
        <f>'[4]National ART MSF'!$D$12</f>
        <v>7</v>
      </c>
      <c r="J38" s="72">
        <f>'[5]National ART MSF'!$D$12</f>
        <v>6</v>
      </c>
      <c r="K38" s="72">
        <v>2</v>
      </c>
      <c r="L38" s="72">
        <f>[6]ART!$D$14</f>
        <v>1</v>
      </c>
      <c r="M38" s="72">
        <v>11</v>
      </c>
      <c r="N38" s="72">
        <v>0</v>
      </c>
      <c r="O38" s="72">
        <v>0</v>
      </c>
      <c r="P38" s="73">
        <v>0</v>
      </c>
      <c r="Q38" s="72">
        <v>2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1</v>
      </c>
      <c r="X38" s="72">
        <v>0</v>
      </c>
      <c r="Y38" s="72">
        <v>3</v>
      </c>
      <c r="Z38" s="72">
        <v>3</v>
      </c>
      <c r="AA38" s="93">
        <v>0</v>
      </c>
      <c r="AB38" s="93">
        <v>66</v>
      </c>
      <c r="AC38" s="93">
        <v>9</v>
      </c>
      <c r="AD38" s="93">
        <v>0</v>
      </c>
      <c r="AE38" s="93">
        <v>0</v>
      </c>
      <c r="AF38" s="93">
        <v>0</v>
      </c>
      <c r="AG38" s="93">
        <v>4</v>
      </c>
      <c r="AH38" s="93">
        <v>2</v>
      </c>
      <c r="AI38" s="93">
        <v>1</v>
      </c>
      <c r="AJ38" s="93">
        <v>1</v>
      </c>
      <c r="AK38" s="93">
        <v>3</v>
      </c>
      <c r="AL38" s="93">
        <v>0</v>
      </c>
      <c r="AM38" s="93">
        <v>0</v>
      </c>
      <c r="AN38" s="93">
        <v>0</v>
      </c>
      <c r="AO38" s="93">
        <v>1</v>
      </c>
      <c r="AP38" s="90">
        <f t="shared" si="1"/>
        <v>139</v>
      </c>
      <c r="AQ38" s="100"/>
      <c r="AR38" s="100"/>
      <c r="AS38" s="207">
        <v>1</v>
      </c>
      <c r="AT38" s="341">
        <v>8</v>
      </c>
      <c r="AU38" s="207">
        <v>3</v>
      </c>
      <c r="AV38" s="311">
        <v>13</v>
      </c>
      <c r="AW38" s="207">
        <v>12</v>
      </c>
      <c r="AX38" s="341">
        <v>6</v>
      </c>
      <c r="AY38" s="312">
        <v>4</v>
      </c>
      <c r="AZ38" s="179">
        <v>5</v>
      </c>
      <c r="BA38" s="207">
        <v>2</v>
      </c>
      <c r="BB38" s="292">
        <v>4</v>
      </c>
      <c r="BC38" s="207">
        <v>0</v>
      </c>
      <c r="BD38" s="207">
        <v>0</v>
      </c>
      <c r="BE38" s="292">
        <v>9</v>
      </c>
      <c r="BF38" s="290">
        <v>1</v>
      </c>
      <c r="BG38" s="210">
        <v>5</v>
      </c>
      <c r="BH38" s="314">
        <v>1</v>
      </c>
      <c r="BI38" s="179">
        <v>1</v>
      </c>
      <c r="BJ38" s="207">
        <v>1</v>
      </c>
      <c r="BK38" s="291">
        <v>3</v>
      </c>
      <c r="BL38" s="170">
        <v>1</v>
      </c>
      <c r="BM38" s="170">
        <v>16</v>
      </c>
      <c r="BN38" s="315">
        <v>1</v>
      </c>
      <c r="BO38" s="179">
        <v>2</v>
      </c>
      <c r="BP38" s="222">
        <v>0</v>
      </c>
      <c r="BQ38" s="167">
        <v>2</v>
      </c>
      <c r="BR38" s="314">
        <v>0</v>
      </c>
      <c r="BS38" s="324">
        <v>10</v>
      </c>
      <c r="BT38" s="171">
        <v>1</v>
      </c>
      <c r="BU38" s="179">
        <v>2</v>
      </c>
      <c r="BV38" s="167">
        <v>1</v>
      </c>
      <c r="BW38" s="179">
        <v>0</v>
      </c>
      <c r="BX38" s="200">
        <v>14.234042553191488</v>
      </c>
      <c r="BY38" s="316">
        <v>3.7976190476190474</v>
      </c>
      <c r="BZ38" s="170">
        <v>1</v>
      </c>
      <c r="CA38" s="317">
        <v>0</v>
      </c>
      <c r="CB38" s="167">
        <v>0</v>
      </c>
      <c r="CC38" s="167">
        <v>1</v>
      </c>
      <c r="CD38" s="167">
        <v>3</v>
      </c>
      <c r="CE38" s="167">
        <v>6</v>
      </c>
      <c r="CF38" s="318">
        <f t="shared" si="6"/>
        <v>144.03166160081054</v>
      </c>
    </row>
    <row r="39" spans="1:84" ht="38.25">
      <c r="A39" s="70" t="s">
        <v>406</v>
      </c>
      <c r="B39" s="60" t="s">
        <v>407</v>
      </c>
      <c r="C39" s="83">
        <v>4</v>
      </c>
      <c r="D39" s="71">
        <f>'[2]National ART MSF'!$E$12</f>
        <v>25</v>
      </c>
      <c r="E39" s="71">
        <f>'[3]National ART MSF'!$E$12</f>
        <v>21</v>
      </c>
      <c r="F39" s="72">
        <v>37</v>
      </c>
      <c r="G39" s="72">
        <v>57</v>
      </c>
      <c r="H39" s="72">
        <v>4</v>
      </c>
      <c r="I39" s="72">
        <f>'[4]National ART MSF'!$E$12</f>
        <v>50</v>
      </c>
      <c r="J39" s="72">
        <f>'[5]National ART MSF'!$E$12</f>
        <v>75</v>
      </c>
      <c r="K39" s="72">
        <v>16</v>
      </c>
      <c r="L39" s="72">
        <f>[6]ART!$E$14</f>
        <v>15</v>
      </c>
      <c r="M39" s="72">
        <v>44</v>
      </c>
      <c r="N39" s="72">
        <v>2</v>
      </c>
      <c r="O39" s="72">
        <v>6</v>
      </c>
      <c r="P39" s="73">
        <v>0</v>
      </c>
      <c r="Q39" s="72">
        <v>18</v>
      </c>
      <c r="R39" s="72">
        <v>0</v>
      </c>
      <c r="S39" s="72">
        <v>5</v>
      </c>
      <c r="T39" s="72">
        <v>0</v>
      </c>
      <c r="U39" s="72">
        <v>0</v>
      </c>
      <c r="V39" s="72">
        <v>24</v>
      </c>
      <c r="W39" s="72">
        <v>10</v>
      </c>
      <c r="X39" s="72">
        <v>3</v>
      </c>
      <c r="Y39" s="72">
        <v>39</v>
      </c>
      <c r="Z39" s="72">
        <v>40</v>
      </c>
      <c r="AA39" s="93">
        <v>0</v>
      </c>
      <c r="AB39" s="93">
        <v>57</v>
      </c>
      <c r="AC39" s="93">
        <v>42</v>
      </c>
      <c r="AD39" s="93">
        <v>11</v>
      </c>
      <c r="AE39" s="93">
        <v>25</v>
      </c>
      <c r="AF39" s="93">
        <v>0</v>
      </c>
      <c r="AG39" s="93">
        <v>97</v>
      </c>
      <c r="AH39" s="93">
        <v>8</v>
      </c>
      <c r="AI39" s="93">
        <v>7</v>
      </c>
      <c r="AJ39" s="93">
        <v>49</v>
      </c>
      <c r="AK39" s="93">
        <v>29</v>
      </c>
      <c r="AL39" s="93">
        <v>7</v>
      </c>
      <c r="AM39" s="93">
        <v>5</v>
      </c>
      <c r="AN39" s="93">
        <v>17</v>
      </c>
      <c r="AO39" s="93">
        <v>216</v>
      </c>
      <c r="AP39" s="90">
        <f t="shared" si="1"/>
        <v>1065</v>
      </c>
      <c r="AQ39" s="100"/>
      <c r="AR39" s="100"/>
      <c r="AS39" s="207">
        <v>32</v>
      </c>
      <c r="AT39" s="341">
        <v>24</v>
      </c>
      <c r="AU39" s="207">
        <v>3</v>
      </c>
      <c r="AV39" s="311">
        <v>29</v>
      </c>
      <c r="AW39" s="207">
        <v>169</v>
      </c>
      <c r="AX39" s="341">
        <v>0</v>
      </c>
      <c r="AY39" s="312">
        <v>89</v>
      </c>
      <c r="AZ39" s="179">
        <v>47</v>
      </c>
      <c r="BA39" s="207">
        <v>52</v>
      </c>
      <c r="BB39" s="292">
        <v>31</v>
      </c>
      <c r="BC39" s="207">
        <v>9</v>
      </c>
      <c r="BD39" s="207">
        <v>10</v>
      </c>
      <c r="BE39" s="292">
        <v>88</v>
      </c>
      <c r="BF39" s="290">
        <v>38</v>
      </c>
      <c r="BG39" s="210">
        <v>130</v>
      </c>
      <c r="BH39" s="314">
        <v>15</v>
      </c>
      <c r="BI39" s="179">
        <v>23</v>
      </c>
      <c r="BJ39" s="207">
        <v>6</v>
      </c>
      <c r="BK39" s="291">
        <v>41</v>
      </c>
      <c r="BL39" s="170">
        <v>18</v>
      </c>
      <c r="BM39" s="170">
        <v>46</v>
      </c>
      <c r="BN39" s="315">
        <v>21</v>
      </c>
      <c r="BO39" s="179">
        <v>5</v>
      </c>
      <c r="BP39" s="222">
        <v>13</v>
      </c>
      <c r="BQ39" s="167">
        <v>26</v>
      </c>
      <c r="BR39" s="314">
        <v>22</v>
      </c>
      <c r="BS39" s="324">
        <v>103</v>
      </c>
      <c r="BT39" s="171">
        <v>10</v>
      </c>
      <c r="BU39" s="179">
        <v>31</v>
      </c>
      <c r="BV39" s="167">
        <v>1</v>
      </c>
      <c r="BW39" s="179">
        <v>15</v>
      </c>
      <c r="BX39" s="200">
        <v>102.01063829787233</v>
      </c>
      <c r="BY39" s="316">
        <v>159.5</v>
      </c>
      <c r="BZ39" s="170">
        <v>42</v>
      </c>
      <c r="CA39" s="317">
        <v>39</v>
      </c>
      <c r="CB39" s="167">
        <v>6</v>
      </c>
      <c r="CC39" s="167">
        <v>1</v>
      </c>
      <c r="CD39" s="167">
        <v>18</v>
      </c>
      <c r="CE39" s="167">
        <v>8</v>
      </c>
      <c r="CF39" s="318">
        <f t="shared" si="6"/>
        <v>1522.5106382978724</v>
      </c>
    </row>
    <row r="40" spans="1:84" ht="38.25">
      <c r="A40" s="70" t="s">
        <v>408</v>
      </c>
      <c r="B40" s="60" t="s">
        <v>409</v>
      </c>
      <c r="C40" s="83">
        <v>0</v>
      </c>
      <c r="D40" s="71">
        <f>'[2]National ART MSF'!$F$12</f>
        <v>0</v>
      </c>
      <c r="E40" s="71">
        <f>'[3]National ART MSF'!$F$12</f>
        <v>0</v>
      </c>
      <c r="F40" s="72">
        <v>0</v>
      </c>
      <c r="G40" s="72">
        <v>0</v>
      </c>
      <c r="H40" s="72">
        <v>0</v>
      </c>
      <c r="I40" s="72">
        <f>'[4]National ART MSF'!$F$12</f>
        <v>0</v>
      </c>
      <c r="J40" s="72">
        <f>'[5]National ART MSF'!$F$12</f>
        <v>0</v>
      </c>
      <c r="K40" s="72">
        <v>0</v>
      </c>
      <c r="L40" s="72">
        <f>[6]ART!$F$14</f>
        <v>0</v>
      </c>
      <c r="M40" s="72">
        <v>1</v>
      </c>
      <c r="N40" s="72">
        <v>0</v>
      </c>
      <c r="O40" s="72">
        <v>0</v>
      </c>
      <c r="P40" s="73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93">
        <v>0</v>
      </c>
      <c r="AB40" s="93">
        <v>8</v>
      </c>
      <c r="AC40" s="93">
        <v>0</v>
      </c>
      <c r="AD40" s="93">
        <v>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2</v>
      </c>
      <c r="AM40" s="93">
        <v>0</v>
      </c>
      <c r="AN40" s="93">
        <v>0</v>
      </c>
      <c r="AO40" s="93">
        <v>0</v>
      </c>
      <c r="AP40" s="90">
        <f t="shared" si="1"/>
        <v>11</v>
      </c>
      <c r="AQ40" s="100"/>
      <c r="AR40" s="100"/>
      <c r="AS40" s="207">
        <v>1</v>
      </c>
      <c r="AT40" s="341">
        <v>7</v>
      </c>
      <c r="AU40" s="207">
        <v>3</v>
      </c>
      <c r="AV40" s="311">
        <v>0</v>
      </c>
      <c r="AW40" s="207">
        <v>1</v>
      </c>
      <c r="AX40" s="341">
        <v>0</v>
      </c>
      <c r="AY40" s="312">
        <v>0</v>
      </c>
      <c r="AZ40" s="179">
        <v>0</v>
      </c>
      <c r="BA40" s="207">
        <v>1</v>
      </c>
      <c r="BB40" s="289">
        <v>1</v>
      </c>
      <c r="BC40" s="207">
        <v>0</v>
      </c>
      <c r="BD40" s="207">
        <v>0</v>
      </c>
      <c r="BE40" s="289">
        <v>7</v>
      </c>
      <c r="BF40" s="290">
        <v>1</v>
      </c>
      <c r="BG40" s="210">
        <v>1</v>
      </c>
      <c r="BH40" s="314">
        <v>0</v>
      </c>
      <c r="BI40" s="179">
        <v>0</v>
      </c>
      <c r="BJ40" s="207">
        <v>0</v>
      </c>
      <c r="BK40" s="291">
        <v>0</v>
      </c>
      <c r="BL40" s="170">
        <v>0</v>
      </c>
      <c r="BM40" s="170">
        <v>0</v>
      </c>
      <c r="BN40" s="315">
        <v>0</v>
      </c>
      <c r="BO40" s="179">
        <v>0</v>
      </c>
      <c r="BP40" s="222">
        <v>0</v>
      </c>
      <c r="BQ40" s="167">
        <v>0</v>
      </c>
      <c r="BR40" s="314">
        <v>0</v>
      </c>
      <c r="BS40" s="323">
        <v>4</v>
      </c>
      <c r="BT40" s="171">
        <v>1</v>
      </c>
      <c r="BU40" s="179">
        <v>0</v>
      </c>
      <c r="BV40" s="167">
        <v>0</v>
      </c>
      <c r="BW40" s="179">
        <v>0</v>
      </c>
      <c r="BX40" s="200">
        <v>2.3723404255319149</v>
      </c>
      <c r="BY40" s="316">
        <v>0</v>
      </c>
      <c r="BZ40" s="170">
        <v>0</v>
      </c>
      <c r="CA40" s="317">
        <v>1</v>
      </c>
      <c r="CB40" s="167">
        <v>0</v>
      </c>
      <c r="CC40" s="167">
        <v>0</v>
      </c>
      <c r="CD40" s="167">
        <v>0</v>
      </c>
      <c r="CE40" s="167">
        <v>0</v>
      </c>
      <c r="CF40" s="318">
        <f t="shared" si="6"/>
        <v>31.372340425531917</v>
      </c>
    </row>
    <row r="41" spans="1:84" ht="38.25">
      <c r="A41" s="70" t="s">
        <v>410</v>
      </c>
      <c r="B41" s="60" t="s">
        <v>411</v>
      </c>
      <c r="C41" s="83">
        <v>1</v>
      </c>
      <c r="D41" s="71">
        <f>'[2]National ART MSF'!$G$12</f>
        <v>2</v>
      </c>
      <c r="E41" s="71">
        <f>'[3]National ART MSF'!$G$12</f>
        <v>2</v>
      </c>
      <c r="F41" s="72">
        <v>1</v>
      </c>
      <c r="G41" s="72">
        <v>8</v>
      </c>
      <c r="H41" s="72">
        <v>0</v>
      </c>
      <c r="I41" s="72">
        <f>'[4]National ART MSF'!$G$12</f>
        <v>6</v>
      </c>
      <c r="J41" s="72">
        <f>'[5]National ART MSF'!$G$12</f>
        <v>1</v>
      </c>
      <c r="K41" s="72">
        <v>1</v>
      </c>
      <c r="L41" s="72">
        <f>[6]ART!$G$14</f>
        <v>3</v>
      </c>
      <c r="M41" s="72">
        <v>1</v>
      </c>
      <c r="N41" s="72">
        <v>0</v>
      </c>
      <c r="O41" s="72">
        <v>2</v>
      </c>
      <c r="P41" s="73">
        <v>0</v>
      </c>
      <c r="Q41" s="72">
        <v>3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6</v>
      </c>
      <c r="Z41" s="72">
        <v>3</v>
      </c>
      <c r="AA41" s="93">
        <v>0</v>
      </c>
      <c r="AB41" s="93">
        <v>18</v>
      </c>
      <c r="AC41" s="93">
        <v>4</v>
      </c>
      <c r="AD41" s="93">
        <v>0</v>
      </c>
      <c r="AE41" s="93">
        <v>0</v>
      </c>
      <c r="AF41" s="93">
        <v>0</v>
      </c>
      <c r="AG41" s="93">
        <v>0</v>
      </c>
      <c r="AH41" s="93">
        <v>1</v>
      </c>
      <c r="AI41" s="93">
        <v>0</v>
      </c>
      <c r="AJ41" s="93">
        <v>1</v>
      </c>
      <c r="AK41" s="93">
        <v>1</v>
      </c>
      <c r="AL41" s="93">
        <v>0</v>
      </c>
      <c r="AM41" s="93">
        <v>1</v>
      </c>
      <c r="AN41" s="93">
        <v>0</v>
      </c>
      <c r="AO41" s="93">
        <v>16</v>
      </c>
      <c r="AP41" s="90">
        <f t="shared" si="1"/>
        <v>82</v>
      </c>
      <c r="AQ41" s="100"/>
      <c r="AR41" s="100"/>
      <c r="AS41" s="207">
        <v>3</v>
      </c>
      <c r="AT41" s="341">
        <v>13</v>
      </c>
      <c r="AU41" s="207">
        <v>3</v>
      </c>
      <c r="AV41" s="311">
        <v>5</v>
      </c>
      <c r="AW41" s="207">
        <v>15</v>
      </c>
      <c r="AX41" s="341">
        <v>8</v>
      </c>
      <c r="AY41" s="312">
        <v>10</v>
      </c>
      <c r="AZ41" s="179">
        <v>1</v>
      </c>
      <c r="BA41" s="207">
        <v>3</v>
      </c>
      <c r="BB41" s="289">
        <v>3</v>
      </c>
      <c r="BC41" s="207">
        <v>1</v>
      </c>
      <c r="BD41" s="207">
        <v>1</v>
      </c>
      <c r="BE41" s="289">
        <v>2</v>
      </c>
      <c r="BF41" s="290">
        <v>3</v>
      </c>
      <c r="BG41" s="210">
        <v>3</v>
      </c>
      <c r="BH41" s="314">
        <v>6</v>
      </c>
      <c r="BI41" s="179">
        <v>0</v>
      </c>
      <c r="BJ41" s="207">
        <v>0</v>
      </c>
      <c r="BK41" s="291">
        <v>2</v>
      </c>
      <c r="BL41" s="170">
        <v>0</v>
      </c>
      <c r="BM41" s="170">
        <v>1</v>
      </c>
      <c r="BN41" s="315">
        <v>0</v>
      </c>
      <c r="BO41" s="179">
        <v>0</v>
      </c>
      <c r="BP41" s="222">
        <v>0</v>
      </c>
      <c r="BQ41" s="167">
        <v>0</v>
      </c>
      <c r="BR41" s="314">
        <v>1</v>
      </c>
      <c r="BS41" s="323">
        <v>18</v>
      </c>
      <c r="BT41" s="171">
        <v>2</v>
      </c>
      <c r="BU41" s="179">
        <v>3</v>
      </c>
      <c r="BV41" s="167">
        <v>0</v>
      </c>
      <c r="BW41" s="179">
        <v>0</v>
      </c>
      <c r="BX41" s="200">
        <v>4.7446808510638299</v>
      </c>
      <c r="BY41" s="316">
        <v>0</v>
      </c>
      <c r="BZ41" s="170">
        <v>0</v>
      </c>
      <c r="CA41" s="317">
        <v>3</v>
      </c>
      <c r="CB41" s="167">
        <v>0</v>
      </c>
      <c r="CC41" s="167">
        <v>1</v>
      </c>
      <c r="CD41" s="167">
        <v>3</v>
      </c>
      <c r="CE41" s="167">
        <v>2</v>
      </c>
      <c r="CF41" s="318">
        <f t="shared" si="6"/>
        <v>120.74468085106383</v>
      </c>
    </row>
    <row r="42" spans="1:84" ht="30.75" customHeight="1">
      <c r="A42" s="70" t="s">
        <v>412</v>
      </c>
      <c r="B42" s="60" t="s">
        <v>413</v>
      </c>
      <c r="C42" s="83">
        <v>12</v>
      </c>
      <c r="D42" s="71">
        <f>'[2]National ART MSF'!$I$12</f>
        <v>40</v>
      </c>
      <c r="E42" s="71">
        <f>'[3]National ART MSF'!$I$12</f>
        <v>12</v>
      </c>
      <c r="F42" s="72">
        <v>61</v>
      </c>
      <c r="G42" s="72">
        <v>52</v>
      </c>
      <c r="H42" s="72">
        <v>10</v>
      </c>
      <c r="I42" s="72">
        <f>'[4]National ART MSF'!$I$12</f>
        <v>67</v>
      </c>
      <c r="J42" s="72">
        <f>'[5]National ART MSF'!$I$12</f>
        <v>97</v>
      </c>
      <c r="K42" s="72">
        <v>24</v>
      </c>
      <c r="L42" s="72">
        <f>[6]ART!$I$14</f>
        <v>27</v>
      </c>
      <c r="M42" s="72">
        <v>35</v>
      </c>
      <c r="N42" s="72">
        <v>15</v>
      </c>
      <c r="O42" s="72">
        <v>18</v>
      </c>
      <c r="P42" s="73">
        <v>0</v>
      </c>
      <c r="Q42" s="72">
        <v>25</v>
      </c>
      <c r="R42" s="72">
        <v>0</v>
      </c>
      <c r="S42" s="72">
        <v>2</v>
      </c>
      <c r="T42" s="72">
        <v>0</v>
      </c>
      <c r="U42" s="72">
        <v>0</v>
      </c>
      <c r="V42" s="72">
        <v>33</v>
      </c>
      <c r="W42" s="72">
        <v>10</v>
      </c>
      <c r="X42" s="72">
        <v>4</v>
      </c>
      <c r="Y42" s="72">
        <v>48</v>
      </c>
      <c r="Z42" s="72">
        <v>72</v>
      </c>
      <c r="AA42" s="93">
        <v>0</v>
      </c>
      <c r="AB42" s="93">
        <v>57</v>
      </c>
      <c r="AC42" s="93">
        <v>47</v>
      </c>
      <c r="AD42" s="93">
        <v>7</v>
      </c>
      <c r="AE42" s="93">
        <v>68</v>
      </c>
      <c r="AF42" s="93">
        <v>1</v>
      </c>
      <c r="AG42" s="93">
        <v>138</v>
      </c>
      <c r="AH42" s="93">
        <v>15</v>
      </c>
      <c r="AI42" s="93">
        <v>9</v>
      </c>
      <c r="AJ42" s="93">
        <v>70</v>
      </c>
      <c r="AK42" s="93">
        <v>35</v>
      </c>
      <c r="AL42" s="93">
        <v>0</v>
      </c>
      <c r="AM42" s="93">
        <v>1</v>
      </c>
      <c r="AN42" s="93">
        <v>17</v>
      </c>
      <c r="AO42" s="93">
        <v>446</v>
      </c>
      <c r="AP42" s="90">
        <f t="shared" si="1"/>
        <v>1575</v>
      </c>
      <c r="AQ42" s="100"/>
      <c r="AR42" s="100"/>
      <c r="AS42" s="207">
        <v>45</v>
      </c>
      <c r="AT42" s="341">
        <v>88</v>
      </c>
      <c r="AU42" s="207">
        <v>55</v>
      </c>
      <c r="AV42" s="311">
        <v>69</v>
      </c>
      <c r="AW42" s="207">
        <v>638</v>
      </c>
      <c r="AX42" s="341">
        <v>0</v>
      </c>
      <c r="AY42" s="312">
        <v>120</v>
      </c>
      <c r="AZ42" s="179">
        <v>82</v>
      </c>
      <c r="BA42" s="207">
        <v>49</v>
      </c>
      <c r="BB42" s="222">
        <v>33</v>
      </c>
      <c r="BC42" s="207">
        <v>6</v>
      </c>
      <c r="BD42" s="207">
        <v>4</v>
      </c>
      <c r="BE42" s="301">
        <v>104</v>
      </c>
      <c r="BF42" s="290">
        <v>40</v>
      </c>
      <c r="BG42" s="210">
        <v>174</v>
      </c>
      <c r="BH42" s="314">
        <v>19</v>
      </c>
      <c r="BI42" s="179">
        <v>41</v>
      </c>
      <c r="BJ42" s="219">
        <v>8</v>
      </c>
      <c r="BK42" s="222">
        <v>76</v>
      </c>
      <c r="BL42" s="170">
        <v>23</v>
      </c>
      <c r="BM42" s="170">
        <v>84</v>
      </c>
      <c r="BN42" s="315">
        <v>26</v>
      </c>
      <c r="BO42" s="179">
        <v>6</v>
      </c>
      <c r="BP42" s="222">
        <v>22</v>
      </c>
      <c r="BQ42" s="167">
        <v>39</v>
      </c>
      <c r="BR42" s="314">
        <v>22</v>
      </c>
      <c r="BS42" s="326">
        <v>141</v>
      </c>
      <c r="BT42" s="171">
        <v>23</v>
      </c>
      <c r="BU42" s="179">
        <v>64</v>
      </c>
      <c r="BV42" s="167">
        <v>5</v>
      </c>
      <c r="BW42" s="179">
        <v>22</v>
      </c>
      <c r="BX42" s="200">
        <v>97.265957446808514</v>
      </c>
      <c r="BY42" s="316">
        <v>155.70238095238093</v>
      </c>
      <c r="BZ42" s="170">
        <v>41</v>
      </c>
      <c r="CA42" s="317">
        <v>50</v>
      </c>
      <c r="CB42" s="167">
        <v>6</v>
      </c>
      <c r="CC42" s="167">
        <v>11</v>
      </c>
      <c r="CD42" s="167">
        <v>9</v>
      </c>
      <c r="CE42" s="167">
        <v>12</v>
      </c>
      <c r="CF42" s="318">
        <f t="shared" si="6"/>
        <v>2509.9683383991892</v>
      </c>
    </row>
    <row r="43" spans="1:84" s="58" customFormat="1" ht="39" customHeight="1">
      <c r="A43" s="75" t="s">
        <v>414</v>
      </c>
      <c r="B43" s="62" t="s">
        <v>415</v>
      </c>
      <c r="C43" s="89">
        <f>SUM(C37:C42)</f>
        <v>17</v>
      </c>
      <c r="D43" s="89">
        <f t="shared" ref="D43:AO43" si="15">SUM(D37:D42)</f>
        <v>69</v>
      </c>
      <c r="E43" s="89">
        <f t="shared" si="15"/>
        <v>38</v>
      </c>
      <c r="F43" s="89">
        <f t="shared" si="15"/>
        <v>104</v>
      </c>
      <c r="G43" s="89">
        <f t="shared" si="15"/>
        <v>124</v>
      </c>
      <c r="H43" s="89">
        <f t="shared" si="15"/>
        <v>14</v>
      </c>
      <c r="I43" s="89">
        <f t="shared" si="15"/>
        <v>131</v>
      </c>
      <c r="J43" s="89">
        <f t="shared" si="15"/>
        <v>179</v>
      </c>
      <c r="K43" s="89">
        <f t="shared" si="15"/>
        <v>43</v>
      </c>
      <c r="L43" s="89">
        <f t="shared" si="15"/>
        <v>46</v>
      </c>
      <c r="M43" s="89">
        <f t="shared" si="15"/>
        <v>92</v>
      </c>
      <c r="N43" s="89">
        <f t="shared" si="15"/>
        <v>17</v>
      </c>
      <c r="O43" s="89">
        <f t="shared" si="15"/>
        <v>26</v>
      </c>
      <c r="P43" s="89">
        <f t="shared" si="15"/>
        <v>0</v>
      </c>
      <c r="Q43" s="89">
        <f t="shared" si="15"/>
        <v>48</v>
      </c>
      <c r="R43" s="89">
        <f t="shared" si="15"/>
        <v>0</v>
      </c>
      <c r="S43" s="89">
        <f t="shared" si="15"/>
        <v>7</v>
      </c>
      <c r="T43" s="89">
        <f t="shared" si="15"/>
        <v>0</v>
      </c>
      <c r="U43" s="89">
        <f t="shared" si="15"/>
        <v>0</v>
      </c>
      <c r="V43" s="89">
        <f t="shared" si="15"/>
        <v>57</v>
      </c>
      <c r="W43" s="89">
        <f t="shared" si="15"/>
        <v>21</v>
      </c>
      <c r="X43" s="89">
        <f t="shared" si="15"/>
        <v>7</v>
      </c>
      <c r="Y43" s="89">
        <f t="shared" si="15"/>
        <v>98</v>
      </c>
      <c r="Z43" s="89">
        <f t="shared" si="15"/>
        <v>118</v>
      </c>
      <c r="AA43" s="95">
        <f t="shared" si="15"/>
        <v>0</v>
      </c>
      <c r="AB43" s="95">
        <f t="shared" si="15"/>
        <v>212</v>
      </c>
      <c r="AC43" s="95">
        <f t="shared" si="15"/>
        <v>102</v>
      </c>
      <c r="AD43" s="95">
        <f t="shared" si="15"/>
        <v>18</v>
      </c>
      <c r="AE43" s="95">
        <f t="shared" si="15"/>
        <v>93</v>
      </c>
      <c r="AF43" s="95">
        <f t="shared" si="15"/>
        <v>1</v>
      </c>
      <c r="AG43" s="95">
        <f t="shared" si="15"/>
        <v>239</v>
      </c>
      <c r="AH43" s="95">
        <f t="shared" si="15"/>
        <v>26</v>
      </c>
      <c r="AI43" s="95">
        <f t="shared" si="15"/>
        <v>17</v>
      </c>
      <c r="AJ43" s="95">
        <f t="shared" si="15"/>
        <v>121</v>
      </c>
      <c r="AK43" s="95">
        <f t="shared" si="15"/>
        <v>68</v>
      </c>
      <c r="AL43" s="95">
        <f t="shared" si="15"/>
        <v>10</v>
      </c>
      <c r="AM43" s="95">
        <f t="shared" si="15"/>
        <v>7</v>
      </c>
      <c r="AN43" s="95">
        <f t="shared" si="15"/>
        <v>34</v>
      </c>
      <c r="AO43" s="95">
        <f t="shared" si="15"/>
        <v>679</v>
      </c>
      <c r="AP43" s="90">
        <f t="shared" si="1"/>
        <v>2883</v>
      </c>
      <c r="AQ43" s="100"/>
      <c r="AR43" s="100"/>
      <c r="AS43" s="299">
        <f>SUM(AS37:AS42)</f>
        <v>83</v>
      </c>
      <c r="AT43" s="342">
        <f t="shared" ref="AT43:CE43" si="16">SUM(AT37:AT42)</f>
        <v>146</v>
      </c>
      <c r="AU43" s="342">
        <f t="shared" si="16"/>
        <v>67</v>
      </c>
      <c r="AV43" s="342">
        <f t="shared" si="16"/>
        <v>117</v>
      </c>
      <c r="AW43" s="342">
        <f t="shared" si="16"/>
        <v>835</v>
      </c>
      <c r="AX43" s="342">
        <v>15</v>
      </c>
      <c r="AY43" s="342">
        <f t="shared" si="16"/>
        <v>223</v>
      </c>
      <c r="AZ43" s="342">
        <f t="shared" si="16"/>
        <v>138</v>
      </c>
      <c r="BA43" s="342">
        <f t="shared" si="16"/>
        <v>108</v>
      </c>
      <c r="BB43" s="342">
        <f t="shared" si="16"/>
        <v>73</v>
      </c>
      <c r="BC43" s="342">
        <f t="shared" si="16"/>
        <v>17</v>
      </c>
      <c r="BD43" s="342">
        <f t="shared" si="16"/>
        <v>15</v>
      </c>
      <c r="BE43" s="342">
        <f t="shared" si="16"/>
        <v>224</v>
      </c>
      <c r="BF43" s="342">
        <f t="shared" si="16"/>
        <v>84</v>
      </c>
      <c r="BG43" s="342">
        <f t="shared" si="16"/>
        <v>316</v>
      </c>
      <c r="BH43" s="342">
        <f t="shared" si="16"/>
        <v>42</v>
      </c>
      <c r="BI43" s="342">
        <f t="shared" si="16"/>
        <v>65</v>
      </c>
      <c r="BJ43" s="342">
        <f t="shared" si="16"/>
        <v>15</v>
      </c>
      <c r="BK43" s="342">
        <f t="shared" si="16"/>
        <v>122</v>
      </c>
      <c r="BL43" s="342">
        <f t="shared" si="16"/>
        <v>42</v>
      </c>
      <c r="BM43" s="342">
        <f t="shared" si="16"/>
        <v>147</v>
      </c>
      <c r="BN43" s="342">
        <f t="shared" si="16"/>
        <v>50</v>
      </c>
      <c r="BO43" s="342">
        <f t="shared" si="16"/>
        <v>13</v>
      </c>
      <c r="BP43" s="342">
        <f t="shared" si="16"/>
        <v>36</v>
      </c>
      <c r="BQ43" s="342">
        <f t="shared" si="16"/>
        <v>67</v>
      </c>
      <c r="BR43" s="342">
        <f t="shared" si="16"/>
        <v>45</v>
      </c>
      <c r="BS43" s="342">
        <f t="shared" si="16"/>
        <v>280</v>
      </c>
      <c r="BT43" s="342">
        <v>37</v>
      </c>
      <c r="BU43" s="342">
        <f t="shared" si="16"/>
        <v>100</v>
      </c>
      <c r="BV43" s="342">
        <f t="shared" si="16"/>
        <v>7</v>
      </c>
      <c r="BW43" s="342">
        <f t="shared" si="16"/>
        <v>37</v>
      </c>
      <c r="BX43" s="342">
        <f t="shared" si="16"/>
        <v>223</v>
      </c>
      <c r="BY43" s="342">
        <f t="shared" si="16"/>
        <v>319</v>
      </c>
      <c r="BZ43" s="342">
        <f t="shared" si="16"/>
        <v>84</v>
      </c>
      <c r="CA43" s="342">
        <f t="shared" si="16"/>
        <v>93</v>
      </c>
      <c r="CB43" s="342">
        <f t="shared" si="16"/>
        <v>12</v>
      </c>
      <c r="CC43" s="342">
        <f t="shared" si="16"/>
        <v>14</v>
      </c>
      <c r="CD43" s="342">
        <f t="shared" si="16"/>
        <v>33</v>
      </c>
      <c r="CE43" s="342">
        <f t="shared" si="16"/>
        <v>28</v>
      </c>
      <c r="CF43" s="318">
        <f t="shared" si="6"/>
        <v>4372</v>
      </c>
    </row>
    <row r="44" spans="1:84" ht="25.5">
      <c r="A44" s="70" t="s">
        <v>416</v>
      </c>
      <c r="B44" s="60" t="s">
        <v>417</v>
      </c>
      <c r="C44" s="83">
        <v>6</v>
      </c>
      <c r="D44" s="71">
        <f>'[2]National ART MSF'!$C$13</f>
        <v>27</v>
      </c>
      <c r="E44" s="71">
        <f>'[3]National ART MSF'!$C$13</f>
        <v>15</v>
      </c>
      <c r="F44" s="72">
        <v>4</v>
      </c>
      <c r="G44" s="72">
        <v>6</v>
      </c>
      <c r="H44" s="72">
        <v>2</v>
      </c>
      <c r="I44" s="72">
        <f>'[4]National ART MSF'!$C$13</f>
        <v>208</v>
      </c>
      <c r="J44" s="72">
        <f>'[5]National ART MSF'!$C$13</f>
        <v>17</v>
      </c>
      <c r="K44" s="72">
        <v>9</v>
      </c>
      <c r="L44" s="72">
        <f>[6]ART!$C$15</f>
        <v>25</v>
      </c>
      <c r="M44" s="72">
        <v>5</v>
      </c>
      <c r="N44" s="72">
        <v>17</v>
      </c>
      <c r="O44" s="72">
        <v>0</v>
      </c>
      <c r="P44" s="73">
        <v>5</v>
      </c>
      <c r="Q44" s="72">
        <v>19</v>
      </c>
      <c r="R44" s="72">
        <v>0</v>
      </c>
      <c r="S44" s="72">
        <v>0</v>
      </c>
      <c r="T44" s="72">
        <v>8</v>
      </c>
      <c r="U44" s="72">
        <v>0</v>
      </c>
      <c r="V44" s="72">
        <v>8</v>
      </c>
      <c r="W44" s="72">
        <v>6</v>
      </c>
      <c r="X44" s="72">
        <v>4</v>
      </c>
      <c r="Y44" s="72">
        <v>11</v>
      </c>
      <c r="Z44" s="72">
        <v>4</v>
      </c>
      <c r="AA44" s="93">
        <v>0</v>
      </c>
      <c r="AB44" s="93">
        <v>91</v>
      </c>
      <c r="AC44" s="93">
        <v>0</v>
      </c>
      <c r="AD44" s="93">
        <v>6</v>
      </c>
      <c r="AE44" s="93">
        <v>5</v>
      </c>
      <c r="AF44" s="93">
        <v>0</v>
      </c>
      <c r="AG44" s="93">
        <v>7</v>
      </c>
      <c r="AH44" s="93">
        <v>2</v>
      </c>
      <c r="AI44" s="93">
        <v>1</v>
      </c>
      <c r="AJ44" s="93">
        <v>0</v>
      </c>
      <c r="AK44" s="93">
        <v>43</v>
      </c>
      <c r="AL44" s="93">
        <v>1</v>
      </c>
      <c r="AM44" s="93">
        <v>0</v>
      </c>
      <c r="AN44" s="93">
        <v>0</v>
      </c>
      <c r="AO44" s="93">
        <v>0</v>
      </c>
      <c r="AP44" s="90">
        <f t="shared" si="1"/>
        <v>562</v>
      </c>
      <c r="AQ44" s="100"/>
      <c r="AR44" s="100"/>
      <c r="AS44" s="302">
        <v>7</v>
      </c>
      <c r="AT44" s="302">
        <v>57</v>
      </c>
      <c r="AU44" s="207">
        <v>1</v>
      </c>
      <c r="AV44" s="311">
        <v>15</v>
      </c>
      <c r="AW44" s="207">
        <v>16</v>
      </c>
      <c r="AX44" s="341">
        <v>49</v>
      </c>
      <c r="AY44" s="312">
        <v>47</v>
      </c>
      <c r="AZ44" s="179">
        <v>23</v>
      </c>
      <c r="BA44" s="207">
        <v>5</v>
      </c>
      <c r="BB44" s="327">
        <v>14</v>
      </c>
      <c r="BC44" s="302">
        <v>17</v>
      </c>
      <c r="BD44" s="207">
        <v>0</v>
      </c>
      <c r="BE44" s="302">
        <v>20</v>
      </c>
      <c r="BF44" s="290">
        <v>1</v>
      </c>
      <c r="BG44" s="210">
        <v>11</v>
      </c>
      <c r="BH44" s="314">
        <v>3</v>
      </c>
      <c r="BI44" s="179">
        <v>11</v>
      </c>
      <c r="BJ44" s="219">
        <v>5</v>
      </c>
      <c r="BK44" s="291">
        <v>1</v>
      </c>
      <c r="BL44" s="170">
        <v>13</v>
      </c>
      <c r="BM44" s="170">
        <v>12</v>
      </c>
      <c r="BN44" s="315">
        <v>1</v>
      </c>
      <c r="BO44" s="179">
        <v>9</v>
      </c>
      <c r="BP44" s="222">
        <v>8</v>
      </c>
      <c r="BQ44" s="167">
        <v>8</v>
      </c>
      <c r="BR44" s="314">
        <v>1</v>
      </c>
      <c r="BS44" s="323">
        <v>39</v>
      </c>
      <c r="BT44" s="171">
        <v>5</v>
      </c>
      <c r="BU44" s="179">
        <v>13</v>
      </c>
      <c r="BV44" s="167">
        <v>1</v>
      </c>
      <c r="BW44" s="179">
        <v>2</v>
      </c>
      <c r="BX44" s="200">
        <v>8.1632983023443817</v>
      </c>
      <c r="BY44" s="316">
        <v>8.7171492204899774</v>
      </c>
      <c r="BZ44" s="170">
        <v>2</v>
      </c>
      <c r="CA44" s="317">
        <v>1</v>
      </c>
      <c r="CB44" s="167">
        <v>0</v>
      </c>
      <c r="CC44" s="167">
        <v>2</v>
      </c>
      <c r="CD44" s="167">
        <v>0</v>
      </c>
      <c r="CE44" s="167">
        <v>0</v>
      </c>
      <c r="CF44" s="318">
        <f t="shared" si="6"/>
        <v>436.8804475228344</v>
      </c>
    </row>
    <row r="45" spans="1:84" ht="38.25">
      <c r="A45" s="70" t="s">
        <v>418</v>
      </c>
      <c r="B45" s="60" t="s">
        <v>419</v>
      </c>
      <c r="C45" s="83">
        <v>31</v>
      </c>
      <c r="D45" s="71">
        <f>'[2]National ART MSF'!$D$13</f>
        <v>99</v>
      </c>
      <c r="E45" s="71">
        <f>'[3]National ART MSF'!$D$13</f>
        <v>146</v>
      </c>
      <c r="F45" s="72">
        <v>66</v>
      </c>
      <c r="G45" s="72">
        <v>53</v>
      </c>
      <c r="H45" s="72">
        <v>9</v>
      </c>
      <c r="I45" s="72">
        <f>'[4]National ART MSF'!$D$13</f>
        <v>468</v>
      </c>
      <c r="J45" s="72">
        <f>'[5]National ART MSF'!$D$13</f>
        <v>64</v>
      </c>
      <c r="K45" s="72">
        <v>96</v>
      </c>
      <c r="L45" s="72">
        <f>[6]ART!$D$15</f>
        <v>139</v>
      </c>
      <c r="M45" s="72">
        <v>33</v>
      </c>
      <c r="N45" s="72">
        <v>67</v>
      </c>
      <c r="O45" s="72">
        <v>2</v>
      </c>
      <c r="P45" s="73">
        <v>106</v>
      </c>
      <c r="Q45" s="72">
        <v>104</v>
      </c>
      <c r="R45" s="72">
        <v>7</v>
      </c>
      <c r="S45" s="72">
        <v>35</v>
      </c>
      <c r="T45" s="72">
        <v>244</v>
      </c>
      <c r="U45" s="72">
        <v>113</v>
      </c>
      <c r="V45" s="72">
        <v>65</v>
      </c>
      <c r="W45" s="72">
        <v>27</v>
      </c>
      <c r="X45" s="72">
        <v>30</v>
      </c>
      <c r="Y45" s="72">
        <v>111</v>
      </c>
      <c r="Z45" s="72">
        <v>40</v>
      </c>
      <c r="AA45" s="93">
        <v>156</v>
      </c>
      <c r="AB45" s="93">
        <v>568</v>
      </c>
      <c r="AC45" s="93">
        <v>120</v>
      </c>
      <c r="AD45" s="93">
        <v>54</v>
      </c>
      <c r="AE45" s="93">
        <v>34</v>
      </c>
      <c r="AF45" s="93">
        <v>34</v>
      </c>
      <c r="AG45" s="93">
        <v>59</v>
      </c>
      <c r="AH45" s="93">
        <v>20</v>
      </c>
      <c r="AI45" s="93">
        <v>49</v>
      </c>
      <c r="AJ45" s="93">
        <v>4</v>
      </c>
      <c r="AK45" s="93">
        <v>147</v>
      </c>
      <c r="AL45" s="93">
        <v>5</v>
      </c>
      <c r="AM45" s="93">
        <v>2</v>
      </c>
      <c r="AN45" s="93">
        <v>30</v>
      </c>
      <c r="AO45" s="93">
        <v>65</v>
      </c>
      <c r="AP45" s="90">
        <f t="shared" si="1"/>
        <v>3502</v>
      </c>
      <c r="AQ45" s="100"/>
      <c r="AR45" s="100"/>
      <c r="AS45" s="303">
        <v>337</v>
      </c>
      <c r="AT45" s="303">
        <v>200</v>
      </c>
      <c r="AU45" s="207">
        <v>21</v>
      </c>
      <c r="AV45" s="311">
        <v>188</v>
      </c>
      <c r="AW45" s="207">
        <v>220</v>
      </c>
      <c r="AX45" s="341">
        <v>76</v>
      </c>
      <c r="AY45" s="312">
        <v>311</v>
      </c>
      <c r="AZ45" s="179">
        <v>169</v>
      </c>
      <c r="BA45" s="207">
        <v>56</v>
      </c>
      <c r="BB45" s="328">
        <v>39</v>
      </c>
      <c r="BC45" s="303">
        <v>13</v>
      </c>
      <c r="BD45" s="207">
        <v>17</v>
      </c>
      <c r="BE45" s="303">
        <v>97</v>
      </c>
      <c r="BF45" s="290">
        <v>44</v>
      </c>
      <c r="BG45" s="210">
        <v>96</v>
      </c>
      <c r="BH45" s="314">
        <v>21</v>
      </c>
      <c r="BI45" s="179">
        <v>69</v>
      </c>
      <c r="BJ45" s="207">
        <v>345</v>
      </c>
      <c r="BK45" s="291">
        <v>130</v>
      </c>
      <c r="BL45" s="170">
        <v>70</v>
      </c>
      <c r="BM45" s="170">
        <v>82</v>
      </c>
      <c r="BN45" s="315">
        <v>64</v>
      </c>
      <c r="BO45" s="179">
        <v>121</v>
      </c>
      <c r="BP45" s="222">
        <v>13</v>
      </c>
      <c r="BQ45" s="167">
        <v>51</v>
      </c>
      <c r="BR45" s="314">
        <v>19</v>
      </c>
      <c r="BS45" s="324">
        <v>194</v>
      </c>
      <c r="BT45" s="171">
        <v>14</v>
      </c>
      <c r="BU45" s="179">
        <v>91</v>
      </c>
      <c r="BV45" s="167">
        <v>7</v>
      </c>
      <c r="BW45" s="179">
        <v>35</v>
      </c>
      <c r="BX45" s="200">
        <v>187.75586095392077</v>
      </c>
      <c r="BY45" s="316">
        <v>148.19153674832964</v>
      </c>
      <c r="BZ45" s="170">
        <v>34</v>
      </c>
      <c r="CA45" s="317">
        <v>19</v>
      </c>
      <c r="CB45" s="167">
        <v>6</v>
      </c>
      <c r="CC45" s="167">
        <v>4</v>
      </c>
      <c r="CD45" s="167">
        <v>50</v>
      </c>
      <c r="CE45" s="167">
        <v>37</v>
      </c>
      <c r="CF45" s="318">
        <f t="shared" si="6"/>
        <v>3695.9473977022508</v>
      </c>
    </row>
    <row r="46" spans="1:84" ht="38.25">
      <c r="A46" s="70" t="s">
        <v>420</v>
      </c>
      <c r="B46" s="60" t="s">
        <v>421</v>
      </c>
      <c r="C46" s="83">
        <v>453</v>
      </c>
      <c r="D46" s="71">
        <f>'[2]National ART MSF'!$E$13</f>
        <v>954</v>
      </c>
      <c r="E46" s="71">
        <f>'[3]National ART MSF'!$E$13</f>
        <v>1241</v>
      </c>
      <c r="F46" s="72">
        <v>798</v>
      </c>
      <c r="G46" s="72">
        <v>736</v>
      </c>
      <c r="H46" s="72">
        <v>208</v>
      </c>
      <c r="I46" s="72">
        <f>'[4]National ART MSF'!$E$13</f>
        <v>4416</v>
      </c>
      <c r="J46" s="72">
        <f>'[5]National ART MSF'!$E$13</f>
        <v>758</v>
      </c>
      <c r="K46" s="72">
        <v>932</v>
      </c>
      <c r="L46" s="72">
        <f>[6]ART!$E$15</f>
        <v>979</v>
      </c>
      <c r="M46" s="72">
        <v>270</v>
      </c>
      <c r="N46" s="72">
        <v>712</v>
      </c>
      <c r="O46" s="72">
        <v>99</v>
      </c>
      <c r="P46" s="73">
        <v>1211</v>
      </c>
      <c r="Q46" s="72">
        <v>1428</v>
      </c>
      <c r="R46" s="72">
        <v>138</v>
      </c>
      <c r="S46" s="72">
        <v>380</v>
      </c>
      <c r="T46" s="72">
        <v>454</v>
      </c>
      <c r="U46" s="72">
        <v>1171</v>
      </c>
      <c r="V46" s="72">
        <v>1080</v>
      </c>
      <c r="W46" s="72">
        <v>428</v>
      </c>
      <c r="X46" s="72">
        <v>390</v>
      </c>
      <c r="Y46" s="72">
        <v>722</v>
      </c>
      <c r="Z46" s="72">
        <v>239</v>
      </c>
      <c r="AA46" s="93">
        <v>954</v>
      </c>
      <c r="AB46" s="93">
        <v>1007</v>
      </c>
      <c r="AC46" s="93">
        <v>909</v>
      </c>
      <c r="AD46" s="93">
        <v>631</v>
      </c>
      <c r="AE46" s="93">
        <v>233</v>
      </c>
      <c r="AF46" s="93">
        <v>254</v>
      </c>
      <c r="AG46" s="93">
        <v>788</v>
      </c>
      <c r="AH46" s="93">
        <v>278</v>
      </c>
      <c r="AI46" s="93">
        <v>493</v>
      </c>
      <c r="AJ46" s="93">
        <v>322</v>
      </c>
      <c r="AK46" s="93">
        <v>1498</v>
      </c>
      <c r="AL46" s="93">
        <v>63</v>
      </c>
      <c r="AM46" s="93">
        <v>103</v>
      </c>
      <c r="AN46" s="93">
        <v>408</v>
      </c>
      <c r="AO46" s="93">
        <v>826</v>
      </c>
      <c r="AP46" s="90">
        <f t="shared" si="1"/>
        <v>28964</v>
      </c>
      <c r="AQ46" s="100"/>
      <c r="AR46" s="100"/>
      <c r="AS46" s="303">
        <v>2933</v>
      </c>
      <c r="AT46" s="303">
        <v>3041</v>
      </c>
      <c r="AU46" s="207">
        <v>561</v>
      </c>
      <c r="AV46" s="311">
        <v>1063</v>
      </c>
      <c r="AW46" s="207">
        <v>3321</v>
      </c>
      <c r="AX46" s="341">
        <v>877</v>
      </c>
      <c r="AY46" s="312">
        <v>2705</v>
      </c>
      <c r="AZ46" s="179">
        <v>1574</v>
      </c>
      <c r="BA46" s="207">
        <v>1231</v>
      </c>
      <c r="BB46" s="328">
        <v>1052</v>
      </c>
      <c r="BC46" s="303">
        <v>325</v>
      </c>
      <c r="BD46" s="207">
        <v>212</v>
      </c>
      <c r="BE46" s="303">
        <v>1697</v>
      </c>
      <c r="BF46" s="290">
        <v>1022</v>
      </c>
      <c r="BG46" s="210">
        <v>2511</v>
      </c>
      <c r="BH46" s="314">
        <v>763</v>
      </c>
      <c r="BI46" s="179">
        <v>1856</v>
      </c>
      <c r="BJ46" s="207">
        <v>1223</v>
      </c>
      <c r="BK46" s="291">
        <v>1054</v>
      </c>
      <c r="BL46" s="170">
        <v>1497</v>
      </c>
      <c r="BM46" s="170">
        <v>1865</v>
      </c>
      <c r="BN46" s="315">
        <v>1545</v>
      </c>
      <c r="BO46" s="179">
        <v>2121</v>
      </c>
      <c r="BP46" s="222">
        <v>663</v>
      </c>
      <c r="BQ46" s="167">
        <v>587</v>
      </c>
      <c r="BR46" s="314">
        <v>359</v>
      </c>
      <c r="BS46" s="324">
        <v>3187</v>
      </c>
      <c r="BT46" s="171">
        <v>621</v>
      </c>
      <c r="BU46" s="179">
        <v>1701</v>
      </c>
      <c r="BV46" s="167">
        <v>456</v>
      </c>
      <c r="BW46" s="179">
        <v>732</v>
      </c>
      <c r="BX46" s="200">
        <v>2127.8973322554598</v>
      </c>
      <c r="BY46" s="316">
        <v>1904.69710467706</v>
      </c>
      <c r="BZ46" s="170">
        <v>837</v>
      </c>
      <c r="CA46" s="317">
        <v>504</v>
      </c>
      <c r="CB46" s="167">
        <v>408</v>
      </c>
      <c r="CC46" s="167">
        <v>367</v>
      </c>
      <c r="CD46" s="167">
        <v>430</v>
      </c>
      <c r="CE46" s="167">
        <v>877</v>
      </c>
      <c r="CF46" s="318">
        <f t="shared" si="6"/>
        <v>51810.594436932523</v>
      </c>
    </row>
    <row r="47" spans="1:84" ht="38.25">
      <c r="A47" s="70" t="s">
        <v>422</v>
      </c>
      <c r="B47" s="60" t="s">
        <v>423</v>
      </c>
      <c r="C47" s="83">
        <v>3</v>
      </c>
      <c r="D47" s="71">
        <f>'[2]National ART MSF'!$F$13</f>
        <v>17</v>
      </c>
      <c r="E47" s="71">
        <f>'[3]National ART MSF'!$F$13</f>
        <v>15</v>
      </c>
      <c r="F47" s="72">
        <v>9</v>
      </c>
      <c r="G47" s="72">
        <v>4</v>
      </c>
      <c r="H47" s="72">
        <v>0</v>
      </c>
      <c r="I47" s="72">
        <f>'[4]National ART MSF'!$F$13</f>
        <v>210</v>
      </c>
      <c r="J47" s="72">
        <f>'[5]National ART MSF'!$F$13</f>
        <v>20</v>
      </c>
      <c r="K47" s="72">
        <v>7</v>
      </c>
      <c r="L47" s="72">
        <f>[6]ART!$F$15</f>
        <v>40</v>
      </c>
      <c r="M47" s="72">
        <v>4</v>
      </c>
      <c r="N47" s="72">
        <v>15</v>
      </c>
      <c r="O47" s="72">
        <v>0</v>
      </c>
      <c r="P47" s="73">
        <v>8</v>
      </c>
      <c r="Q47" s="72">
        <v>6</v>
      </c>
      <c r="R47" s="72">
        <v>0</v>
      </c>
      <c r="S47" s="72">
        <v>0</v>
      </c>
      <c r="T47" s="72">
        <v>627</v>
      </c>
      <c r="U47" s="72">
        <v>0</v>
      </c>
      <c r="V47" s="72">
        <v>5</v>
      </c>
      <c r="W47" s="72">
        <v>4</v>
      </c>
      <c r="X47" s="72">
        <v>0</v>
      </c>
      <c r="Y47" s="72">
        <v>21</v>
      </c>
      <c r="Z47" s="72">
        <v>2</v>
      </c>
      <c r="AA47" s="93">
        <v>0</v>
      </c>
      <c r="AB47" s="93">
        <v>136</v>
      </c>
      <c r="AC47" s="93">
        <v>0</v>
      </c>
      <c r="AD47" s="93">
        <v>4</v>
      </c>
      <c r="AE47" s="93">
        <v>4</v>
      </c>
      <c r="AF47" s="93">
        <v>2</v>
      </c>
      <c r="AG47" s="93">
        <v>9</v>
      </c>
      <c r="AH47" s="93">
        <v>3</v>
      </c>
      <c r="AI47" s="93">
        <v>0</v>
      </c>
      <c r="AJ47" s="93">
        <v>1</v>
      </c>
      <c r="AK47" s="93">
        <v>29</v>
      </c>
      <c r="AL47" s="93">
        <v>4</v>
      </c>
      <c r="AM47" s="93">
        <v>0</v>
      </c>
      <c r="AN47" s="93">
        <v>0</v>
      </c>
      <c r="AO47" s="93">
        <v>0</v>
      </c>
      <c r="AP47" s="90">
        <f t="shared" si="1"/>
        <v>1209</v>
      </c>
      <c r="AQ47" s="100"/>
      <c r="AR47" s="100"/>
      <c r="AS47" s="289">
        <v>10</v>
      </c>
      <c r="AT47" s="289">
        <v>45</v>
      </c>
      <c r="AU47" s="207">
        <v>2</v>
      </c>
      <c r="AV47" s="311">
        <v>14</v>
      </c>
      <c r="AW47" s="207">
        <v>32</v>
      </c>
      <c r="AX47" s="341">
        <v>49</v>
      </c>
      <c r="AY47" s="312">
        <v>59</v>
      </c>
      <c r="AZ47" s="179">
        <v>24</v>
      </c>
      <c r="BA47" s="207">
        <v>3</v>
      </c>
      <c r="BB47" s="313">
        <v>16</v>
      </c>
      <c r="BC47" s="289">
        <v>21</v>
      </c>
      <c r="BD47" s="207">
        <v>0</v>
      </c>
      <c r="BE47" s="289">
        <v>10</v>
      </c>
      <c r="BF47" s="290">
        <v>3</v>
      </c>
      <c r="BG47" s="210">
        <v>14</v>
      </c>
      <c r="BH47" s="314">
        <v>2</v>
      </c>
      <c r="BI47" s="179">
        <v>15</v>
      </c>
      <c r="BJ47" s="207">
        <v>4</v>
      </c>
      <c r="BK47" s="291">
        <v>4</v>
      </c>
      <c r="BL47" s="170">
        <v>11</v>
      </c>
      <c r="BM47" s="170">
        <v>6</v>
      </c>
      <c r="BN47" s="315">
        <v>14</v>
      </c>
      <c r="BO47" s="179">
        <v>7</v>
      </c>
      <c r="BP47" s="222">
        <v>2</v>
      </c>
      <c r="BQ47" s="167">
        <v>15</v>
      </c>
      <c r="BR47" s="314">
        <v>1</v>
      </c>
      <c r="BS47" s="323">
        <v>34</v>
      </c>
      <c r="BT47" s="171">
        <v>2</v>
      </c>
      <c r="BU47" s="179">
        <v>8</v>
      </c>
      <c r="BV47" s="167">
        <v>2</v>
      </c>
      <c r="BW47" s="179">
        <v>12</v>
      </c>
      <c r="BX47" s="200">
        <v>4.0816491511721908</v>
      </c>
      <c r="BY47" s="316">
        <v>4.3585746102449887</v>
      </c>
      <c r="BZ47" s="170">
        <v>1</v>
      </c>
      <c r="CA47" s="317">
        <v>4</v>
      </c>
      <c r="CB47" s="167">
        <v>0</v>
      </c>
      <c r="CC47" s="167">
        <v>0</v>
      </c>
      <c r="CD47" s="167">
        <v>0</v>
      </c>
      <c r="CE47" s="167">
        <v>0</v>
      </c>
      <c r="CF47" s="318">
        <f t="shared" si="6"/>
        <v>454.4402237614172</v>
      </c>
    </row>
    <row r="48" spans="1:84" ht="38.25">
      <c r="A48" s="70" t="s">
        <v>424</v>
      </c>
      <c r="B48" s="60" t="s">
        <v>425</v>
      </c>
      <c r="C48" s="83">
        <v>33</v>
      </c>
      <c r="D48" s="71">
        <f>'[2]National ART MSF'!$G$13</f>
        <v>56</v>
      </c>
      <c r="E48" s="71">
        <f>'[3]National ART MSF'!$G$13</f>
        <v>138</v>
      </c>
      <c r="F48" s="72">
        <v>68</v>
      </c>
      <c r="G48" s="72">
        <v>34</v>
      </c>
      <c r="H48" s="72">
        <v>12</v>
      </c>
      <c r="I48" s="72">
        <f>'[4]National ART MSF'!$G$13</f>
        <v>408</v>
      </c>
      <c r="J48" s="72">
        <f>'[5]National ART MSF'!$G$13</f>
        <v>48</v>
      </c>
      <c r="K48" s="72">
        <v>143</v>
      </c>
      <c r="L48" s="72">
        <f>[6]ART!$G$15</f>
        <v>81</v>
      </c>
      <c r="M48" s="72">
        <v>18</v>
      </c>
      <c r="N48" s="72">
        <v>77</v>
      </c>
      <c r="O48" s="72">
        <v>2</v>
      </c>
      <c r="P48" s="73">
        <v>159</v>
      </c>
      <c r="Q48" s="72">
        <v>105</v>
      </c>
      <c r="R48" s="72">
        <v>5</v>
      </c>
      <c r="S48" s="72">
        <v>42</v>
      </c>
      <c r="T48" s="72">
        <v>78</v>
      </c>
      <c r="U48" s="72">
        <v>85</v>
      </c>
      <c r="V48" s="72">
        <v>50</v>
      </c>
      <c r="W48" s="72">
        <v>16</v>
      </c>
      <c r="X48" s="72">
        <v>29</v>
      </c>
      <c r="Y48" s="72">
        <v>114</v>
      </c>
      <c r="Z48" s="72">
        <v>30</v>
      </c>
      <c r="AA48" s="93">
        <v>110</v>
      </c>
      <c r="AB48" s="93">
        <v>1069</v>
      </c>
      <c r="AC48" s="93">
        <v>113</v>
      </c>
      <c r="AD48" s="93">
        <v>67</v>
      </c>
      <c r="AE48" s="93">
        <v>25</v>
      </c>
      <c r="AF48" s="93">
        <v>20</v>
      </c>
      <c r="AG48" s="93">
        <v>61</v>
      </c>
      <c r="AH48" s="93">
        <v>33</v>
      </c>
      <c r="AI48" s="93">
        <v>69</v>
      </c>
      <c r="AJ48" s="93">
        <v>11</v>
      </c>
      <c r="AK48" s="93">
        <v>107</v>
      </c>
      <c r="AL48" s="93">
        <v>0</v>
      </c>
      <c r="AM48" s="93">
        <v>5</v>
      </c>
      <c r="AN48" s="93">
        <v>32</v>
      </c>
      <c r="AO48" s="93">
        <v>45</v>
      </c>
      <c r="AP48" s="90">
        <f t="shared" si="1"/>
        <v>3598</v>
      </c>
      <c r="AQ48" s="100"/>
      <c r="AR48" s="100"/>
      <c r="AS48" s="289">
        <v>434</v>
      </c>
      <c r="AT48" s="289">
        <v>342</v>
      </c>
      <c r="AU48" s="207">
        <v>15</v>
      </c>
      <c r="AV48" s="311">
        <v>181</v>
      </c>
      <c r="AW48" s="207">
        <v>234</v>
      </c>
      <c r="AX48" s="341">
        <v>216</v>
      </c>
      <c r="AY48" s="312">
        <v>395</v>
      </c>
      <c r="AZ48" s="179">
        <v>167</v>
      </c>
      <c r="BA48" s="207">
        <v>95</v>
      </c>
      <c r="BB48" s="313">
        <v>121</v>
      </c>
      <c r="BC48" s="289">
        <v>13</v>
      </c>
      <c r="BD48" s="207">
        <v>29</v>
      </c>
      <c r="BE48" s="289">
        <v>36</v>
      </c>
      <c r="BF48" s="290">
        <v>42</v>
      </c>
      <c r="BG48" s="210">
        <v>181</v>
      </c>
      <c r="BH48" s="314">
        <v>35</v>
      </c>
      <c r="BI48" s="179">
        <v>58</v>
      </c>
      <c r="BJ48" s="207">
        <v>51</v>
      </c>
      <c r="BK48" s="291">
        <v>133</v>
      </c>
      <c r="BL48" s="170">
        <v>44</v>
      </c>
      <c r="BM48" s="170">
        <v>98</v>
      </c>
      <c r="BN48" s="315">
        <v>49</v>
      </c>
      <c r="BO48" s="179">
        <v>111</v>
      </c>
      <c r="BP48" s="222">
        <v>19</v>
      </c>
      <c r="BQ48" s="167">
        <v>142</v>
      </c>
      <c r="BR48" s="314">
        <v>31</v>
      </c>
      <c r="BS48" s="323">
        <v>287</v>
      </c>
      <c r="BT48" s="171">
        <v>16</v>
      </c>
      <c r="BU48" s="179">
        <v>96</v>
      </c>
      <c r="BV48" s="167">
        <v>9</v>
      </c>
      <c r="BW48" s="179">
        <v>29</v>
      </c>
      <c r="BX48" s="200">
        <v>336.05578011317704</v>
      </c>
      <c r="BY48" s="316">
        <v>100.24721603563474</v>
      </c>
      <c r="BZ48" s="170">
        <v>23</v>
      </c>
      <c r="CA48" s="317">
        <v>31</v>
      </c>
      <c r="CB48" s="167">
        <v>6</v>
      </c>
      <c r="CC48" s="167">
        <v>21</v>
      </c>
      <c r="CD48" s="167">
        <v>30</v>
      </c>
      <c r="CE48" s="167">
        <v>45</v>
      </c>
      <c r="CF48" s="318">
        <f t="shared" ref="CF48:CF79" si="17">SUM(AS48:CE48)</f>
        <v>4301.3029961488119</v>
      </c>
    </row>
    <row r="49" spans="1:86" ht="38.25">
      <c r="A49" s="70" t="s">
        <v>426</v>
      </c>
      <c r="B49" s="60" t="s">
        <v>427</v>
      </c>
      <c r="C49" s="83">
        <v>904</v>
      </c>
      <c r="D49" s="71">
        <f>'[2]National ART MSF'!$I$13</f>
        <v>1970</v>
      </c>
      <c r="E49" s="71">
        <f>'[3]National ART MSF'!$I$13</f>
        <v>2556</v>
      </c>
      <c r="F49" s="72">
        <v>1573</v>
      </c>
      <c r="G49" s="72">
        <v>1012</v>
      </c>
      <c r="H49" s="72">
        <v>404</v>
      </c>
      <c r="I49" s="72">
        <f>'[4]National ART MSF'!$I$13</f>
        <v>12269</v>
      </c>
      <c r="J49" s="72">
        <f>'[5]National ART MSF'!$I$13</f>
        <v>1339</v>
      </c>
      <c r="K49" s="72">
        <v>2010</v>
      </c>
      <c r="L49" s="72">
        <f>[6]ART!$I$15</f>
        <v>2026</v>
      </c>
      <c r="M49" s="72">
        <v>477</v>
      </c>
      <c r="N49" s="72">
        <v>1676</v>
      </c>
      <c r="O49" s="72">
        <v>160</v>
      </c>
      <c r="P49" s="73">
        <v>1817</v>
      </c>
      <c r="Q49" s="72">
        <v>2916</v>
      </c>
      <c r="R49" s="72">
        <v>231</v>
      </c>
      <c r="S49" s="72">
        <v>712</v>
      </c>
      <c r="T49" s="72">
        <v>3084</v>
      </c>
      <c r="U49" s="72">
        <v>2416</v>
      </c>
      <c r="V49" s="72">
        <v>1755</v>
      </c>
      <c r="W49" s="72">
        <v>865</v>
      </c>
      <c r="X49" s="72">
        <v>637</v>
      </c>
      <c r="Y49" s="72">
        <v>1743</v>
      </c>
      <c r="Z49" s="72">
        <v>643</v>
      </c>
      <c r="AA49" s="93">
        <v>2232</v>
      </c>
      <c r="AB49" s="93">
        <v>2040</v>
      </c>
      <c r="AC49" s="93">
        <v>2477</v>
      </c>
      <c r="AD49" s="93">
        <v>1868</v>
      </c>
      <c r="AE49" s="93">
        <v>603</v>
      </c>
      <c r="AF49" s="93">
        <v>689</v>
      </c>
      <c r="AG49" s="93">
        <v>1969</v>
      </c>
      <c r="AH49" s="93">
        <v>592</v>
      </c>
      <c r="AI49" s="93">
        <v>1310</v>
      </c>
      <c r="AJ49" s="93">
        <v>696</v>
      </c>
      <c r="AK49" s="93">
        <v>3340</v>
      </c>
      <c r="AL49" s="93">
        <v>93</v>
      </c>
      <c r="AM49" s="93">
        <v>183</v>
      </c>
      <c r="AN49" s="93">
        <v>755</v>
      </c>
      <c r="AO49" s="93">
        <v>1296</v>
      </c>
      <c r="AP49" s="90">
        <f t="shared" si="1"/>
        <v>65338</v>
      </c>
      <c r="AQ49" s="100"/>
      <c r="AR49" s="100"/>
      <c r="AS49" s="304">
        <v>3906</v>
      </c>
      <c r="AT49" s="304">
        <v>6915</v>
      </c>
      <c r="AU49" s="207">
        <v>962</v>
      </c>
      <c r="AV49" s="311">
        <v>2843</v>
      </c>
      <c r="AW49" s="207">
        <v>5532</v>
      </c>
      <c r="AX49" s="341">
        <v>1698</v>
      </c>
      <c r="AY49" s="312">
        <v>5086</v>
      </c>
      <c r="AZ49" s="179">
        <v>3339</v>
      </c>
      <c r="BA49" s="207">
        <v>1573</v>
      </c>
      <c r="BB49" s="222">
        <v>1779</v>
      </c>
      <c r="BC49" s="304">
        <v>413</v>
      </c>
      <c r="BD49" s="207">
        <v>322</v>
      </c>
      <c r="BE49" s="304">
        <v>1860</v>
      </c>
      <c r="BF49" s="290">
        <v>2432</v>
      </c>
      <c r="BG49" s="210">
        <v>2085</v>
      </c>
      <c r="BH49" s="314">
        <v>1032</v>
      </c>
      <c r="BI49" s="179">
        <v>1463</v>
      </c>
      <c r="BJ49" s="219">
        <v>1965</v>
      </c>
      <c r="BK49" s="222">
        <v>2798</v>
      </c>
      <c r="BL49" s="170">
        <v>3471</v>
      </c>
      <c r="BM49" s="170">
        <v>2748</v>
      </c>
      <c r="BN49" s="315">
        <v>2721</v>
      </c>
      <c r="BO49" s="179">
        <v>4502</v>
      </c>
      <c r="BP49" s="222">
        <v>1193</v>
      </c>
      <c r="BQ49" s="329">
        <v>1239</v>
      </c>
      <c r="BR49" s="314">
        <v>984</v>
      </c>
      <c r="BS49" s="326">
        <v>4983</v>
      </c>
      <c r="BT49" s="171">
        <v>991</v>
      </c>
      <c r="BU49" s="179">
        <v>2203</v>
      </c>
      <c r="BV49" s="167">
        <v>1021</v>
      </c>
      <c r="BW49" s="179">
        <v>942</v>
      </c>
      <c r="BX49" s="200">
        <v>3285.0460792239301</v>
      </c>
      <c r="BY49" s="316">
        <v>3704.7884187082409</v>
      </c>
      <c r="BZ49" s="170">
        <v>1243</v>
      </c>
      <c r="CA49" s="317">
        <v>780</v>
      </c>
      <c r="CB49" s="167">
        <v>1047</v>
      </c>
      <c r="CC49" s="167">
        <v>734</v>
      </c>
      <c r="CD49" s="167">
        <v>932</v>
      </c>
      <c r="CE49" s="167">
        <v>1493</v>
      </c>
      <c r="CF49" s="318">
        <f t="shared" si="17"/>
        <v>88219.83449793217</v>
      </c>
    </row>
    <row r="50" spans="1:86" s="372" customFormat="1" ht="25.5">
      <c r="A50" s="367" t="s">
        <v>428</v>
      </c>
      <c r="B50" s="368" t="s">
        <v>429</v>
      </c>
      <c r="C50" s="373">
        <f>SUM(C44:C49)</f>
        <v>1430</v>
      </c>
      <c r="D50" s="373">
        <f t="shared" ref="D50:AO50" si="18">SUM(D44:D49)</f>
        <v>3123</v>
      </c>
      <c r="E50" s="373">
        <f t="shared" si="18"/>
        <v>4111</v>
      </c>
      <c r="F50" s="373">
        <f t="shared" si="18"/>
        <v>2518</v>
      </c>
      <c r="G50" s="373">
        <f t="shared" si="18"/>
        <v>1845</v>
      </c>
      <c r="H50" s="373">
        <f t="shared" si="18"/>
        <v>635</v>
      </c>
      <c r="I50" s="373">
        <f t="shared" si="18"/>
        <v>17979</v>
      </c>
      <c r="J50" s="373">
        <f t="shared" si="18"/>
        <v>2246</v>
      </c>
      <c r="K50" s="373">
        <f t="shared" si="18"/>
        <v>3197</v>
      </c>
      <c r="L50" s="373">
        <f t="shared" si="18"/>
        <v>3290</v>
      </c>
      <c r="M50" s="373">
        <f t="shared" si="18"/>
        <v>807</v>
      </c>
      <c r="N50" s="373">
        <f t="shared" si="18"/>
        <v>2564</v>
      </c>
      <c r="O50" s="373">
        <f t="shared" si="18"/>
        <v>263</v>
      </c>
      <c r="P50" s="373">
        <f t="shared" si="18"/>
        <v>3306</v>
      </c>
      <c r="Q50" s="373">
        <f t="shared" si="18"/>
        <v>4578</v>
      </c>
      <c r="R50" s="373">
        <f t="shared" si="18"/>
        <v>381</v>
      </c>
      <c r="S50" s="373">
        <f t="shared" si="18"/>
        <v>1169</v>
      </c>
      <c r="T50" s="373">
        <f t="shared" si="18"/>
        <v>4495</v>
      </c>
      <c r="U50" s="373">
        <f t="shared" si="18"/>
        <v>3785</v>
      </c>
      <c r="V50" s="373">
        <f t="shared" si="18"/>
        <v>2963</v>
      </c>
      <c r="W50" s="373">
        <f t="shared" si="18"/>
        <v>1346</v>
      </c>
      <c r="X50" s="373">
        <f t="shared" si="18"/>
        <v>1090</v>
      </c>
      <c r="Y50" s="373">
        <f t="shared" si="18"/>
        <v>2722</v>
      </c>
      <c r="Z50" s="373">
        <f t="shared" si="18"/>
        <v>958</v>
      </c>
      <c r="AA50" s="369">
        <f t="shared" si="18"/>
        <v>3452</v>
      </c>
      <c r="AB50" s="369">
        <f t="shared" si="18"/>
        <v>4911</v>
      </c>
      <c r="AC50" s="369">
        <f t="shared" si="18"/>
        <v>3619</v>
      </c>
      <c r="AD50" s="369">
        <f t="shared" si="18"/>
        <v>2630</v>
      </c>
      <c r="AE50" s="369">
        <f t="shared" si="18"/>
        <v>904</v>
      </c>
      <c r="AF50" s="369">
        <f t="shared" si="18"/>
        <v>999</v>
      </c>
      <c r="AG50" s="369">
        <f t="shared" si="18"/>
        <v>2893</v>
      </c>
      <c r="AH50" s="369">
        <f t="shared" si="18"/>
        <v>928</v>
      </c>
      <c r="AI50" s="369">
        <f t="shared" si="18"/>
        <v>1922</v>
      </c>
      <c r="AJ50" s="369">
        <f t="shared" si="18"/>
        <v>1034</v>
      </c>
      <c r="AK50" s="369">
        <f t="shared" si="18"/>
        <v>5164</v>
      </c>
      <c r="AL50" s="369">
        <f t="shared" si="18"/>
        <v>166</v>
      </c>
      <c r="AM50" s="369">
        <f t="shared" si="18"/>
        <v>293</v>
      </c>
      <c r="AN50" s="369">
        <f t="shared" si="18"/>
        <v>1225</v>
      </c>
      <c r="AO50" s="369">
        <f t="shared" si="18"/>
        <v>2232</v>
      </c>
      <c r="AP50" s="374">
        <f t="shared" si="1"/>
        <v>103173</v>
      </c>
      <c r="AQ50" s="370"/>
      <c r="AR50" s="370"/>
      <c r="AS50" s="375">
        <f>SUM(AS44:AS49)</f>
        <v>7627</v>
      </c>
      <c r="AT50" s="375">
        <f t="shared" ref="AT50:CE50" si="19">SUM(AT44:AT49)</f>
        <v>10600</v>
      </c>
      <c r="AU50" s="375">
        <f t="shared" si="19"/>
        <v>1562</v>
      </c>
      <c r="AV50" s="375">
        <f t="shared" si="19"/>
        <v>4304</v>
      </c>
      <c r="AW50" s="375">
        <f t="shared" si="19"/>
        <v>9355</v>
      </c>
      <c r="AX50" s="375">
        <f t="shared" si="19"/>
        <v>2965</v>
      </c>
      <c r="AY50" s="375">
        <f t="shared" si="19"/>
        <v>8603</v>
      </c>
      <c r="AZ50" s="375">
        <f t="shared" si="19"/>
        <v>5296</v>
      </c>
      <c r="BA50" s="375">
        <f t="shared" si="19"/>
        <v>2963</v>
      </c>
      <c r="BB50" s="375">
        <f t="shared" si="19"/>
        <v>3021</v>
      </c>
      <c r="BC50" s="375">
        <f t="shared" si="19"/>
        <v>802</v>
      </c>
      <c r="BD50" s="375">
        <f t="shared" si="19"/>
        <v>580</v>
      </c>
      <c r="BE50" s="375">
        <f t="shared" si="19"/>
        <v>3720</v>
      </c>
      <c r="BF50" s="375">
        <f t="shared" si="19"/>
        <v>3544</v>
      </c>
      <c r="BG50" s="375">
        <f t="shared" si="19"/>
        <v>4898</v>
      </c>
      <c r="BH50" s="375">
        <f t="shared" si="19"/>
        <v>1856</v>
      </c>
      <c r="BI50" s="375">
        <f t="shared" si="19"/>
        <v>3472</v>
      </c>
      <c r="BJ50" s="375">
        <f t="shared" si="19"/>
        <v>3593</v>
      </c>
      <c r="BK50" s="375">
        <f t="shared" si="19"/>
        <v>4120</v>
      </c>
      <c r="BL50" s="375">
        <f t="shared" si="19"/>
        <v>5106</v>
      </c>
      <c r="BM50" s="375">
        <f t="shared" si="19"/>
        <v>4811</v>
      </c>
      <c r="BN50" s="375">
        <f t="shared" si="19"/>
        <v>4394</v>
      </c>
      <c r="BO50" s="375">
        <f t="shared" si="19"/>
        <v>6871</v>
      </c>
      <c r="BP50" s="375">
        <f t="shared" si="19"/>
        <v>1898</v>
      </c>
      <c r="BQ50" s="375">
        <f t="shared" si="19"/>
        <v>2042</v>
      </c>
      <c r="BR50" s="375">
        <f t="shared" si="19"/>
        <v>1395</v>
      </c>
      <c r="BS50" s="375">
        <f t="shared" si="19"/>
        <v>8724</v>
      </c>
      <c r="BT50" s="375">
        <f t="shared" si="19"/>
        <v>1649</v>
      </c>
      <c r="BU50" s="375">
        <f t="shared" si="19"/>
        <v>4112</v>
      </c>
      <c r="BV50" s="375">
        <f t="shared" si="19"/>
        <v>1496</v>
      </c>
      <c r="BW50" s="375">
        <f t="shared" si="19"/>
        <v>1752</v>
      </c>
      <c r="BX50" s="375">
        <f t="shared" si="19"/>
        <v>5949.0000000000045</v>
      </c>
      <c r="BY50" s="375">
        <f t="shared" si="19"/>
        <v>5871</v>
      </c>
      <c r="BZ50" s="375">
        <f t="shared" si="19"/>
        <v>2140</v>
      </c>
      <c r="CA50" s="375">
        <f t="shared" si="19"/>
        <v>1339</v>
      </c>
      <c r="CB50" s="375">
        <f t="shared" si="19"/>
        <v>1467</v>
      </c>
      <c r="CC50" s="375">
        <f t="shared" si="19"/>
        <v>1128</v>
      </c>
      <c r="CD50" s="375">
        <f t="shared" si="19"/>
        <v>1442</v>
      </c>
      <c r="CE50" s="375">
        <f t="shared" si="19"/>
        <v>2452</v>
      </c>
      <c r="CF50" s="371">
        <f t="shared" si="17"/>
        <v>148919</v>
      </c>
      <c r="CH50" s="376"/>
    </row>
    <row r="51" spans="1:86" ht="39.75">
      <c r="A51" s="73" t="s">
        <v>430</v>
      </c>
      <c r="B51" s="60" t="s">
        <v>596</v>
      </c>
      <c r="C51" s="83">
        <v>2</v>
      </c>
      <c r="D51" s="71">
        <f>'[2]National ART MSF'!$C$14</f>
        <v>45.507675438596486</v>
      </c>
      <c r="E51" s="71">
        <f>'[3]National ART MSF'!$C$14</f>
        <v>63</v>
      </c>
      <c r="F51" s="72">
        <v>4</v>
      </c>
      <c r="G51" s="72">
        <v>17</v>
      </c>
      <c r="H51" s="72">
        <v>1</v>
      </c>
      <c r="I51" s="72">
        <f>'[4]National ART MSF'!$C$14</f>
        <v>58</v>
      </c>
      <c r="J51" s="72">
        <f>'[5]National ART MSF'!$C$14</f>
        <v>4</v>
      </c>
      <c r="K51" s="72">
        <v>5</v>
      </c>
      <c r="L51" s="72">
        <f>[6]ART!$C$16</f>
        <v>34</v>
      </c>
      <c r="M51" s="72">
        <f>3</f>
        <v>3</v>
      </c>
      <c r="N51" s="72">
        <v>12</v>
      </c>
      <c r="O51" s="72">
        <v>2</v>
      </c>
      <c r="P51" s="73">
        <v>24</v>
      </c>
      <c r="Q51" s="72">
        <v>22</v>
      </c>
      <c r="R51" s="72">
        <v>1</v>
      </c>
      <c r="S51" s="72">
        <v>0</v>
      </c>
      <c r="T51" s="72">
        <v>0</v>
      </c>
      <c r="U51" s="72">
        <v>0</v>
      </c>
      <c r="V51" s="72">
        <v>4</v>
      </c>
      <c r="W51" s="72">
        <v>0</v>
      </c>
      <c r="X51" s="72">
        <v>32</v>
      </c>
      <c r="Y51" s="72">
        <v>11</v>
      </c>
      <c r="Z51" s="72">
        <v>1</v>
      </c>
      <c r="AA51" s="93">
        <v>3</v>
      </c>
      <c r="AB51" s="93">
        <v>40</v>
      </c>
      <c r="AC51" s="93">
        <v>1</v>
      </c>
      <c r="AD51" s="93">
        <v>15</v>
      </c>
      <c r="AE51" s="93">
        <v>23</v>
      </c>
      <c r="AF51" s="93">
        <v>0</v>
      </c>
      <c r="AG51" s="93">
        <v>2</v>
      </c>
      <c r="AH51" s="93">
        <v>7</v>
      </c>
      <c r="AI51" s="93">
        <v>9</v>
      </c>
      <c r="AJ51" s="93">
        <v>0</v>
      </c>
      <c r="AK51" s="93">
        <v>125</v>
      </c>
      <c r="AL51" s="93">
        <v>19</v>
      </c>
      <c r="AM51" s="93">
        <v>0</v>
      </c>
      <c r="AN51" s="93">
        <v>0</v>
      </c>
      <c r="AO51" s="93">
        <v>0</v>
      </c>
      <c r="AP51" s="90">
        <f t="shared" si="1"/>
        <v>589.50767543859649</v>
      </c>
      <c r="AQ51" s="100"/>
      <c r="AR51" s="100"/>
      <c r="AS51" s="302">
        <v>23</v>
      </c>
      <c r="AT51" s="344">
        <v>17.183437650457392</v>
      </c>
      <c r="AU51" s="207">
        <v>0</v>
      </c>
      <c r="AV51" s="330">
        <v>8</v>
      </c>
      <c r="AW51" s="207">
        <v>59</v>
      </c>
      <c r="AX51" s="341">
        <v>136</v>
      </c>
      <c r="AY51" s="312">
        <v>46</v>
      </c>
      <c r="AZ51" s="179">
        <v>179</v>
      </c>
      <c r="BA51" s="207">
        <v>10</v>
      </c>
      <c r="BB51" s="222">
        <v>47</v>
      </c>
      <c r="BC51" s="302">
        <v>75</v>
      </c>
      <c r="BD51" s="207">
        <v>11</v>
      </c>
      <c r="BE51" s="302">
        <v>70</v>
      </c>
      <c r="BF51" s="290">
        <v>89</v>
      </c>
      <c r="BG51" s="222">
        <v>29</v>
      </c>
      <c r="BH51" s="314">
        <v>2</v>
      </c>
      <c r="BI51" s="179">
        <v>18</v>
      </c>
      <c r="BJ51" s="341">
        <v>28</v>
      </c>
      <c r="BK51" s="291">
        <v>7</v>
      </c>
      <c r="BL51" s="365">
        <v>51.779765523230566</v>
      </c>
      <c r="BM51" s="207">
        <v>33</v>
      </c>
      <c r="BN51" s="315">
        <v>80</v>
      </c>
      <c r="BO51" s="179">
        <v>106</v>
      </c>
      <c r="BP51" s="222">
        <v>10</v>
      </c>
      <c r="BQ51" s="179">
        <v>14</v>
      </c>
      <c r="BR51" s="314">
        <v>4</v>
      </c>
      <c r="BS51" s="326">
        <v>174</v>
      </c>
      <c r="BT51" s="331">
        <v>8</v>
      </c>
      <c r="BU51" s="179">
        <v>13</v>
      </c>
      <c r="BV51" s="332">
        <v>32</v>
      </c>
      <c r="BW51" s="270">
        <v>0</v>
      </c>
      <c r="BX51" s="270">
        <v>123.88737146529563</v>
      </c>
      <c r="BY51" s="316">
        <v>31.675167063522544</v>
      </c>
      <c r="BZ51" s="332">
        <v>6</v>
      </c>
      <c r="CA51" s="317">
        <v>10</v>
      </c>
      <c r="CB51" s="332">
        <v>2</v>
      </c>
      <c r="CC51" s="167">
        <v>11</v>
      </c>
      <c r="CD51" s="167">
        <v>0</v>
      </c>
      <c r="CE51" s="167">
        <v>0</v>
      </c>
      <c r="CF51" s="318">
        <f t="shared" si="17"/>
        <v>1564.5257417025061</v>
      </c>
    </row>
    <row r="52" spans="1:86" ht="39.75">
      <c r="A52" s="73" t="s">
        <v>431</v>
      </c>
      <c r="B52" s="60" t="s">
        <v>597</v>
      </c>
      <c r="C52" s="83">
        <v>70</v>
      </c>
      <c r="D52" s="71">
        <f>'[2]National ART MSF'!$D$14</f>
        <v>264.89364035087715</v>
      </c>
      <c r="E52" s="71">
        <f>'[3]National ART MSF'!$D$14</f>
        <v>1409</v>
      </c>
      <c r="F52" s="72">
        <v>144</v>
      </c>
      <c r="G52" s="72">
        <v>262</v>
      </c>
      <c r="H52" s="72">
        <v>38</v>
      </c>
      <c r="I52" s="72">
        <f>'[4]National ART MSF'!$D$14</f>
        <v>974</v>
      </c>
      <c r="J52" s="72">
        <f>'[5]National ART MSF'!$D$14</f>
        <v>244</v>
      </c>
      <c r="K52" s="72">
        <v>146</v>
      </c>
      <c r="L52" s="72">
        <f>[6]ART!$D$16</f>
        <v>165</v>
      </c>
      <c r="M52" s="72">
        <v>105</v>
      </c>
      <c r="N52" s="72">
        <v>400</v>
      </c>
      <c r="O52" s="72">
        <v>24</v>
      </c>
      <c r="P52" s="73">
        <v>472</v>
      </c>
      <c r="Q52" s="72">
        <v>399</v>
      </c>
      <c r="R52" s="72">
        <v>12</v>
      </c>
      <c r="S52" s="97">
        <v>47</v>
      </c>
      <c r="T52" s="72">
        <v>126</v>
      </c>
      <c r="U52" s="72">
        <v>1099</v>
      </c>
      <c r="V52" s="72">
        <v>495</v>
      </c>
      <c r="W52" s="72">
        <v>134</v>
      </c>
      <c r="X52" s="72">
        <v>146</v>
      </c>
      <c r="Y52" s="72">
        <v>256</v>
      </c>
      <c r="Z52" s="72">
        <v>85</v>
      </c>
      <c r="AA52" s="93">
        <v>282</v>
      </c>
      <c r="AB52" s="93">
        <v>1517</v>
      </c>
      <c r="AC52" s="93">
        <v>94</v>
      </c>
      <c r="AD52" s="93">
        <v>145</v>
      </c>
      <c r="AE52" s="93">
        <v>389</v>
      </c>
      <c r="AF52" s="93">
        <v>85</v>
      </c>
      <c r="AG52" s="93">
        <v>381</v>
      </c>
      <c r="AH52" s="93">
        <v>879</v>
      </c>
      <c r="AI52" s="93">
        <v>190</v>
      </c>
      <c r="AJ52" s="93">
        <v>21</v>
      </c>
      <c r="AK52" s="93">
        <v>408</v>
      </c>
      <c r="AL52" s="93">
        <v>180</v>
      </c>
      <c r="AM52" s="93">
        <v>21</v>
      </c>
      <c r="AN52" s="93">
        <v>129</v>
      </c>
      <c r="AO52" s="93">
        <v>192</v>
      </c>
      <c r="AP52" s="90">
        <f t="shared" si="1"/>
        <v>12429.893640350878</v>
      </c>
      <c r="AQ52" s="100"/>
      <c r="AR52" s="100"/>
      <c r="AS52" s="303">
        <v>766</v>
      </c>
      <c r="AT52" s="344">
        <v>2053.4207992296579</v>
      </c>
      <c r="AU52" s="207">
        <v>177</v>
      </c>
      <c r="AV52" s="330">
        <v>771</v>
      </c>
      <c r="AW52" s="207">
        <v>2115</v>
      </c>
      <c r="AX52" s="341">
        <v>576</v>
      </c>
      <c r="AY52" s="312">
        <v>717</v>
      </c>
      <c r="AZ52" s="179">
        <v>665</v>
      </c>
      <c r="BA52" s="207">
        <v>257</v>
      </c>
      <c r="BB52" s="222">
        <v>285</v>
      </c>
      <c r="BC52" s="303">
        <v>160</v>
      </c>
      <c r="BD52" s="207">
        <v>223</v>
      </c>
      <c r="BE52" s="303">
        <v>296</v>
      </c>
      <c r="BF52" s="290">
        <v>1544</v>
      </c>
      <c r="BG52" s="222">
        <v>852</v>
      </c>
      <c r="BH52" s="314">
        <v>143</v>
      </c>
      <c r="BI52" s="179">
        <v>148</v>
      </c>
      <c r="BJ52" s="219">
        <v>337</v>
      </c>
      <c r="BK52" s="291">
        <v>241</v>
      </c>
      <c r="BL52" s="365">
        <v>426.79079461571865</v>
      </c>
      <c r="BM52" s="207">
        <v>394</v>
      </c>
      <c r="BN52" s="315">
        <v>1256</v>
      </c>
      <c r="BO52" s="179">
        <v>523</v>
      </c>
      <c r="BP52" s="222">
        <v>38</v>
      </c>
      <c r="BQ52" s="179">
        <v>136</v>
      </c>
      <c r="BR52" s="314">
        <v>40</v>
      </c>
      <c r="BS52" s="326">
        <v>1130</v>
      </c>
      <c r="BT52" s="331">
        <v>124</v>
      </c>
      <c r="BU52" s="179">
        <v>295</v>
      </c>
      <c r="BV52" s="332">
        <v>121</v>
      </c>
      <c r="BW52" s="270">
        <v>56</v>
      </c>
      <c r="BX52" s="270">
        <v>513.50417737789212</v>
      </c>
      <c r="BY52" s="316">
        <v>915.70028420001529</v>
      </c>
      <c r="BZ52" s="332">
        <v>192</v>
      </c>
      <c r="CA52" s="317">
        <v>93</v>
      </c>
      <c r="CB52" s="332">
        <v>179</v>
      </c>
      <c r="CC52" s="167">
        <v>43</v>
      </c>
      <c r="CD52" s="167">
        <v>142</v>
      </c>
      <c r="CE52" s="167">
        <v>259</v>
      </c>
      <c r="CF52" s="318">
        <f t="shared" si="17"/>
        <v>19203.416055423288</v>
      </c>
    </row>
    <row r="53" spans="1:86" ht="39.75">
      <c r="A53" s="73" t="s">
        <v>432</v>
      </c>
      <c r="B53" s="60" t="s">
        <v>598</v>
      </c>
      <c r="C53" s="83">
        <v>1776</v>
      </c>
      <c r="D53" s="71">
        <f>'[2]National ART MSF'!$E$14</f>
        <v>5656.9325657894742</v>
      </c>
      <c r="E53" s="71">
        <f>'[3]National ART MSF'!$E$14</f>
        <v>13242</v>
      </c>
      <c r="F53" s="72">
        <v>2034</v>
      </c>
      <c r="G53" s="72">
        <v>2224</v>
      </c>
      <c r="H53" s="72">
        <v>569</v>
      </c>
      <c r="I53" s="72">
        <f>'[4]National ART MSF'!$E$14</f>
        <v>8975</v>
      </c>
      <c r="J53" s="72">
        <f>'[5]National ART MSF'!$E$14</f>
        <v>3259</v>
      </c>
      <c r="K53" s="72">
        <v>2681</v>
      </c>
      <c r="L53" s="72">
        <f>[6]ART!$E$16</f>
        <v>1799</v>
      </c>
      <c r="M53" s="72">
        <v>572</v>
      </c>
      <c r="N53" s="72">
        <v>3245</v>
      </c>
      <c r="O53" s="72">
        <v>531</v>
      </c>
      <c r="P53" s="73">
        <v>5403</v>
      </c>
      <c r="Q53" s="72">
        <v>7154</v>
      </c>
      <c r="R53" s="72">
        <v>205</v>
      </c>
      <c r="S53" s="97">
        <v>977</v>
      </c>
      <c r="T53" s="72">
        <v>944</v>
      </c>
      <c r="U53" s="72">
        <v>12838</v>
      </c>
      <c r="V53" s="72">
        <v>5466</v>
      </c>
      <c r="W53" s="72">
        <v>2277</v>
      </c>
      <c r="X53" s="72">
        <v>3339</v>
      </c>
      <c r="Y53" s="72">
        <v>1877</v>
      </c>
      <c r="Z53" s="72">
        <v>1483</v>
      </c>
      <c r="AA53" s="93">
        <v>1969</v>
      </c>
      <c r="AB53" s="93">
        <v>1824</v>
      </c>
      <c r="AC53" s="93">
        <v>1471</v>
      </c>
      <c r="AD53" s="93">
        <v>1450</v>
      </c>
      <c r="AE53" s="93">
        <v>4083</v>
      </c>
      <c r="AF53" s="93">
        <v>912</v>
      </c>
      <c r="AG53" s="93">
        <v>3138</v>
      </c>
      <c r="AH53" s="93">
        <v>9036</v>
      </c>
      <c r="AI53" s="93">
        <v>2882</v>
      </c>
      <c r="AJ53" s="93">
        <v>1132</v>
      </c>
      <c r="AK53" s="93">
        <v>6363</v>
      </c>
      <c r="AL53" s="93">
        <v>1165</v>
      </c>
      <c r="AM53" s="93">
        <v>757</v>
      </c>
      <c r="AN53" s="93">
        <v>3091</v>
      </c>
      <c r="AO53" s="93">
        <v>3228</v>
      </c>
      <c r="AP53" s="90">
        <f t="shared" si="1"/>
        <v>131027.93256578947</v>
      </c>
      <c r="AQ53" s="100"/>
      <c r="AR53" s="100"/>
      <c r="AS53" s="303">
        <v>10851</v>
      </c>
      <c r="AT53" s="344">
        <v>11646.934039480018</v>
      </c>
      <c r="AU53" s="207">
        <v>572</v>
      </c>
      <c r="AV53" s="330">
        <v>4414</v>
      </c>
      <c r="AW53" s="207">
        <v>5000</v>
      </c>
      <c r="AX53" s="341">
        <v>5026</v>
      </c>
      <c r="AY53" s="312">
        <v>7751</v>
      </c>
      <c r="AZ53" s="179">
        <v>8916</v>
      </c>
      <c r="BA53" s="207">
        <v>4367</v>
      </c>
      <c r="BB53" s="222">
        <v>5891</v>
      </c>
      <c r="BC53" s="303">
        <v>849</v>
      </c>
      <c r="BD53" s="207">
        <v>6528</v>
      </c>
      <c r="BE53" s="303">
        <v>4881</v>
      </c>
      <c r="BF53" s="290">
        <v>2772</v>
      </c>
      <c r="BG53" s="222">
        <v>12132</v>
      </c>
      <c r="BH53" s="314">
        <v>1261</v>
      </c>
      <c r="BI53" s="179">
        <v>2615</v>
      </c>
      <c r="BJ53" s="341">
        <v>3269</v>
      </c>
      <c r="BK53" s="291">
        <v>4266</v>
      </c>
      <c r="BL53" s="365">
        <v>4642.918975249675</v>
      </c>
      <c r="BM53" s="207">
        <v>4016</v>
      </c>
      <c r="BN53" s="315">
        <v>7024</v>
      </c>
      <c r="BO53" s="179">
        <v>5868</v>
      </c>
      <c r="BP53" s="222">
        <v>689</v>
      </c>
      <c r="BQ53" s="179">
        <v>1737</v>
      </c>
      <c r="BR53" s="314">
        <v>675</v>
      </c>
      <c r="BS53" s="326">
        <v>12720</v>
      </c>
      <c r="BT53" s="331">
        <v>1025</v>
      </c>
      <c r="BU53" s="179">
        <v>3544</v>
      </c>
      <c r="BV53" s="332">
        <v>1343</v>
      </c>
      <c r="BW53" s="270">
        <v>1305</v>
      </c>
      <c r="BX53" s="270">
        <v>7650.4940552699236</v>
      </c>
      <c r="BY53" s="316">
        <v>13698.069974652431</v>
      </c>
      <c r="BZ53" s="332">
        <v>3117</v>
      </c>
      <c r="CA53" s="317">
        <v>1725</v>
      </c>
      <c r="CB53" s="332">
        <v>2752</v>
      </c>
      <c r="CC53" s="167">
        <v>870</v>
      </c>
      <c r="CD53" s="167">
        <v>3014</v>
      </c>
      <c r="CE53" s="167">
        <v>4350</v>
      </c>
      <c r="CF53" s="318">
        <f t="shared" si="17"/>
        <v>184773.41704465204</v>
      </c>
    </row>
    <row r="54" spans="1:86" ht="38.25">
      <c r="A54" s="73" t="s">
        <v>433</v>
      </c>
      <c r="B54" s="60" t="s">
        <v>434</v>
      </c>
      <c r="C54" s="83">
        <v>0</v>
      </c>
      <c r="D54" s="71">
        <f>'[2]National ART MSF'!$F$14</f>
        <v>28.959429824561401</v>
      </c>
      <c r="E54" s="71">
        <f>'[3]National ART MSF'!$F$14</f>
        <v>79</v>
      </c>
      <c r="F54" s="72">
        <v>9</v>
      </c>
      <c r="G54" s="72">
        <v>21</v>
      </c>
      <c r="H54" s="72">
        <v>0</v>
      </c>
      <c r="I54" s="72">
        <f>'[4]National ART MSF'!$F$14</f>
        <v>81</v>
      </c>
      <c r="J54" s="72">
        <f>'[5]National ART MSF'!$F$14</f>
        <v>14</v>
      </c>
      <c r="K54" s="72">
        <v>34</v>
      </c>
      <c r="L54" s="72">
        <f>[6]ART!$F$16</f>
        <v>10</v>
      </c>
      <c r="M54" s="72">
        <v>2</v>
      </c>
      <c r="N54" s="72">
        <v>17</v>
      </c>
      <c r="O54" s="72">
        <v>3</v>
      </c>
      <c r="P54" s="73">
        <v>35</v>
      </c>
      <c r="Q54" s="72">
        <v>18</v>
      </c>
      <c r="R54" s="72">
        <v>1</v>
      </c>
      <c r="S54" s="97">
        <v>0</v>
      </c>
      <c r="T54" s="72">
        <v>0</v>
      </c>
      <c r="U54" s="72">
        <v>0</v>
      </c>
      <c r="V54" s="72">
        <v>3</v>
      </c>
      <c r="W54" s="72">
        <v>0</v>
      </c>
      <c r="X54" s="72">
        <v>30</v>
      </c>
      <c r="Y54" s="72">
        <v>18</v>
      </c>
      <c r="Z54" s="72">
        <v>0</v>
      </c>
      <c r="AA54" s="93">
        <v>6</v>
      </c>
      <c r="AB54" s="93">
        <v>2256</v>
      </c>
      <c r="AC54" s="93">
        <v>3</v>
      </c>
      <c r="AD54" s="93">
        <v>4</v>
      </c>
      <c r="AE54" s="93">
        <v>12</v>
      </c>
      <c r="AF54" s="93">
        <v>0</v>
      </c>
      <c r="AG54" s="93">
        <v>2</v>
      </c>
      <c r="AH54" s="93">
        <v>37</v>
      </c>
      <c r="AI54" s="93">
        <v>6</v>
      </c>
      <c r="AJ54" s="93">
        <v>0</v>
      </c>
      <c r="AK54" s="93">
        <v>134</v>
      </c>
      <c r="AL54" s="93">
        <v>13</v>
      </c>
      <c r="AM54" s="93">
        <v>0</v>
      </c>
      <c r="AN54" s="93">
        <v>0</v>
      </c>
      <c r="AO54" s="93">
        <v>0</v>
      </c>
      <c r="AP54" s="90">
        <f t="shared" si="1"/>
        <v>2876.9594298245615</v>
      </c>
      <c r="AQ54" s="100"/>
      <c r="AR54" s="100"/>
      <c r="AS54" s="289">
        <v>56</v>
      </c>
      <c r="AT54" s="344">
        <v>142.62253249879635</v>
      </c>
      <c r="AU54" s="207">
        <v>12</v>
      </c>
      <c r="AV54" s="330">
        <v>9</v>
      </c>
      <c r="AW54" s="207">
        <v>404</v>
      </c>
      <c r="AX54" s="341">
        <v>35</v>
      </c>
      <c r="AY54" s="312">
        <v>48</v>
      </c>
      <c r="AZ54" s="179">
        <v>162</v>
      </c>
      <c r="BA54" s="207">
        <v>3</v>
      </c>
      <c r="BB54" s="222">
        <v>53</v>
      </c>
      <c r="BC54" s="289">
        <v>122</v>
      </c>
      <c r="BD54" s="207">
        <v>22</v>
      </c>
      <c r="BE54" s="289">
        <v>68</v>
      </c>
      <c r="BF54" s="290">
        <v>114</v>
      </c>
      <c r="BG54" s="222">
        <v>30</v>
      </c>
      <c r="BH54" s="314">
        <v>14</v>
      </c>
      <c r="BI54" s="179">
        <v>17</v>
      </c>
      <c r="BJ54" s="341">
        <v>24</v>
      </c>
      <c r="BK54" s="291">
        <v>20</v>
      </c>
      <c r="BL54" s="365">
        <v>80.023273990447237</v>
      </c>
      <c r="BM54" s="207">
        <v>29</v>
      </c>
      <c r="BN54" s="315">
        <v>49</v>
      </c>
      <c r="BO54" s="179">
        <v>64</v>
      </c>
      <c r="BP54" s="222">
        <v>2</v>
      </c>
      <c r="BQ54" s="179">
        <v>15</v>
      </c>
      <c r="BR54" s="314">
        <v>4</v>
      </c>
      <c r="BS54" s="326">
        <v>163</v>
      </c>
      <c r="BT54" s="331">
        <v>10</v>
      </c>
      <c r="BU54" s="179">
        <v>8</v>
      </c>
      <c r="BV54" s="332">
        <v>15</v>
      </c>
      <c r="BW54" s="270">
        <v>2</v>
      </c>
      <c r="BX54" s="270">
        <v>71.818766066838052</v>
      </c>
      <c r="BY54" s="316">
        <v>113.74264536446731</v>
      </c>
      <c r="BZ54" s="332">
        <v>74</v>
      </c>
      <c r="CA54" s="317">
        <v>8</v>
      </c>
      <c r="CB54" s="332">
        <v>2</v>
      </c>
      <c r="CC54" s="167">
        <v>5</v>
      </c>
      <c r="CD54" s="167">
        <v>0</v>
      </c>
      <c r="CE54" s="167">
        <v>0</v>
      </c>
      <c r="CF54" s="318">
        <f t="shared" si="17"/>
        <v>2071.2072179205488</v>
      </c>
    </row>
    <row r="55" spans="1:86" ht="39.75">
      <c r="A55" s="73" t="s">
        <v>435</v>
      </c>
      <c r="B55" s="60" t="s">
        <v>599</v>
      </c>
      <c r="C55" s="83">
        <v>63</v>
      </c>
      <c r="D55" s="71">
        <f>'[2]National ART MSF'!$G$14</f>
        <v>174.39226973684211</v>
      </c>
      <c r="E55" s="71">
        <f>'[3]National ART MSF'!$G$14</f>
        <v>1716</v>
      </c>
      <c r="F55" s="72">
        <v>141</v>
      </c>
      <c r="G55" s="72">
        <v>217</v>
      </c>
      <c r="H55" s="72">
        <v>54</v>
      </c>
      <c r="I55" s="72">
        <f>'[4]National ART MSF'!$G$14</f>
        <v>949</v>
      </c>
      <c r="J55" s="72">
        <f>'[5]National ART MSF'!$G$14</f>
        <v>183</v>
      </c>
      <c r="K55" s="72">
        <v>131</v>
      </c>
      <c r="L55" s="72">
        <f>[6]ART!$G$16</f>
        <v>146</v>
      </c>
      <c r="M55" s="72">
        <v>65</v>
      </c>
      <c r="N55" s="72">
        <v>340</v>
      </c>
      <c r="O55" s="72">
        <v>53</v>
      </c>
      <c r="P55" s="73">
        <v>708</v>
      </c>
      <c r="Q55" s="72">
        <v>359</v>
      </c>
      <c r="R55" s="72">
        <v>9</v>
      </c>
      <c r="S55" s="97">
        <v>69</v>
      </c>
      <c r="T55" s="72">
        <v>234</v>
      </c>
      <c r="U55" s="72">
        <v>1305</v>
      </c>
      <c r="V55" s="72">
        <v>381</v>
      </c>
      <c r="W55" s="72">
        <v>157</v>
      </c>
      <c r="X55" s="72">
        <v>609</v>
      </c>
      <c r="Y55" s="72">
        <v>238</v>
      </c>
      <c r="Z55" s="72">
        <v>113</v>
      </c>
      <c r="AA55" s="93">
        <v>1263</v>
      </c>
      <c r="AB55" s="93">
        <v>346</v>
      </c>
      <c r="AC55" s="93">
        <v>87</v>
      </c>
      <c r="AD55" s="93">
        <v>131</v>
      </c>
      <c r="AE55" s="93">
        <v>273</v>
      </c>
      <c r="AF55" s="93">
        <v>58</v>
      </c>
      <c r="AG55" s="93">
        <v>309</v>
      </c>
      <c r="AH55" s="93">
        <v>2038</v>
      </c>
      <c r="AI55" s="93">
        <v>178</v>
      </c>
      <c r="AJ55" s="93">
        <v>61</v>
      </c>
      <c r="AK55" s="93">
        <v>450</v>
      </c>
      <c r="AL55" s="93">
        <v>0</v>
      </c>
      <c r="AM55" s="93">
        <v>18</v>
      </c>
      <c r="AN55" s="93">
        <v>106</v>
      </c>
      <c r="AO55" s="93">
        <v>199</v>
      </c>
      <c r="AP55" s="90">
        <f t="shared" si="1"/>
        <v>13931.392269736842</v>
      </c>
      <c r="AQ55" s="100"/>
      <c r="AR55" s="100"/>
      <c r="AS55" s="289">
        <v>652</v>
      </c>
      <c r="AT55" s="344">
        <v>1718.343765045739</v>
      </c>
      <c r="AU55" s="207">
        <v>138</v>
      </c>
      <c r="AV55" s="330">
        <v>604</v>
      </c>
      <c r="AW55" s="207">
        <v>1805</v>
      </c>
      <c r="AX55" s="341">
        <v>544</v>
      </c>
      <c r="AY55" s="312">
        <v>1186</v>
      </c>
      <c r="AZ55" s="179">
        <v>627</v>
      </c>
      <c r="BA55" s="207">
        <v>299</v>
      </c>
      <c r="BB55" s="222">
        <v>237</v>
      </c>
      <c r="BC55" s="289">
        <v>705</v>
      </c>
      <c r="BD55" s="207">
        <v>303</v>
      </c>
      <c r="BE55" s="289">
        <v>246</v>
      </c>
      <c r="BF55" s="290">
        <v>1551</v>
      </c>
      <c r="BG55" s="222">
        <v>906</v>
      </c>
      <c r="BH55" s="314">
        <v>125</v>
      </c>
      <c r="BI55" s="179">
        <v>158</v>
      </c>
      <c r="BJ55" s="341">
        <v>289</v>
      </c>
      <c r="BK55" s="291">
        <v>252</v>
      </c>
      <c r="BL55" s="365">
        <v>447.18888406426402</v>
      </c>
      <c r="BM55" s="207">
        <v>363</v>
      </c>
      <c r="BN55" s="315">
        <v>1297</v>
      </c>
      <c r="BO55" s="179">
        <v>558</v>
      </c>
      <c r="BP55" s="222">
        <v>57</v>
      </c>
      <c r="BQ55" s="179">
        <v>134</v>
      </c>
      <c r="BR55" s="314">
        <v>77</v>
      </c>
      <c r="BS55" s="326">
        <v>3100</v>
      </c>
      <c r="BT55" s="331">
        <v>192</v>
      </c>
      <c r="BU55" s="179">
        <v>278</v>
      </c>
      <c r="BV55" s="332">
        <v>225</v>
      </c>
      <c r="BW55" s="270">
        <v>61</v>
      </c>
      <c r="BX55" s="270">
        <v>509.91323907455012</v>
      </c>
      <c r="BY55" s="316">
        <v>862.42841232045475</v>
      </c>
      <c r="BZ55" s="332">
        <v>194</v>
      </c>
      <c r="CA55" s="317">
        <v>73</v>
      </c>
      <c r="CB55" s="332">
        <v>208</v>
      </c>
      <c r="CC55" s="167">
        <v>14</v>
      </c>
      <c r="CD55" s="167">
        <v>119</v>
      </c>
      <c r="CE55" s="167">
        <v>250</v>
      </c>
      <c r="CF55" s="318">
        <f t="shared" si="17"/>
        <v>21364.874300505009</v>
      </c>
    </row>
    <row r="56" spans="1:86" ht="39.75">
      <c r="A56" s="73" t="s">
        <v>436</v>
      </c>
      <c r="B56" s="60" t="s">
        <v>600</v>
      </c>
      <c r="C56" s="83">
        <v>3631</v>
      </c>
      <c r="D56" s="71">
        <f>'[2]National ART MSF'!$I$14</f>
        <v>8568.4018640350878</v>
      </c>
      <c r="E56" s="71">
        <f>'[3]National ART MSF'!$I$14</f>
        <v>24814</v>
      </c>
      <c r="F56" s="72">
        <v>4189</v>
      </c>
      <c r="G56" s="72">
        <v>5706</v>
      </c>
      <c r="H56" s="72">
        <v>1325</v>
      </c>
      <c r="I56" s="72">
        <f>'[4]National ART MSF'!$I$14</f>
        <v>23293</v>
      </c>
      <c r="J56" s="72">
        <f>'[5]National ART MSF'!$I$14</f>
        <v>5820</v>
      </c>
      <c r="K56" s="72">
        <v>5346</v>
      </c>
      <c r="L56" s="72">
        <f>[6]ART!$I$16</f>
        <v>4647</v>
      </c>
      <c r="M56" s="72">
        <v>1092</v>
      </c>
      <c r="N56" s="72">
        <v>7570</v>
      </c>
      <c r="O56" s="72">
        <v>864</v>
      </c>
      <c r="P56" s="73">
        <v>8105</v>
      </c>
      <c r="Q56" s="72">
        <v>14116</v>
      </c>
      <c r="R56" s="72">
        <v>380</v>
      </c>
      <c r="S56" s="97">
        <v>2047</v>
      </c>
      <c r="T56" s="72">
        <v>1465</v>
      </c>
      <c r="U56" s="72">
        <v>27676</v>
      </c>
      <c r="V56" s="72">
        <v>9060</v>
      </c>
      <c r="W56" s="72">
        <v>3746</v>
      </c>
      <c r="X56" s="72">
        <v>5162</v>
      </c>
      <c r="Y56" s="72">
        <v>4885</v>
      </c>
      <c r="Z56" s="72">
        <v>3789</v>
      </c>
      <c r="AA56" s="93">
        <v>29105</v>
      </c>
      <c r="AB56" s="93">
        <v>3711</v>
      </c>
      <c r="AC56" s="93">
        <v>14104</v>
      </c>
      <c r="AD56" s="93">
        <v>3977</v>
      </c>
      <c r="AE56" s="93">
        <v>9604</v>
      </c>
      <c r="AF56" s="93">
        <v>2084</v>
      </c>
      <c r="AG56" s="93">
        <v>6713</v>
      </c>
      <c r="AH56" s="93">
        <v>23565</v>
      </c>
      <c r="AI56" s="93">
        <v>5787</v>
      </c>
      <c r="AJ56" s="93">
        <v>2374</v>
      </c>
      <c r="AK56" s="93">
        <v>13075</v>
      </c>
      <c r="AL56" s="93">
        <v>1776</v>
      </c>
      <c r="AM56" s="93">
        <v>972</v>
      </c>
      <c r="AN56" s="93">
        <v>5790</v>
      </c>
      <c r="AO56" s="93">
        <v>9783</v>
      </c>
      <c r="AP56" s="90">
        <f t="shared" si="1"/>
        <v>309716.40186403506</v>
      </c>
      <c r="AQ56" s="100"/>
      <c r="AR56" s="100"/>
      <c r="AS56" s="304">
        <v>20910</v>
      </c>
      <c r="AT56" s="344">
        <v>34387.495426095331</v>
      </c>
      <c r="AU56" s="207">
        <v>1632</v>
      </c>
      <c r="AV56" s="330">
        <v>12187</v>
      </c>
      <c r="AW56" s="207">
        <v>7488</v>
      </c>
      <c r="AX56" s="341">
        <v>12641</v>
      </c>
      <c r="AY56" s="312">
        <v>19399</v>
      </c>
      <c r="AZ56" s="179">
        <v>17404</v>
      </c>
      <c r="BA56" s="207">
        <v>6989</v>
      </c>
      <c r="BB56" s="222">
        <v>8938</v>
      </c>
      <c r="BC56" s="304">
        <v>1496</v>
      </c>
      <c r="BD56" s="207">
        <v>12773</v>
      </c>
      <c r="BE56" s="304">
        <v>10264</v>
      </c>
      <c r="BF56" s="290">
        <v>3219</v>
      </c>
      <c r="BG56" s="222">
        <v>24270</v>
      </c>
      <c r="BH56" s="314">
        <v>2916</v>
      </c>
      <c r="BI56" s="179">
        <v>5532</v>
      </c>
      <c r="BJ56" s="341">
        <v>8276</v>
      </c>
      <c r="BK56" s="222">
        <v>8845</v>
      </c>
      <c r="BL56" s="365">
        <v>12419.298306556664</v>
      </c>
      <c r="BM56" s="207">
        <v>9361</v>
      </c>
      <c r="BN56" s="315">
        <v>13245</v>
      </c>
      <c r="BO56" s="179">
        <v>12255</v>
      </c>
      <c r="BP56" s="222">
        <v>1566</v>
      </c>
      <c r="BQ56" s="304">
        <v>4876</v>
      </c>
      <c r="BR56" s="314">
        <v>1344</v>
      </c>
      <c r="BS56" s="326">
        <v>31232</v>
      </c>
      <c r="BT56" s="331">
        <v>2592</v>
      </c>
      <c r="BU56" s="179">
        <v>7945</v>
      </c>
      <c r="BV56" s="332">
        <v>4362</v>
      </c>
      <c r="BW56" s="270">
        <v>2952</v>
      </c>
      <c r="BX56" s="270">
        <v>13480.382390745501</v>
      </c>
      <c r="BY56" s="316">
        <v>21867.38351639911</v>
      </c>
      <c r="BZ56" s="332">
        <v>5113</v>
      </c>
      <c r="CA56" s="317">
        <v>3134</v>
      </c>
      <c r="CB56" s="332">
        <v>5208</v>
      </c>
      <c r="CC56" s="167">
        <v>1184</v>
      </c>
      <c r="CD56" s="167">
        <v>6119</v>
      </c>
      <c r="CE56" s="167">
        <v>7516</v>
      </c>
      <c r="CF56" s="318">
        <f t="shared" si="17"/>
        <v>387337.55963979661</v>
      </c>
    </row>
    <row r="57" spans="1:86" s="161" customFormat="1" ht="27">
      <c r="A57" s="155" t="s">
        <v>437</v>
      </c>
      <c r="B57" s="154" t="s">
        <v>619</v>
      </c>
      <c r="C57" s="117">
        <f>SUM(C51:C56)</f>
        <v>5542</v>
      </c>
      <c r="D57" s="117">
        <f t="shared" ref="D57:AO57" si="20">SUM(D51:D56)</f>
        <v>14739.087445175439</v>
      </c>
      <c r="E57" s="117">
        <f t="shared" si="20"/>
        <v>41323</v>
      </c>
      <c r="F57" s="117">
        <f t="shared" si="20"/>
        <v>6521</v>
      </c>
      <c r="G57" s="117">
        <f t="shared" si="20"/>
        <v>8447</v>
      </c>
      <c r="H57" s="117">
        <f t="shared" si="20"/>
        <v>1987</v>
      </c>
      <c r="I57" s="117">
        <f t="shared" si="20"/>
        <v>34330</v>
      </c>
      <c r="J57" s="117">
        <f t="shared" si="20"/>
        <v>9524</v>
      </c>
      <c r="K57" s="117">
        <f t="shared" si="20"/>
        <v>8343</v>
      </c>
      <c r="L57" s="117">
        <f t="shared" si="20"/>
        <v>6801</v>
      </c>
      <c r="M57" s="117">
        <f t="shared" si="20"/>
        <v>1839</v>
      </c>
      <c r="N57" s="117">
        <f t="shared" si="20"/>
        <v>11584</v>
      </c>
      <c r="O57" s="117">
        <f t="shared" si="20"/>
        <v>1477</v>
      </c>
      <c r="P57" s="117">
        <f t="shared" si="20"/>
        <v>14747</v>
      </c>
      <c r="Q57" s="117">
        <f t="shared" si="20"/>
        <v>22068</v>
      </c>
      <c r="R57" s="117">
        <f t="shared" si="20"/>
        <v>608</v>
      </c>
      <c r="S57" s="117">
        <f t="shared" si="20"/>
        <v>3140</v>
      </c>
      <c r="T57" s="117">
        <f t="shared" si="20"/>
        <v>2769</v>
      </c>
      <c r="U57" s="117">
        <f t="shared" si="20"/>
        <v>42918</v>
      </c>
      <c r="V57" s="117">
        <f t="shared" si="20"/>
        <v>15409</v>
      </c>
      <c r="W57" s="117">
        <f t="shared" si="20"/>
        <v>6314</v>
      </c>
      <c r="X57" s="117">
        <f t="shared" si="20"/>
        <v>9318</v>
      </c>
      <c r="Y57" s="117">
        <f t="shared" si="20"/>
        <v>7285</v>
      </c>
      <c r="Z57" s="117">
        <f t="shared" si="20"/>
        <v>5471</v>
      </c>
      <c r="AA57" s="157">
        <f t="shared" si="20"/>
        <v>32628</v>
      </c>
      <c r="AB57" s="157">
        <f t="shared" si="20"/>
        <v>9694</v>
      </c>
      <c r="AC57" s="157">
        <f t="shared" si="20"/>
        <v>15760</v>
      </c>
      <c r="AD57" s="157">
        <f t="shared" si="20"/>
        <v>5722</v>
      </c>
      <c r="AE57" s="157">
        <f t="shared" si="20"/>
        <v>14384</v>
      </c>
      <c r="AF57" s="157">
        <f t="shared" si="20"/>
        <v>3139</v>
      </c>
      <c r="AG57" s="157">
        <f t="shared" si="20"/>
        <v>10545</v>
      </c>
      <c r="AH57" s="157">
        <f t="shared" si="20"/>
        <v>35562</v>
      </c>
      <c r="AI57" s="157">
        <f t="shared" si="20"/>
        <v>9052</v>
      </c>
      <c r="AJ57" s="157">
        <f t="shared" si="20"/>
        <v>3588</v>
      </c>
      <c r="AK57" s="157">
        <f t="shared" si="20"/>
        <v>20555</v>
      </c>
      <c r="AL57" s="157">
        <f t="shared" si="20"/>
        <v>3153</v>
      </c>
      <c r="AM57" s="157">
        <f t="shared" si="20"/>
        <v>1768</v>
      </c>
      <c r="AN57" s="157">
        <f t="shared" si="20"/>
        <v>9116</v>
      </c>
      <c r="AO57" s="157">
        <f t="shared" si="20"/>
        <v>13402</v>
      </c>
      <c r="AP57" s="156">
        <f t="shared" si="1"/>
        <v>470572.08744517545</v>
      </c>
      <c r="AQ57" s="158">
        <f>AP57+AP64+AP71</f>
        <v>491021</v>
      </c>
      <c r="AR57" s="159"/>
      <c r="AS57" s="305">
        <f t="shared" ref="AS57:CE57" si="21">SUM(AS51:AS56)</f>
        <v>33258</v>
      </c>
      <c r="AT57" s="343">
        <f t="shared" si="21"/>
        <v>49966</v>
      </c>
      <c r="AU57" s="343">
        <f t="shared" si="21"/>
        <v>2531</v>
      </c>
      <c r="AV57" s="343">
        <f t="shared" si="21"/>
        <v>17993</v>
      </c>
      <c r="AW57" s="343">
        <f t="shared" si="21"/>
        <v>16871</v>
      </c>
      <c r="AX57" s="343">
        <f t="shared" si="21"/>
        <v>18958</v>
      </c>
      <c r="AY57" s="343">
        <f t="shared" si="21"/>
        <v>29147</v>
      </c>
      <c r="AZ57" s="343">
        <f t="shared" si="21"/>
        <v>27953</v>
      </c>
      <c r="BA57" s="343">
        <f t="shared" si="21"/>
        <v>11925</v>
      </c>
      <c r="BB57" s="343">
        <f t="shared" si="21"/>
        <v>15451</v>
      </c>
      <c r="BC57" s="343">
        <f t="shared" si="21"/>
        <v>3407</v>
      </c>
      <c r="BD57" s="343">
        <f t="shared" si="21"/>
        <v>19860</v>
      </c>
      <c r="BE57" s="343">
        <f t="shared" si="21"/>
        <v>15825</v>
      </c>
      <c r="BF57" s="343">
        <f t="shared" si="21"/>
        <v>9289</v>
      </c>
      <c r="BG57" s="343">
        <f t="shared" si="21"/>
        <v>38219</v>
      </c>
      <c r="BH57" s="343">
        <f t="shared" si="21"/>
        <v>4461</v>
      </c>
      <c r="BI57" s="343">
        <f t="shared" si="21"/>
        <v>8488</v>
      </c>
      <c r="BJ57" s="343">
        <f t="shared" si="21"/>
        <v>12223</v>
      </c>
      <c r="BK57" s="343">
        <f t="shared" si="21"/>
        <v>13631</v>
      </c>
      <c r="BL57" s="343">
        <f t="shared" si="21"/>
        <v>18068</v>
      </c>
      <c r="BM57" s="343">
        <f t="shared" si="21"/>
        <v>14196</v>
      </c>
      <c r="BN57" s="343">
        <f t="shared" si="21"/>
        <v>22951</v>
      </c>
      <c r="BO57" s="343">
        <f t="shared" si="21"/>
        <v>19374</v>
      </c>
      <c r="BP57" s="343">
        <f t="shared" si="21"/>
        <v>2362</v>
      </c>
      <c r="BQ57" s="343">
        <f t="shared" si="21"/>
        <v>6912</v>
      </c>
      <c r="BR57" s="343">
        <f t="shared" si="21"/>
        <v>2144</v>
      </c>
      <c r="BS57" s="343">
        <f t="shared" si="21"/>
        <v>48519</v>
      </c>
      <c r="BT57" s="343">
        <f t="shared" si="21"/>
        <v>3951</v>
      </c>
      <c r="BU57" s="343">
        <f t="shared" si="21"/>
        <v>12083</v>
      </c>
      <c r="BV57" s="343">
        <f t="shared" si="21"/>
        <v>6098</v>
      </c>
      <c r="BW57" s="343">
        <f t="shared" si="21"/>
        <v>4376</v>
      </c>
      <c r="BX57" s="343">
        <f t="shared" si="21"/>
        <v>22350</v>
      </c>
      <c r="BY57" s="343">
        <f t="shared" si="21"/>
        <v>37489</v>
      </c>
      <c r="BZ57" s="343">
        <f t="shared" si="21"/>
        <v>8696</v>
      </c>
      <c r="CA57" s="343">
        <f t="shared" si="21"/>
        <v>5043</v>
      </c>
      <c r="CB57" s="343">
        <f t="shared" si="21"/>
        <v>8351</v>
      </c>
      <c r="CC57" s="343">
        <f t="shared" si="21"/>
        <v>2127</v>
      </c>
      <c r="CD57" s="343">
        <f t="shared" si="21"/>
        <v>9394</v>
      </c>
      <c r="CE57" s="343">
        <f t="shared" si="21"/>
        <v>12375</v>
      </c>
      <c r="CF57" s="318">
        <f t="shared" si="17"/>
        <v>616315</v>
      </c>
      <c r="CG57" s="160">
        <f>CF57+CF64+CF71</f>
        <v>639397</v>
      </c>
    </row>
    <row r="58" spans="1:86" ht="38.25">
      <c r="A58" s="73" t="s">
        <v>438</v>
      </c>
      <c r="B58" s="60" t="s">
        <v>439</v>
      </c>
      <c r="C58" s="83">
        <v>0</v>
      </c>
      <c r="D58" s="71">
        <f>'[2]National ART MSF'!$C$15</f>
        <v>3.1027960526315788</v>
      </c>
      <c r="E58" s="71">
        <f>'[3]National ART MSF'!$C$15</f>
        <v>0</v>
      </c>
      <c r="F58" s="72">
        <v>0</v>
      </c>
      <c r="G58" s="72">
        <v>0</v>
      </c>
      <c r="H58" s="72">
        <v>0</v>
      </c>
      <c r="I58" s="72">
        <f>'[4]National ART MSF'!$C$15</f>
        <v>4</v>
      </c>
      <c r="J58" s="72">
        <f>'[5]National ART MSF'!$C$15</f>
        <v>0</v>
      </c>
      <c r="K58" s="72">
        <v>0</v>
      </c>
      <c r="L58" s="72">
        <f>[6]ART!$C$17</f>
        <v>0</v>
      </c>
      <c r="M58" s="72">
        <v>0</v>
      </c>
      <c r="N58" s="72">
        <v>0</v>
      </c>
      <c r="O58" s="72">
        <v>0</v>
      </c>
      <c r="P58" s="73">
        <v>1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93">
        <v>0</v>
      </c>
      <c r="AB58" s="93">
        <v>4</v>
      </c>
      <c r="AC58" s="93">
        <v>0</v>
      </c>
      <c r="AD58" s="93">
        <v>0</v>
      </c>
      <c r="AE58" s="93">
        <v>0</v>
      </c>
      <c r="AF58" s="93">
        <v>0</v>
      </c>
      <c r="AG58" s="93">
        <v>0</v>
      </c>
      <c r="AH58" s="94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3">
        <v>0</v>
      </c>
      <c r="AO58" s="93">
        <v>0</v>
      </c>
      <c r="AP58" s="90">
        <f t="shared" si="1"/>
        <v>12.102796052631579</v>
      </c>
      <c r="AQ58" s="100"/>
      <c r="AR58" s="100"/>
      <c r="AS58" s="302">
        <v>0</v>
      </c>
      <c r="AT58" s="302">
        <v>0</v>
      </c>
      <c r="AU58" s="207">
        <v>0</v>
      </c>
      <c r="AV58" s="311">
        <v>0</v>
      </c>
      <c r="AW58" s="207">
        <v>0</v>
      </c>
      <c r="AX58" s="341">
        <v>0</v>
      </c>
      <c r="AY58" s="312">
        <v>0</v>
      </c>
      <c r="AZ58" s="179">
        <v>0</v>
      </c>
      <c r="BA58" s="207">
        <v>0</v>
      </c>
      <c r="BB58" s="222">
        <v>0</v>
      </c>
      <c r="BC58" s="207">
        <v>0</v>
      </c>
      <c r="BD58" s="207">
        <v>0</v>
      </c>
      <c r="BE58" s="302">
        <v>0</v>
      </c>
      <c r="BF58" s="290">
        <v>0</v>
      </c>
      <c r="BG58" s="222">
        <v>0</v>
      </c>
      <c r="BH58" s="314">
        <v>0</v>
      </c>
      <c r="BI58" s="179">
        <v>0</v>
      </c>
      <c r="BJ58" s="207">
        <v>0</v>
      </c>
      <c r="BK58" s="291">
        <v>0</v>
      </c>
      <c r="BL58" s="170">
        <v>0</v>
      </c>
      <c r="BM58" s="170">
        <v>0</v>
      </c>
      <c r="BN58" s="315">
        <v>0</v>
      </c>
      <c r="BO58" s="179">
        <v>2</v>
      </c>
      <c r="BP58" s="222">
        <v>0</v>
      </c>
      <c r="BQ58" s="171">
        <v>0</v>
      </c>
      <c r="BR58" s="314">
        <v>0</v>
      </c>
      <c r="BS58" s="326">
        <v>1</v>
      </c>
      <c r="BT58" s="179">
        <v>0</v>
      </c>
      <c r="BU58" s="179">
        <v>1</v>
      </c>
      <c r="BV58" s="167">
        <v>0</v>
      </c>
      <c r="BW58" s="179">
        <v>0</v>
      </c>
      <c r="BX58" s="200">
        <v>0</v>
      </c>
      <c r="BY58" s="316">
        <v>0</v>
      </c>
      <c r="BZ58" s="170">
        <v>0</v>
      </c>
      <c r="CA58" s="317">
        <v>0</v>
      </c>
      <c r="CB58" s="167">
        <v>0</v>
      </c>
      <c r="CC58" s="167">
        <v>0</v>
      </c>
      <c r="CD58" s="167">
        <v>0</v>
      </c>
      <c r="CE58" s="167">
        <v>0</v>
      </c>
      <c r="CF58" s="318">
        <f t="shared" si="17"/>
        <v>4</v>
      </c>
    </row>
    <row r="59" spans="1:86" ht="38.25">
      <c r="A59" s="73" t="s">
        <v>440</v>
      </c>
      <c r="B59" s="60" t="s">
        <v>441</v>
      </c>
      <c r="C59" s="83">
        <v>0</v>
      </c>
      <c r="D59" s="71">
        <f>'[2]National ART MSF'!$D$15</f>
        <v>4.1027960526315788</v>
      </c>
      <c r="E59" s="71">
        <f>'[3]National ART MSF'!$D$15</f>
        <v>0</v>
      </c>
      <c r="F59" s="72">
        <v>2</v>
      </c>
      <c r="G59" s="72">
        <v>0</v>
      </c>
      <c r="H59" s="72">
        <v>0</v>
      </c>
      <c r="I59" s="72">
        <f>'[4]National ART MSF'!$D$15</f>
        <v>91</v>
      </c>
      <c r="J59" s="72">
        <f>'[5]National ART MSF'!$D$15</f>
        <v>18</v>
      </c>
      <c r="K59" s="72">
        <v>0</v>
      </c>
      <c r="L59" s="72">
        <f>[6]ART!$D$17</f>
        <v>0</v>
      </c>
      <c r="M59" s="72">
        <v>3</v>
      </c>
      <c r="N59" s="72">
        <v>173</v>
      </c>
      <c r="O59" s="72">
        <v>0</v>
      </c>
      <c r="P59" s="73">
        <v>26</v>
      </c>
      <c r="Q59" s="72">
        <v>30</v>
      </c>
      <c r="R59" s="72">
        <v>0</v>
      </c>
      <c r="S59" s="72">
        <v>1</v>
      </c>
      <c r="T59" s="72">
        <v>10</v>
      </c>
      <c r="U59" s="72">
        <v>15</v>
      </c>
      <c r="V59" s="72">
        <v>0</v>
      </c>
      <c r="W59" s="72">
        <v>0</v>
      </c>
      <c r="X59" s="72">
        <v>0</v>
      </c>
      <c r="Y59" s="72">
        <v>3</v>
      </c>
      <c r="Z59" s="72">
        <v>0</v>
      </c>
      <c r="AA59" s="93">
        <v>10</v>
      </c>
      <c r="AB59" s="93">
        <v>139</v>
      </c>
      <c r="AC59" s="93">
        <v>0</v>
      </c>
      <c r="AD59" s="93">
        <v>8</v>
      </c>
      <c r="AE59" s="93">
        <v>0</v>
      </c>
      <c r="AF59" s="93">
        <v>0</v>
      </c>
      <c r="AG59" s="93">
        <v>30</v>
      </c>
      <c r="AH59" s="94">
        <v>162</v>
      </c>
      <c r="AI59" s="93">
        <v>3</v>
      </c>
      <c r="AJ59" s="93">
        <v>0</v>
      </c>
      <c r="AK59" s="93">
        <v>4</v>
      </c>
      <c r="AL59" s="93">
        <v>0</v>
      </c>
      <c r="AM59" s="93">
        <v>2</v>
      </c>
      <c r="AN59" s="93">
        <v>3</v>
      </c>
      <c r="AO59" s="93">
        <v>8</v>
      </c>
      <c r="AP59" s="90">
        <f t="shared" si="1"/>
        <v>745.10279605263156</v>
      </c>
      <c r="AQ59" s="100"/>
      <c r="AR59" s="100"/>
      <c r="AS59" s="303">
        <v>113</v>
      </c>
      <c r="AT59" s="303">
        <v>24</v>
      </c>
      <c r="AU59" s="207">
        <v>0</v>
      </c>
      <c r="AV59" s="311">
        <v>19</v>
      </c>
      <c r="AW59" s="207">
        <v>10</v>
      </c>
      <c r="AX59" s="341">
        <v>1</v>
      </c>
      <c r="AY59" s="312">
        <v>65</v>
      </c>
      <c r="AZ59" s="179">
        <v>13</v>
      </c>
      <c r="BA59" s="207">
        <v>0</v>
      </c>
      <c r="BB59" s="222">
        <v>0</v>
      </c>
      <c r="BC59" s="207">
        <v>0</v>
      </c>
      <c r="BD59" s="207">
        <v>16</v>
      </c>
      <c r="BE59" s="303">
        <v>2</v>
      </c>
      <c r="BF59" s="290">
        <v>0</v>
      </c>
      <c r="BG59" s="222">
        <v>37</v>
      </c>
      <c r="BH59" s="314">
        <v>3</v>
      </c>
      <c r="BI59" s="179">
        <v>0</v>
      </c>
      <c r="BJ59" s="207">
        <v>16</v>
      </c>
      <c r="BK59" s="291">
        <v>1</v>
      </c>
      <c r="BL59" s="170">
        <v>2</v>
      </c>
      <c r="BM59" s="170">
        <v>0</v>
      </c>
      <c r="BN59" s="315">
        <v>0</v>
      </c>
      <c r="BO59" s="179">
        <v>8</v>
      </c>
      <c r="BP59" s="222">
        <v>1</v>
      </c>
      <c r="BQ59" s="171">
        <v>10</v>
      </c>
      <c r="BR59" s="314">
        <v>1</v>
      </c>
      <c r="BS59" s="326">
        <v>102</v>
      </c>
      <c r="BT59" s="179">
        <v>0</v>
      </c>
      <c r="BU59" s="179">
        <v>46</v>
      </c>
      <c r="BV59" s="167">
        <v>0</v>
      </c>
      <c r="BW59" s="179">
        <v>0</v>
      </c>
      <c r="BX59" s="200">
        <v>10.96774193548387</v>
      </c>
      <c r="BY59" s="316">
        <v>43.067357512953372</v>
      </c>
      <c r="BZ59" s="170">
        <v>1</v>
      </c>
      <c r="CA59" s="317">
        <v>3</v>
      </c>
      <c r="CB59" s="167">
        <v>6</v>
      </c>
      <c r="CC59" s="167">
        <v>0</v>
      </c>
      <c r="CD59" s="167">
        <v>4</v>
      </c>
      <c r="CE59" s="167">
        <v>8</v>
      </c>
      <c r="CF59" s="318">
        <f t="shared" si="17"/>
        <v>566.03509944843722</v>
      </c>
    </row>
    <row r="60" spans="1:86" ht="38.25">
      <c r="A60" s="73" t="s">
        <v>442</v>
      </c>
      <c r="B60" s="60" t="s">
        <v>443</v>
      </c>
      <c r="C60" s="83">
        <v>4</v>
      </c>
      <c r="D60" s="71">
        <f>'[2]National ART MSF'!$E$15</f>
        <v>23.788103070175438</v>
      </c>
      <c r="E60" s="71">
        <f>'[3]National ART MSF'!$E$15</f>
        <v>36</v>
      </c>
      <c r="F60" s="72">
        <v>28</v>
      </c>
      <c r="G60" s="72">
        <v>41</v>
      </c>
      <c r="H60" s="72">
        <v>14</v>
      </c>
      <c r="I60" s="72">
        <f>'[4]National ART MSF'!$E$15</f>
        <v>691</v>
      </c>
      <c r="J60" s="72">
        <f>'[5]National ART MSF'!$E$15</f>
        <v>186</v>
      </c>
      <c r="K60" s="72">
        <v>64</v>
      </c>
      <c r="L60" s="72">
        <f>[6]ART!$E$17</f>
        <v>22</v>
      </c>
      <c r="M60" s="72">
        <v>57</v>
      </c>
      <c r="N60" s="72">
        <v>940</v>
      </c>
      <c r="O60" s="72">
        <v>8</v>
      </c>
      <c r="P60" s="73">
        <v>242</v>
      </c>
      <c r="Q60" s="72">
        <v>500</v>
      </c>
      <c r="R60" s="72">
        <v>0</v>
      </c>
      <c r="S60" s="72">
        <v>19</v>
      </c>
      <c r="T60" s="72">
        <v>22</v>
      </c>
      <c r="U60" s="72">
        <v>249</v>
      </c>
      <c r="V60" s="72">
        <v>17</v>
      </c>
      <c r="W60" s="72">
        <v>3</v>
      </c>
      <c r="X60" s="72">
        <v>41</v>
      </c>
      <c r="Y60" s="72">
        <v>26</v>
      </c>
      <c r="Z60" s="72">
        <v>22</v>
      </c>
      <c r="AA60" s="93">
        <v>70</v>
      </c>
      <c r="AB60" s="93">
        <v>157</v>
      </c>
      <c r="AC60" s="93">
        <v>10</v>
      </c>
      <c r="AD60" s="93">
        <v>18</v>
      </c>
      <c r="AE60" s="93">
        <v>4</v>
      </c>
      <c r="AF60" s="93">
        <v>31</v>
      </c>
      <c r="AG60" s="93">
        <v>186</v>
      </c>
      <c r="AH60" s="94">
        <v>1400</v>
      </c>
      <c r="AI60" s="93">
        <v>114</v>
      </c>
      <c r="AJ60" s="93">
        <v>4</v>
      </c>
      <c r="AK60" s="93">
        <v>15</v>
      </c>
      <c r="AL60" s="93">
        <v>6</v>
      </c>
      <c r="AM60" s="93">
        <v>5</v>
      </c>
      <c r="AN60" s="93">
        <v>142</v>
      </c>
      <c r="AO60" s="93">
        <v>204</v>
      </c>
      <c r="AP60" s="90">
        <f t="shared" si="1"/>
        <v>5621.7881030701756</v>
      </c>
      <c r="AQ60" s="100"/>
      <c r="AR60" s="100"/>
      <c r="AS60" s="303">
        <v>1030</v>
      </c>
      <c r="AT60" s="303">
        <v>432</v>
      </c>
      <c r="AU60" s="207">
        <v>57</v>
      </c>
      <c r="AV60" s="311">
        <v>137</v>
      </c>
      <c r="AW60" s="207">
        <v>439</v>
      </c>
      <c r="AX60" s="341">
        <v>28</v>
      </c>
      <c r="AY60" s="312">
        <v>519</v>
      </c>
      <c r="AZ60" s="179">
        <v>276</v>
      </c>
      <c r="BA60" s="207">
        <v>37</v>
      </c>
      <c r="BB60" s="222">
        <v>16</v>
      </c>
      <c r="BC60" s="207">
        <v>34</v>
      </c>
      <c r="BD60" s="207">
        <v>163</v>
      </c>
      <c r="BE60" s="303">
        <v>120</v>
      </c>
      <c r="BF60" s="290">
        <v>5</v>
      </c>
      <c r="BG60" s="222">
        <v>585</v>
      </c>
      <c r="BH60" s="314">
        <v>45</v>
      </c>
      <c r="BI60" s="179">
        <v>50</v>
      </c>
      <c r="BJ60" s="207">
        <v>171</v>
      </c>
      <c r="BK60" s="291">
        <v>19</v>
      </c>
      <c r="BL60" s="170">
        <v>56</v>
      </c>
      <c r="BM60" s="170">
        <v>17</v>
      </c>
      <c r="BN60" s="315">
        <v>2</v>
      </c>
      <c r="BO60" s="179">
        <v>52</v>
      </c>
      <c r="BP60" s="222">
        <v>37</v>
      </c>
      <c r="BQ60" s="171">
        <v>35</v>
      </c>
      <c r="BR60" s="314">
        <v>13</v>
      </c>
      <c r="BS60" s="326">
        <v>883</v>
      </c>
      <c r="BT60" s="179">
        <v>0</v>
      </c>
      <c r="BU60" s="179">
        <v>335</v>
      </c>
      <c r="BV60" s="167">
        <v>25</v>
      </c>
      <c r="BW60" s="179">
        <v>4</v>
      </c>
      <c r="BX60" s="200">
        <v>148.06451612903226</v>
      </c>
      <c r="BY60" s="316">
        <v>258.40414507772022</v>
      </c>
      <c r="BZ60" s="170">
        <v>10</v>
      </c>
      <c r="CA60" s="317">
        <v>47</v>
      </c>
      <c r="CB60" s="167">
        <v>476</v>
      </c>
      <c r="CC60" s="167">
        <v>16</v>
      </c>
      <c r="CD60" s="167">
        <v>189</v>
      </c>
      <c r="CE60" s="167">
        <v>252</v>
      </c>
      <c r="CF60" s="318">
        <f t="shared" si="17"/>
        <v>7018.4686612067526</v>
      </c>
    </row>
    <row r="61" spans="1:86" ht="38.25">
      <c r="A61" s="73" t="s">
        <v>444</v>
      </c>
      <c r="B61" s="60" t="s">
        <v>445</v>
      </c>
      <c r="C61" s="83">
        <v>0</v>
      </c>
      <c r="D61" s="71">
        <f>'[2]National ART MSF'!$F$15</f>
        <v>3.1027960526315788</v>
      </c>
      <c r="E61" s="71">
        <f>'[3]National ART MSF'!$F$15</f>
        <v>0</v>
      </c>
      <c r="F61" s="72">
        <v>0</v>
      </c>
      <c r="G61" s="72">
        <v>0</v>
      </c>
      <c r="H61" s="72">
        <v>0</v>
      </c>
      <c r="I61" s="72">
        <f>'[4]National ART MSF'!$F$15</f>
        <v>7</v>
      </c>
      <c r="J61" s="72">
        <f>'[5]National ART MSF'!$F$15</f>
        <v>0</v>
      </c>
      <c r="K61" s="72">
        <v>0</v>
      </c>
      <c r="L61" s="72">
        <f>[6]ART!$F$17</f>
        <v>0</v>
      </c>
      <c r="M61" s="72">
        <v>0</v>
      </c>
      <c r="N61" s="72">
        <v>2</v>
      </c>
      <c r="O61" s="72">
        <v>0</v>
      </c>
      <c r="P61" s="73">
        <v>2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72">
        <v>0</v>
      </c>
      <c r="Y61" s="72">
        <v>0</v>
      </c>
      <c r="Z61" s="72">
        <v>0</v>
      </c>
      <c r="AA61" s="93">
        <v>0</v>
      </c>
      <c r="AB61" s="93">
        <v>213</v>
      </c>
      <c r="AC61" s="93">
        <v>0</v>
      </c>
      <c r="AD61" s="93">
        <v>1</v>
      </c>
      <c r="AE61" s="93">
        <v>0</v>
      </c>
      <c r="AF61" s="93">
        <v>0</v>
      </c>
      <c r="AG61" s="93">
        <v>0</v>
      </c>
      <c r="AH61" s="94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3">
        <v>0</v>
      </c>
      <c r="AO61" s="93">
        <v>0</v>
      </c>
      <c r="AP61" s="90">
        <f t="shared" si="1"/>
        <v>228.10279605263159</v>
      </c>
      <c r="AQ61" s="100"/>
      <c r="AR61" s="100"/>
      <c r="AS61" s="289">
        <v>0</v>
      </c>
      <c r="AT61" s="289">
        <v>0</v>
      </c>
      <c r="AU61" s="207">
        <v>0</v>
      </c>
      <c r="AV61" s="311">
        <v>0</v>
      </c>
      <c r="AW61" s="207">
        <v>0</v>
      </c>
      <c r="AX61" s="341">
        <v>0</v>
      </c>
      <c r="AY61" s="312">
        <v>0</v>
      </c>
      <c r="AZ61" s="179">
        <v>0</v>
      </c>
      <c r="BA61" s="207">
        <v>0</v>
      </c>
      <c r="BB61" s="222">
        <v>0</v>
      </c>
      <c r="BC61" s="207">
        <v>0</v>
      </c>
      <c r="BD61" s="207">
        <v>0</v>
      </c>
      <c r="BE61" s="289">
        <v>6</v>
      </c>
      <c r="BF61" s="290">
        <v>0</v>
      </c>
      <c r="BG61" s="222">
        <v>0</v>
      </c>
      <c r="BH61" s="314">
        <v>1</v>
      </c>
      <c r="BI61" s="179">
        <v>0</v>
      </c>
      <c r="BJ61" s="207">
        <v>0</v>
      </c>
      <c r="BK61" s="291">
        <v>0</v>
      </c>
      <c r="BL61" s="170">
        <v>0</v>
      </c>
      <c r="BM61" s="170">
        <v>0</v>
      </c>
      <c r="BN61" s="315">
        <v>0</v>
      </c>
      <c r="BO61" s="179">
        <v>2</v>
      </c>
      <c r="BP61" s="222">
        <v>0</v>
      </c>
      <c r="BQ61" s="171">
        <v>0</v>
      </c>
      <c r="BR61" s="314">
        <v>0</v>
      </c>
      <c r="BS61" s="326">
        <v>0</v>
      </c>
      <c r="BT61" s="179">
        <v>0</v>
      </c>
      <c r="BU61" s="179">
        <v>0</v>
      </c>
      <c r="BV61" s="167">
        <v>0</v>
      </c>
      <c r="BW61" s="179">
        <v>0</v>
      </c>
      <c r="BX61" s="200">
        <v>0</v>
      </c>
      <c r="BY61" s="316">
        <v>0</v>
      </c>
      <c r="BZ61" s="170">
        <v>0</v>
      </c>
      <c r="CA61" s="317">
        <v>0</v>
      </c>
      <c r="CB61" s="167">
        <v>0</v>
      </c>
      <c r="CC61" s="167">
        <v>0</v>
      </c>
      <c r="CD61" s="167">
        <v>0</v>
      </c>
      <c r="CE61" s="167">
        <v>0</v>
      </c>
      <c r="CF61" s="318">
        <f t="shared" si="17"/>
        <v>9</v>
      </c>
    </row>
    <row r="62" spans="1:86" ht="38.25">
      <c r="A62" s="73" t="s">
        <v>446</v>
      </c>
      <c r="B62" s="60" t="s">
        <v>447</v>
      </c>
      <c r="C62" s="83">
        <v>0</v>
      </c>
      <c r="D62" s="71">
        <f>'[2]National ART MSF'!$G$15</f>
        <v>4.0685307017543852</v>
      </c>
      <c r="E62" s="71">
        <f>'[3]National ART MSF'!$G$15</f>
        <v>0</v>
      </c>
      <c r="F62" s="72">
        <v>2</v>
      </c>
      <c r="G62" s="72">
        <v>1</v>
      </c>
      <c r="H62" s="72">
        <v>0</v>
      </c>
      <c r="I62" s="72">
        <f>'[4]National ART MSF'!$G$15</f>
        <v>70</v>
      </c>
      <c r="J62" s="72">
        <f>'[5]National ART MSF'!$G$15</f>
        <v>9</v>
      </c>
      <c r="K62" s="72">
        <v>0</v>
      </c>
      <c r="L62" s="72">
        <f>[6]ART!$G$17</f>
        <v>2</v>
      </c>
      <c r="M62" s="72">
        <v>6</v>
      </c>
      <c r="N62" s="72">
        <v>150</v>
      </c>
      <c r="O62" s="72">
        <v>1</v>
      </c>
      <c r="P62" s="73">
        <v>32</v>
      </c>
      <c r="Q62" s="72">
        <v>11</v>
      </c>
      <c r="R62" s="72">
        <v>0</v>
      </c>
      <c r="S62" s="72">
        <v>0</v>
      </c>
      <c r="T62" s="72">
        <v>8</v>
      </c>
      <c r="U62" s="72">
        <v>16</v>
      </c>
      <c r="V62" s="72">
        <v>0</v>
      </c>
      <c r="W62" s="72">
        <v>0</v>
      </c>
      <c r="X62" s="72">
        <v>0</v>
      </c>
      <c r="Y62" s="72">
        <v>5</v>
      </c>
      <c r="Z62" s="72">
        <v>0</v>
      </c>
      <c r="AA62" s="93">
        <v>111</v>
      </c>
      <c r="AB62" s="93">
        <v>9</v>
      </c>
      <c r="AC62" s="93">
        <v>1</v>
      </c>
      <c r="AD62" s="93">
        <v>2</v>
      </c>
      <c r="AE62" s="93">
        <v>0</v>
      </c>
      <c r="AF62" s="93">
        <v>0</v>
      </c>
      <c r="AG62" s="93">
        <v>20</v>
      </c>
      <c r="AH62" s="94">
        <v>127</v>
      </c>
      <c r="AI62" s="93">
        <v>0</v>
      </c>
      <c r="AJ62" s="93">
        <v>0</v>
      </c>
      <c r="AK62" s="93">
        <v>0</v>
      </c>
      <c r="AL62" s="93">
        <v>0</v>
      </c>
      <c r="AM62" s="93">
        <v>1</v>
      </c>
      <c r="AN62" s="93">
        <v>1</v>
      </c>
      <c r="AO62" s="93">
        <v>10</v>
      </c>
      <c r="AP62" s="90">
        <f t="shared" si="1"/>
        <v>599.06853070175441</v>
      </c>
      <c r="AQ62" s="100"/>
      <c r="AR62" s="100"/>
      <c r="AS62" s="289">
        <v>76</v>
      </c>
      <c r="AT62" s="289">
        <v>11</v>
      </c>
      <c r="AU62" s="207">
        <v>1</v>
      </c>
      <c r="AV62" s="311">
        <v>10</v>
      </c>
      <c r="AW62" s="207">
        <v>0</v>
      </c>
      <c r="AX62" s="341">
        <v>2</v>
      </c>
      <c r="AY62" s="312">
        <v>55</v>
      </c>
      <c r="AZ62" s="179">
        <v>3</v>
      </c>
      <c r="BA62" s="207">
        <v>1</v>
      </c>
      <c r="BB62" s="222">
        <v>1</v>
      </c>
      <c r="BC62" s="207">
        <v>0</v>
      </c>
      <c r="BD62" s="207">
        <v>25</v>
      </c>
      <c r="BE62" s="289">
        <v>1</v>
      </c>
      <c r="BF62" s="290">
        <v>0</v>
      </c>
      <c r="BG62" s="222">
        <v>33</v>
      </c>
      <c r="BH62" s="314">
        <v>6</v>
      </c>
      <c r="BI62" s="179">
        <v>0</v>
      </c>
      <c r="BJ62" s="207">
        <v>10</v>
      </c>
      <c r="BK62" s="291">
        <v>1</v>
      </c>
      <c r="BL62" s="170">
        <v>1</v>
      </c>
      <c r="BM62" s="170">
        <v>1</v>
      </c>
      <c r="BN62" s="315">
        <v>0</v>
      </c>
      <c r="BO62" s="179">
        <v>24</v>
      </c>
      <c r="BP62" s="222">
        <v>0</v>
      </c>
      <c r="BQ62" s="171">
        <v>5</v>
      </c>
      <c r="BR62" s="314">
        <v>2</v>
      </c>
      <c r="BS62" s="326">
        <v>2181</v>
      </c>
      <c r="BT62" s="179">
        <v>0</v>
      </c>
      <c r="BU62" s="179">
        <v>32</v>
      </c>
      <c r="BV62" s="167">
        <v>0</v>
      </c>
      <c r="BW62" s="179">
        <v>0</v>
      </c>
      <c r="BX62" s="200">
        <v>5.4838709677419351</v>
      </c>
      <c r="BY62" s="316">
        <v>10.766839378238343</v>
      </c>
      <c r="BZ62" s="170">
        <v>0</v>
      </c>
      <c r="CA62" s="317">
        <v>5</v>
      </c>
      <c r="CB62" s="167">
        <v>3</v>
      </c>
      <c r="CC62" s="167">
        <v>0</v>
      </c>
      <c r="CD62" s="167">
        <v>3</v>
      </c>
      <c r="CE62" s="167">
        <v>10</v>
      </c>
      <c r="CF62" s="318">
        <f t="shared" si="17"/>
        <v>2519.2507103459802</v>
      </c>
    </row>
    <row r="63" spans="1:86" ht="38.25">
      <c r="A63" s="73" t="s">
        <v>448</v>
      </c>
      <c r="B63" s="60" t="s">
        <v>449</v>
      </c>
      <c r="C63" s="83">
        <v>2</v>
      </c>
      <c r="D63" s="71">
        <f>'[2]National ART MSF'!$I$15</f>
        <v>52.747532894736842</v>
      </c>
      <c r="E63" s="71">
        <f>'[3]National ART MSF'!$I$15</f>
        <v>46</v>
      </c>
      <c r="F63" s="72">
        <v>51</v>
      </c>
      <c r="G63" s="72">
        <v>45</v>
      </c>
      <c r="H63" s="72">
        <v>15</v>
      </c>
      <c r="I63" s="72">
        <f>'[4]National ART MSF'!$I$15</f>
        <v>1558</v>
      </c>
      <c r="J63" s="72">
        <f>'[5]National ART MSF'!$I$15</f>
        <v>412</v>
      </c>
      <c r="K63" s="72">
        <v>71</v>
      </c>
      <c r="L63" s="72">
        <f>[6]ART!$I$17</f>
        <v>22</v>
      </c>
      <c r="M63" s="72">
        <v>100</v>
      </c>
      <c r="N63" s="72">
        <v>1261</v>
      </c>
      <c r="O63" s="72">
        <v>15</v>
      </c>
      <c r="P63" s="73">
        <v>369</v>
      </c>
      <c r="Q63" s="72">
        <v>972</v>
      </c>
      <c r="R63" s="72">
        <v>0</v>
      </c>
      <c r="S63" s="72">
        <v>20</v>
      </c>
      <c r="T63" s="72">
        <v>180</v>
      </c>
      <c r="U63" s="72">
        <v>426</v>
      </c>
      <c r="V63" s="72">
        <v>30</v>
      </c>
      <c r="W63" s="72">
        <v>3</v>
      </c>
      <c r="X63" s="72">
        <v>65</v>
      </c>
      <c r="Y63" s="72">
        <v>85</v>
      </c>
      <c r="Z63" s="72">
        <v>23</v>
      </c>
      <c r="AA63" s="93">
        <v>2221</v>
      </c>
      <c r="AB63" s="93">
        <v>302</v>
      </c>
      <c r="AC63" s="93">
        <v>59</v>
      </c>
      <c r="AD63" s="93">
        <v>45</v>
      </c>
      <c r="AE63" s="93">
        <v>6</v>
      </c>
      <c r="AF63" s="93">
        <v>48</v>
      </c>
      <c r="AG63" s="93">
        <v>833</v>
      </c>
      <c r="AH63" s="94">
        <v>2684</v>
      </c>
      <c r="AI63" s="93">
        <v>159</v>
      </c>
      <c r="AJ63" s="93">
        <v>21</v>
      </c>
      <c r="AK63" s="93">
        <v>18</v>
      </c>
      <c r="AL63" s="93">
        <v>22</v>
      </c>
      <c r="AM63" s="93">
        <v>5</v>
      </c>
      <c r="AN63" s="93">
        <v>211</v>
      </c>
      <c r="AO63" s="93">
        <v>298</v>
      </c>
      <c r="AP63" s="90">
        <f t="shared" si="1"/>
        <v>12755.747532894737</v>
      </c>
      <c r="AQ63" s="100"/>
      <c r="AR63" s="100"/>
      <c r="AS63" s="304">
        <v>1575</v>
      </c>
      <c r="AT63" s="304">
        <v>598</v>
      </c>
      <c r="AU63" s="207">
        <v>67</v>
      </c>
      <c r="AV63" s="311">
        <v>275</v>
      </c>
      <c r="AW63" s="207">
        <v>1049</v>
      </c>
      <c r="AX63" s="341">
        <v>35</v>
      </c>
      <c r="AY63" s="312">
        <v>1012</v>
      </c>
      <c r="AZ63" s="179">
        <v>387</v>
      </c>
      <c r="BA63" s="207">
        <v>51</v>
      </c>
      <c r="BB63" s="222">
        <v>18</v>
      </c>
      <c r="BC63" s="207">
        <v>104</v>
      </c>
      <c r="BD63" s="207">
        <v>242</v>
      </c>
      <c r="BE63" s="304">
        <v>185</v>
      </c>
      <c r="BF63" s="290">
        <v>8</v>
      </c>
      <c r="BG63" s="222">
        <v>1127</v>
      </c>
      <c r="BH63" s="314">
        <v>110</v>
      </c>
      <c r="BI63" s="179">
        <v>73</v>
      </c>
      <c r="BJ63" s="207">
        <v>386</v>
      </c>
      <c r="BK63" s="222">
        <v>21</v>
      </c>
      <c r="BL63" s="170">
        <v>102</v>
      </c>
      <c r="BM63" s="170">
        <v>22</v>
      </c>
      <c r="BN63" s="315">
        <v>3</v>
      </c>
      <c r="BO63" s="179">
        <v>102</v>
      </c>
      <c r="BP63" s="222">
        <v>59</v>
      </c>
      <c r="BQ63" s="171">
        <v>107</v>
      </c>
      <c r="BR63" s="314">
        <v>22</v>
      </c>
      <c r="BS63" s="326">
        <v>1777</v>
      </c>
      <c r="BT63" s="179">
        <v>0</v>
      </c>
      <c r="BU63" s="179">
        <v>911</v>
      </c>
      <c r="BV63" s="167">
        <v>60</v>
      </c>
      <c r="BW63" s="179">
        <v>12</v>
      </c>
      <c r="BX63" s="200">
        <v>175.48387096774192</v>
      </c>
      <c r="BY63" s="316">
        <v>726.76165803108813</v>
      </c>
      <c r="BZ63" s="170">
        <v>33</v>
      </c>
      <c r="CA63" s="317">
        <v>75</v>
      </c>
      <c r="CB63" s="167">
        <v>466</v>
      </c>
      <c r="CC63" s="167">
        <v>14</v>
      </c>
      <c r="CD63" s="167">
        <v>302</v>
      </c>
      <c r="CE63" s="167">
        <v>422</v>
      </c>
      <c r="CF63" s="318">
        <f t="shared" si="17"/>
        <v>12714.24552899883</v>
      </c>
    </row>
    <row r="64" spans="1:86" s="58" customFormat="1" ht="25.5">
      <c r="A64" s="76" t="s">
        <v>450</v>
      </c>
      <c r="B64" s="62" t="s">
        <v>451</v>
      </c>
      <c r="C64" s="89">
        <f>SUM(C58:C63)</f>
        <v>6</v>
      </c>
      <c r="D64" s="89">
        <f t="shared" ref="D64:AO64" si="22">SUM(D58:D63)</f>
        <v>90.912554824561397</v>
      </c>
      <c r="E64" s="89">
        <f t="shared" si="22"/>
        <v>82</v>
      </c>
      <c r="F64" s="89">
        <f t="shared" si="22"/>
        <v>83</v>
      </c>
      <c r="G64" s="89">
        <f t="shared" si="22"/>
        <v>87</v>
      </c>
      <c r="H64" s="89">
        <f t="shared" si="22"/>
        <v>29</v>
      </c>
      <c r="I64" s="89">
        <f t="shared" si="22"/>
        <v>2421</v>
      </c>
      <c r="J64" s="89">
        <f t="shared" si="22"/>
        <v>625</v>
      </c>
      <c r="K64" s="89">
        <f t="shared" si="22"/>
        <v>135</v>
      </c>
      <c r="L64" s="89">
        <f t="shared" si="22"/>
        <v>46</v>
      </c>
      <c r="M64" s="89">
        <f t="shared" si="22"/>
        <v>166</v>
      </c>
      <c r="N64" s="89">
        <f t="shared" si="22"/>
        <v>2526</v>
      </c>
      <c r="O64" s="89">
        <f t="shared" si="22"/>
        <v>24</v>
      </c>
      <c r="P64" s="89">
        <f t="shared" si="22"/>
        <v>672</v>
      </c>
      <c r="Q64" s="89">
        <f t="shared" si="22"/>
        <v>1513</v>
      </c>
      <c r="R64" s="89">
        <f t="shared" si="22"/>
        <v>0</v>
      </c>
      <c r="S64" s="89">
        <f t="shared" si="22"/>
        <v>40</v>
      </c>
      <c r="T64" s="89">
        <f t="shared" si="22"/>
        <v>220</v>
      </c>
      <c r="U64" s="89">
        <f t="shared" si="22"/>
        <v>706</v>
      </c>
      <c r="V64" s="89">
        <f t="shared" si="22"/>
        <v>47</v>
      </c>
      <c r="W64" s="89">
        <f t="shared" si="22"/>
        <v>6</v>
      </c>
      <c r="X64" s="89">
        <f t="shared" si="22"/>
        <v>106</v>
      </c>
      <c r="Y64" s="89">
        <f t="shared" si="22"/>
        <v>119</v>
      </c>
      <c r="Z64" s="89">
        <f t="shared" si="22"/>
        <v>45</v>
      </c>
      <c r="AA64" s="95">
        <f t="shared" si="22"/>
        <v>2412</v>
      </c>
      <c r="AB64" s="95">
        <f t="shared" si="22"/>
        <v>824</v>
      </c>
      <c r="AC64" s="95">
        <f t="shared" si="22"/>
        <v>70</v>
      </c>
      <c r="AD64" s="95">
        <f t="shared" si="22"/>
        <v>74</v>
      </c>
      <c r="AE64" s="95">
        <f t="shared" si="22"/>
        <v>10</v>
      </c>
      <c r="AF64" s="95">
        <f t="shared" si="22"/>
        <v>79</v>
      </c>
      <c r="AG64" s="95">
        <f t="shared" si="22"/>
        <v>1069</v>
      </c>
      <c r="AH64" s="95">
        <f t="shared" si="22"/>
        <v>4373</v>
      </c>
      <c r="AI64" s="95">
        <f t="shared" si="22"/>
        <v>276</v>
      </c>
      <c r="AJ64" s="95">
        <f t="shared" si="22"/>
        <v>25</v>
      </c>
      <c r="AK64" s="95">
        <f t="shared" si="22"/>
        <v>37</v>
      </c>
      <c r="AL64" s="95">
        <f t="shared" si="22"/>
        <v>28</v>
      </c>
      <c r="AM64" s="95">
        <f t="shared" si="22"/>
        <v>13</v>
      </c>
      <c r="AN64" s="95">
        <f t="shared" si="22"/>
        <v>357</v>
      </c>
      <c r="AO64" s="95">
        <f t="shared" si="22"/>
        <v>520</v>
      </c>
      <c r="AP64" s="90">
        <f t="shared" si="1"/>
        <v>19961.912554824561</v>
      </c>
      <c r="AQ64" s="100"/>
      <c r="AR64" s="100"/>
      <c r="AS64" s="299">
        <f>SUM(AS58:AS63)</f>
        <v>2794</v>
      </c>
      <c r="AT64" s="342">
        <f>SUM(AT58:AT63)</f>
        <v>1065</v>
      </c>
      <c r="AU64" s="299">
        <v>125</v>
      </c>
      <c r="AV64" s="295">
        <f>SUM(AV58:AV63)</f>
        <v>441</v>
      </c>
      <c r="AW64" s="295">
        <f>SUM(AW58:AW63)</f>
        <v>1498</v>
      </c>
      <c r="AX64" s="295">
        <f>SUM(AX58:AX63)</f>
        <v>66</v>
      </c>
      <c r="AY64" s="299">
        <f>SUM(AY58:AY63)</f>
        <v>1651</v>
      </c>
      <c r="AZ64" s="321">
        <v>679</v>
      </c>
      <c r="BA64" s="299">
        <f t="shared" ref="BA64:CE64" si="23">SUM(BA58:BA63)</f>
        <v>89</v>
      </c>
      <c r="BB64" s="322">
        <v>35</v>
      </c>
      <c r="BC64" s="299">
        <v>138</v>
      </c>
      <c r="BD64" s="299">
        <v>446</v>
      </c>
      <c r="BE64" s="299">
        <f t="shared" si="23"/>
        <v>314</v>
      </c>
      <c r="BF64" s="299">
        <f t="shared" si="23"/>
        <v>13</v>
      </c>
      <c r="BG64" s="299">
        <f t="shared" si="23"/>
        <v>1782</v>
      </c>
      <c r="BH64" s="318">
        <v>165</v>
      </c>
      <c r="BI64" s="342">
        <f t="shared" si="23"/>
        <v>123</v>
      </c>
      <c r="BJ64" s="299">
        <f t="shared" si="23"/>
        <v>583</v>
      </c>
      <c r="BK64" s="322">
        <v>42</v>
      </c>
      <c r="BL64" s="299">
        <f t="shared" si="23"/>
        <v>161</v>
      </c>
      <c r="BM64" s="299">
        <f t="shared" si="23"/>
        <v>40</v>
      </c>
      <c r="BN64" s="299">
        <f t="shared" si="23"/>
        <v>5</v>
      </c>
      <c r="BO64" s="342">
        <f t="shared" si="23"/>
        <v>190</v>
      </c>
      <c r="BP64" s="342">
        <f t="shared" si="23"/>
        <v>97</v>
      </c>
      <c r="BQ64" s="342">
        <f t="shared" si="23"/>
        <v>157</v>
      </c>
      <c r="BR64" s="342">
        <f t="shared" si="23"/>
        <v>38</v>
      </c>
      <c r="BS64" s="342">
        <f t="shared" si="23"/>
        <v>4944</v>
      </c>
      <c r="BT64" s="342">
        <v>0</v>
      </c>
      <c r="BU64" s="342">
        <f t="shared" si="23"/>
        <v>1325</v>
      </c>
      <c r="BV64" s="342">
        <f t="shared" si="23"/>
        <v>85</v>
      </c>
      <c r="BW64" s="342">
        <f t="shared" si="23"/>
        <v>16</v>
      </c>
      <c r="BX64" s="342">
        <f t="shared" si="23"/>
        <v>340</v>
      </c>
      <c r="BY64" s="342">
        <f t="shared" si="23"/>
        <v>1039</v>
      </c>
      <c r="BZ64" s="342">
        <f t="shared" si="23"/>
        <v>44</v>
      </c>
      <c r="CA64" s="342">
        <f t="shared" si="23"/>
        <v>130</v>
      </c>
      <c r="CB64" s="342">
        <f t="shared" si="23"/>
        <v>951</v>
      </c>
      <c r="CC64" s="342">
        <f t="shared" si="23"/>
        <v>30</v>
      </c>
      <c r="CD64" s="342">
        <f t="shared" si="23"/>
        <v>498</v>
      </c>
      <c r="CE64" s="342">
        <f t="shared" si="23"/>
        <v>692</v>
      </c>
      <c r="CF64" s="318">
        <f t="shared" si="17"/>
        <v>22831</v>
      </c>
    </row>
    <row r="65" spans="1:84" ht="38.25">
      <c r="A65" s="73" t="s">
        <v>452</v>
      </c>
      <c r="B65" s="60" t="s">
        <v>453</v>
      </c>
      <c r="C65" s="83">
        <v>0</v>
      </c>
      <c r="D65" s="72">
        <v>0</v>
      </c>
      <c r="E65" s="71">
        <f>'[3]National ART MSF'!$C$16</f>
        <v>0</v>
      </c>
      <c r="F65" s="72">
        <v>0</v>
      </c>
      <c r="G65" s="72">
        <v>0</v>
      </c>
      <c r="H65" s="72">
        <v>0</v>
      </c>
      <c r="I65" s="72">
        <f>'[4]National ART MSF'!$C$16</f>
        <v>1</v>
      </c>
      <c r="J65" s="72">
        <f>'[5]National ART MSF'!$C$16</f>
        <v>0</v>
      </c>
      <c r="K65" s="72">
        <v>0</v>
      </c>
      <c r="L65" s="72">
        <f>[6]ART!$C$18</f>
        <v>0</v>
      </c>
      <c r="M65" s="72">
        <v>0</v>
      </c>
      <c r="N65" s="72">
        <v>0</v>
      </c>
      <c r="O65" s="72">
        <v>0</v>
      </c>
      <c r="P65" s="73">
        <v>0</v>
      </c>
      <c r="Q65" s="72">
        <v>0</v>
      </c>
      <c r="R65" s="72">
        <v>0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93">
        <v>0</v>
      </c>
      <c r="AB65" s="93">
        <v>6</v>
      </c>
      <c r="AC65" s="93">
        <v>0</v>
      </c>
      <c r="AD65" s="93">
        <v>0</v>
      </c>
      <c r="AE65" s="93">
        <v>0</v>
      </c>
      <c r="AF65" s="93">
        <v>0</v>
      </c>
      <c r="AG65" s="93">
        <v>0</v>
      </c>
      <c r="AH65" s="93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3">
        <v>0</v>
      </c>
      <c r="AO65" s="93">
        <v>0</v>
      </c>
      <c r="AP65" s="90">
        <f t="shared" si="1"/>
        <v>7</v>
      </c>
      <c r="AQ65" s="100"/>
      <c r="AR65" s="100"/>
      <c r="AS65" s="207">
        <v>0</v>
      </c>
      <c r="AT65" s="341">
        <v>0</v>
      </c>
      <c r="AU65" s="207">
        <v>0</v>
      </c>
      <c r="AV65" s="311">
        <v>0</v>
      </c>
      <c r="AW65" s="207">
        <v>0</v>
      </c>
      <c r="AX65" s="341">
        <v>0</v>
      </c>
      <c r="AY65" s="312">
        <v>0</v>
      </c>
      <c r="AZ65" s="179">
        <v>0</v>
      </c>
      <c r="BA65" s="207">
        <v>0</v>
      </c>
      <c r="BB65" s="222">
        <v>0</v>
      </c>
      <c r="BC65" s="207">
        <v>0</v>
      </c>
      <c r="BD65" s="207">
        <v>0</v>
      </c>
      <c r="BE65" s="302">
        <v>0</v>
      </c>
      <c r="BF65" s="290">
        <v>0</v>
      </c>
      <c r="BG65" s="222">
        <v>0</v>
      </c>
      <c r="BH65" s="314">
        <v>0</v>
      </c>
      <c r="BI65" s="179">
        <v>0</v>
      </c>
      <c r="BJ65" s="207">
        <v>0</v>
      </c>
      <c r="BK65" s="291">
        <v>0</v>
      </c>
      <c r="BL65" s="170">
        <v>0</v>
      </c>
      <c r="BM65" s="170">
        <v>0</v>
      </c>
      <c r="BN65" s="315">
        <v>0</v>
      </c>
      <c r="BO65" s="179">
        <v>0</v>
      </c>
      <c r="BP65" s="222">
        <v>0</v>
      </c>
      <c r="BQ65" s="171">
        <v>0</v>
      </c>
      <c r="BR65" s="314">
        <v>0</v>
      </c>
      <c r="BS65" s="207">
        <v>0</v>
      </c>
      <c r="BT65" s="179">
        <v>0</v>
      </c>
      <c r="BU65" s="179">
        <v>0</v>
      </c>
      <c r="BV65" s="167">
        <v>0</v>
      </c>
      <c r="BW65" s="179">
        <v>0</v>
      </c>
      <c r="BX65" s="179">
        <v>0</v>
      </c>
      <c r="BY65" s="170">
        <v>0</v>
      </c>
      <c r="BZ65" s="170">
        <v>0</v>
      </c>
      <c r="CA65" s="317">
        <v>0</v>
      </c>
      <c r="CB65" s="167">
        <v>0</v>
      </c>
      <c r="CC65" s="167">
        <v>0</v>
      </c>
      <c r="CD65" s="167">
        <v>0</v>
      </c>
      <c r="CE65" s="167">
        <v>0</v>
      </c>
      <c r="CF65" s="318">
        <f t="shared" si="17"/>
        <v>0</v>
      </c>
    </row>
    <row r="66" spans="1:84" ht="38.25">
      <c r="A66" s="73" t="s">
        <v>454</v>
      </c>
      <c r="B66" s="60" t="s">
        <v>455</v>
      </c>
      <c r="C66" s="83">
        <v>0</v>
      </c>
      <c r="D66" s="72">
        <v>0</v>
      </c>
      <c r="E66" s="71">
        <f>'[3]National ART MSF'!$D$16</f>
        <v>1</v>
      </c>
      <c r="F66" s="72">
        <v>0</v>
      </c>
      <c r="G66" s="72">
        <v>0</v>
      </c>
      <c r="H66" s="72">
        <v>0</v>
      </c>
      <c r="I66" s="72">
        <f>'[4]National ART MSF'!$D$16</f>
        <v>2</v>
      </c>
      <c r="J66" s="72">
        <v>0</v>
      </c>
      <c r="K66" s="72">
        <v>0</v>
      </c>
      <c r="L66" s="72">
        <f>[6]ART!$D$18</f>
        <v>0</v>
      </c>
      <c r="M66" s="72">
        <v>0</v>
      </c>
      <c r="N66" s="72">
        <v>0</v>
      </c>
      <c r="O66" s="72">
        <v>0</v>
      </c>
      <c r="P66" s="73">
        <v>0</v>
      </c>
      <c r="Q66" s="72">
        <v>0</v>
      </c>
      <c r="R66" s="72">
        <v>0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72">
        <v>0</v>
      </c>
      <c r="Y66" s="72">
        <v>0</v>
      </c>
      <c r="Z66" s="72">
        <v>0</v>
      </c>
      <c r="AA66" s="93">
        <v>3</v>
      </c>
      <c r="AB66" s="93">
        <v>36</v>
      </c>
      <c r="AC66" s="93">
        <v>0</v>
      </c>
      <c r="AD66" s="93">
        <v>0</v>
      </c>
      <c r="AE66" s="93">
        <v>0</v>
      </c>
      <c r="AF66" s="93">
        <v>0</v>
      </c>
      <c r="AG66" s="93">
        <v>0</v>
      </c>
      <c r="AH66" s="93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3">
        <v>0</v>
      </c>
      <c r="AO66" s="93">
        <v>0</v>
      </c>
      <c r="AP66" s="90">
        <f t="shared" si="1"/>
        <v>42</v>
      </c>
      <c r="AQ66" s="100"/>
      <c r="AR66" s="100"/>
      <c r="AS66" s="207">
        <v>0</v>
      </c>
      <c r="AT66" s="341">
        <v>0</v>
      </c>
      <c r="AU66" s="207">
        <v>0</v>
      </c>
      <c r="AV66" s="311">
        <v>0</v>
      </c>
      <c r="AW66" s="207">
        <v>0</v>
      </c>
      <c r="AX66" s="341">
        <v>0</v>
      </c>
      <c r="AY66" s="312">
        <v>0</v>
      </c>
      <c r="AZ66" s="179">
        <v>0</v>
      </c>
      <c r="BA66" s="207">
        <v>0</v>
      </c>
      <c r="BB66" s="222">
        <v>0</v>
      </c>
      <c r="BC66" s="207">
        <v>0</v>
      </c>
      <c r="BD66" s="207">
        <v>0</v>
      </c>
      <c r="BE66" s="303">
        <v>0</v>
      </c>
      <c r="BF66" s="290">
        <v>0</v>
      </c>
      <c r="BG66" s="222">
        <v>0</v>
      </c>
      <c r="BH66" s="314">
        <v>0</v>
      </c>
      <c r="BI66" s="179">
        <v>0</v>
      </c>
      <c r="BJ66" s="207">
        <v>0</v>
      </c>
      <c r="BK66" s="291">
        <v>0</v>
      </c>
      <c r="BL66" s="170">
        <v>0</v>
      </c>
      <c r="BM66" s="170">
        <v>0</v>
      </c>
      <c r="BN66" s="315">
        <v>2</v>
      </c>
      <c r="BO66" s="179">
        <v>0</v>
      </c>
      <c r="BP66" s="222">
        <v>0</v>
      </c>
      <c r="BQ66" s="171">
        <v>0</v>
      </c>
      <c r="BR66" s="314">
        <v>0</v>
      </c>
      <c r="BS66" s="207">
        <v>0</v>
      </c>
      <c r="BT66" s="179">
        <v>0</v>
      </c>
      <c r="BU66" s="179">
        <v>0</v>
      </c>
      <c r="BV66" s="167">
        <v>0</v>
      </c>
      <c r="BW66" s="179">
        <v>1</v>
      </c>
      <c r="BX66" s="179">
        <v>0</v>
      </c>
      <c r="BY66" s="170">
        <v>0</v>
      </c>
      <c r="BZ66" s="170">
        <v>0</v>
      </c>
      <c r="CA66" s="317">
        <v>0</v>
      </c>
      <c r="CB66" s="167">
        <v>0</v>
      </c>
      <c r="CC66" s="167">
        <v>0</v>
      </c>
      <c r="CD66" s="167">
        <v>0</v>
      </c>
      <c r="CE66" s="167">
        <v>0</v>
      </c>
      <c r="CF66" s="318">
        <f t="shared" si="17"/>
        <v>3</v>
      </c>
    </row>
    <row r="67" spans="1:84" ht="38.25">
      <c r="A67" s="73" t="s">
        <v>456</v>
      </c>
      <c r="B67" s="60" t="s">
        <v>457</v>
      </c>
      <c r="C67" s="83">
        <v>0</v>
      </c>
      <c r="D67" s="72">
        <v>0</v>
      </c>
      <c r="E67" s="71">
        <f>'[3]National ART MSF'!$E$16</f>
        <v>0</v>
      </c>
      <c r="F67" s="72">
        <v>0</v>
      </c>
      <c r="G67" s="72">
        <v>0</v>
      </c>
      <c r="H67" s="72">
        <v>0</v>
      </c>
      <c r="I67" s="72">
        <f>'[4]National ART MSF'!$E$16</f>
        <v>4</v>
      </c>
      <c r="J67" s="72">
        <v>0</v>
      </c>
      <c r="K67" s="72">
        <v>0</v>
      </c>
      <c r="L67" s="72">
        <f>[6]ART!$E$18</f>
        <v>0</v>
      </c>
      <c r="M67" s="72">
        <v>0</v>
      </c>
      <c r="N67" s="72">
        <v>0</v>
      </c>
      <c r="O67" s="72">
        <v>0</v>
      </c>
      <c r="P67" s="73">
        <v>0</v>
      </c>
      <c r="Q67" s="72">
        <v>0</v>
      </c>
      <c r="R67" s="72">
        <v>0</v>
      </c>
      <c r="S67" s="72">
        <v>0</v>
      </c>
      <c r="T67" s="72">
        <v>0</v>
      </c>
      <c r="U67" s="72">
        <v>0</v>
      </c>
      <c r="V67" s="72">
        <v>0</v>
      </c>
      <c r="W67" s="72">
        <v>0</v>
      </c>
      <c r="X67" s="72">
        <v>1</v>
      </c>
      <c r="Y67" s="72">
        <v>0</v>
      </c>
      <c r="Z67" s="72">
        <v>0</v>
      </c>
      <c r="AA67" s="93">
        <v>1</v>
      </c>
      <c r="AB67" s="93">
        <v>122</v>
      </c>
      <c r="AC67" s="93">
        <v>0</v>
      </c>
      <c r="AD67" s="93">
        <v>0</v>
      </c>
      <c r="AE67" s="93">
        <v>0</v>
      </c>
      <c r="AF67" s="93">
        <v>0</v>
      </c>
      <c r="AG67" s="93">
        <v>0</v>
      </c>
      <c r="AH67" s="93">
        <v>2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3">
        <v>0</v>
      </c>
      <c r="AO67" s="93">
        <v>0</v>
      </c>
      <c r="AP67" s="90">
        <f t="shared" ref="AP67:AP80" si="24">SUM(C67:AO67)</f>
        <v>130</v>
      </c>
      <c r="AQ67" s="100"/>
      <c r="AR67" s="100"/>
      <c r="AS67" s="207">
        <v>0</v>
      </c>
      <c r="AT67" s="341">
        <v>0</v>
      </c>
      <c r="AU67" s="207">
        <v>0</v>
      </c>
      <c r="AV67" s="311">
        <v>2</v>
      </c>
      <c r="AW67" s="207">
        <v>3</v>
      </c>
      <c r="AX67" s="341">
        <v>0</v>
      </c>
      <c r="AY67" s="312">
        <v>3</v>
      </c>
      <c r="AZ67" s="179">
        <v>0</v>
      </c>
      <c r="BA67" s="207">
        <v>0</v>
      </c>
      <c r="BB67" s="222">
        <v>0</v>
      </c>
      <c r="BC67" s="207">
        <v>0</v>
      </c>
      <c r="BD67" s="207">
        <v>13</v>
      </c>
      <c r="BE67" s="303">
        <v>1</v>
      </c>
      <c r="BF67" s="290">
        <v>0</v>
      </c>
      <c r="BG67" s="222">
        <v>5</v>
      </c>
      <c r="BH67" s="314">
        <v>0</v>
      </c>
      <c r="BI67" s="179">
        <v>0</v>
      </c>
      <c r="BJ67" s="207">
        <v>3</v>
      </c>
      <c r="BK67" s="291">
        <v>0</v>
      </c>
      <c r="BL67" s="170">
        <v>0</v>
      </c>
      <c r="BM67" s="170">
        <v>0</v>
      </c>
      <c r="BN67" s="315">
        <v>2</v>
      </c>
      <c r="BO67" s="179">
        <v>0</v>
      </c>
      <c r="BP67" s="222">
        <v>0</v>
      </c>
      <c r="BQ67" s="171">
        <v>0</v>
      </c>
      <c r="BR67" s="314">
        <v>0</v>
      </c>
      <c r="BS67" s="207">
        <v>1</v>
      </c>
      <c r="BT67" s="179">
        <v>0</v>
      </c>
      <c r="BU67" s="179">
        <v>0</v>
      </c>
      <c r="BV67" s="167">
        <v>3</v>
      </c>
      <c r="BW67" s="179">
        <v>109</v>
      </c>
      <c r="BX67" s="179">
        <v>2</v>
      </c>
      <c r="BY67" s="170">
        <v>7</v>
      </c>
      <c r="BZ67" s="170">
        <v>0</v>
      </c>
      <c r="CA67" s="317">
        <v>0</v>
      </c>
      <c r="CB67" s="167">
        <v>0</v>
      </c>
      <c r="CC67" s="167">
        <v>0</v>
      </c>
      <c r="CD67" s="167">
        <v>0</v>
      </c>
      <c r="CE67" s="167">
        <v>0</v>
      </c>
      <c r="CF67" s="318">
        <f t="shared" si="17"/>
        <v>154</v>
      </c>
    </row>
    <row r="68" spans="1:84" ht="38.25">
      <c r="A68" s="73" t="s">
        <v>458</v>
      </c>
      <c r="B68" s="60" t="s">
        <v>459</v>
      </c>
      <c r="C68" s="83">
        <v>0</v>
      </c>
      <c r="D68" s="72">
        <v>0</v>
      </c>
      <c r="E68" s="71">
        <f>'[3]National ART MSF'!$F$16</f>
        <v>0</v>
      </c>
      <c r="F68" s="72">
        <v>0</v>
      </c>
      <c r="G68" s="72">
        <v>0</v>
      </c>
      <c r="H68" s="72">
        <v>0</v>
      </c>
      <c r="I68" s="72">
        <f>'[4]National ART MSF'!$F$16</f>
        <v>0</v>
      </c>
      <c r="J68" s="72">
        <v>0</v>
      </c>
      <c r="K68" s="72">
        <v>0</v>
      </c>
      <c r="L68" s="72">
        <f>[6]ART!$F$18</f>
        <v>0</v>
      </c>
      <c r="M68" s="72">
        <v>0</v>
      </c>
      <c r="N68" s="72">
        <v>0</v>
      </c>
      <c r="O68" s="72">
        <v>0</v>
      </c>
      <c r="P68" s="73">
        <v>0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93">
        <v>0</v>
      </c>
      <c r="AB68" s="93">
        <v>89</v>
      </c>
      <c r="AC68" s="93">
        <v>0</v>
      </c>
      <c r="AD68" s="93">
        <v>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3">
        <v>0</v>
      </c>
      <c r="AO68" s="93">
        <v>0</v>
      </c>
      <c r="AP68" s="90">
        <f t="shared" si="24"/>
        <v>89</v>
      </c>
      <c r="AQ68" s="100"/>
      <c r="AR68" s="100"/>
      <c r="AS68" s="207">
        <v>0</v>
      </c>
      <c r="AT68" s="341">
        <v>0</v>
      </c>
      <c r="AU68" s="207">
        <v>0</v>
      </c>
      <c r="AV68" s="311">
        <v>0</v>
      </c>
      <c r="AW68" s="207">
        <v>0</v>
      </c>
      <c r="AX68" s="341">
        <v>0</v>
      </c>
      <c r="AY68" s="312">
        <v>0</v>
      </c>
      <c r="AZ68" s="179">
        <v>0</v>
      </c>
      <c r="BA68" s="207">
        <v>0</v>
      </c>
      <c r="BB68" s="222">
        <v>0</v>
      </c>
      <c r="BC68" s="207">
        <v>0</v>
      </c>
      <c r="BD68" s="207">
        <v>0</v>
      </c>
      <c r="BE68" s="289">
        <v>0</v>
      </c>
      <c r="BF68" s="290">
        <v>0</v>
      </c>
      <c r="BG68" s="222">
        <v>0</v>
      </c>
      <c r="BH68" s="314">
        <v>0</v>
      </c>
      <c r="BI68" s="179">
        <v>0</v>
      </c>
      <c r="BJ68" s="207">
        <v>0</v>
      </c>
      <c r="BK68" s="289">
        <v>0</v>
      </c>
      <c r="BL68" s="170">
        <v>0</v>
      </c>
      <c r="BM68" s="170">
        <v>0</v>
      </c>
      <c r="BN68" s="315">
        <v>0</v>
      </c>
      <c r="BO68" s="179">
        <v>0</v>
      </c>
      <c r="BP68" s="222">
        <v>0</v>
      </c>
      <c r="BQ68" s="171">
        <v>0</v>
      </c>
      <c r="BR68" s="314">
        <v>0</v>
      </c>
      <c r="BS68" s="207">
        <v>0</v>
      </c>
      <c r="BT68" s="179">
        <v>0</v>
      </c>
      <c r="BU68" s="179">
        <v>0</v>
      </c>
      <c r="BV68" s="167">
        <v>0</v>
      </c>
      <c r="BW68" s="179">
        <v>0</v>
      </c>
      <c r="BX68" s="179">
        <v>0</v>
      </c>
      <c r="BY68" s="170">
        <v>0</v>
      </c>
      <c r="BZ68" s="170">
        <v>0</v>
      </c>
      <c r="CA68" s="317">
        <v>0</v>
      </c>
      <c r="CB68" s="167">
        <v>0</v>
      </c>
      <c r="CC68" s="167">
        <v>0</v>
      </c>
      <c r="CD68" s="167">
        <v>0</v>
      </c>
      <c r="CE68" s="167">
        <v>0</v>
      </c>
      <c r="CF68" s="318">
        <f t="shared" si="17"/>
        <v>0</v>
      </c>
    </row>
    <row r="69" spans="1:84" ht="38.25">
      <c r="A69" s="73" t="s">
        <v>460</v>
      </c>
      <c r="B69" s="60" t="s">
        <v>461</v>
      </c>
      <c r="C69" s="83">
        <v>0</v>
      </c>
      <c r="D69" s="72">
        <v>0</v>
      </c>
      <c r="E69" s="71">
        <f>'[3]National ART MSF'!$G$16</f>
        <v>0</v>
      </c>
      <c r="F69" s="72">
        <v>0</v>
      </c>
      <c r="G69" s="72">
        <v>0</v>
      </c>
      <c r="H69" s="72">
        <v>0</v>
      </c>
      <c r="I69" s="72">
        <f>'[4]National ART MSF'!$G$16</f>
        <v>3</v>
      </c>
      <c r="J69" s="72">
        <v>0</v>
      </c>
      <c r="K69" s="72">
        <v>0</v>
      </c>
      <c r="L69" s="72">
        <f>[6]ART!$G$18</f>
        <v>0</v>
      </c>
      <c r="M69" s="72">
        <v>0</v>
      </c>
      <c r="N69" s="72">
        <v>0</v>
      </c>
      <c r="O69" s="72">
        <v>0</v>
      </c>
      <c r="P69" s="73">
        <v>0</v>
      </c>
      <c r="Q69" s="72">
        <v>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72">
        <v>0</v>
      </c>
      <c r="Y69" s="72">
        <v>0</v>
      </c>
      <c r="Z69" s="72">
        <v>0</v>
      </c>
      <c r="AA69" s="93">
        <v>3</v>
      </c>
      <c r="AB69" s="93">
        <v>0</v>
      </c>
      <c r="AC69" s="93">
        <v>0</v>
      </c>
      <c r="AD69" s="93">
        <v>0</v>
      </c>
      <c r="AE69" s="93">
        <v>0</v>
      </c>
      <c r="AF69" s="93">
        <v>0</v>
      </c>
      <c r="AG69" s="93">
        <v>0</v>
      </c>
      <c r="AH69" s="93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3">
        <v>0</v>
      </c>
      <c r="AO69" s="93">
        <v>0</v>
      </c>
      <c r="AP69" s="90">
        <f t="shared" si="24"/>
        <v>6</v>
      </c>
      <c r="AQ69" s="100"/>
      <c r="AR69" s="100"/>
      <c r="AS69" s="207">
        <v>0</v>
      </c>
      <c r="AT69" s="341">
        <v>0</v>
      </c>
      <c r="AU69" s="207">
        <v>0</v>
      </c>
      <c r="AV69" s="311">
        <v>0</v>
      </c>
      <c r="AW69" s="207">
        <v>4</v>
      </c>
      <c r="AX69" s="341">
        <v>0</v>
      </c>
      <c r="AY69" s="312">
        <v>0</v>
      </c>
      <c r="AZ69" s="179">
        <v>0</v>
      </c>
      <c r="BA69" s="207">
        <v>0</v>
      </c>
      <c r="BB69" s="222">
        <v>0</v>
      </c>
      <c r="BC69" s="207">
        <v>0</v>
      </c>
      <c r="BD69" s="207">
        <v>0</v>
      </c>
      <c r="BE69" s="289">
        <v>0</v>
      </c>
      <c r="BF69" s="290">
        <v>0</v>
      </c>
      <c r="BG69" s="222">
        <v>2</v>
      </c>
      <c r="BH69" s="314">
        <v>0</v>
      </c>
      <c r="BI69" s="179">
        <v>0</v>
      </c>
      <c r="BJ69" s="207">
        <v>0</v>
      </c>
      <c r="BK69" s="289">
        <v>0</v>
      </c>
      <c r="BL69" s="170">
        <v>0</v>
      </c>
      <c r="BM69" s="170">
        <v>0</v>
      </c>
      <c r="BN69" s="315">
        <v>1</v>
      </c>
      <c r="BO69" s="179">
        <v>0</v>
      </c>
      <c r="BP69" s="222">
        <v>0</v>
      </c>
      <c r="BQ69" s="171">
        <v>0</v>
      </c>
      <c r="BR69" s="314">
        <v>0</v>
      </c>
      <c r="BS69" s="207">
        <v>0</v>
      </c>
      <c r="BT69" s="179">
        <v>0</v>
      </c>
      <c r="BU69" s="179">
        <v>0</v>
      </c>
      <c r="BV69" s="167">
        <v>0</v>
      </c>
      <c r="BW69" s="179">
        <v>0</v>
      </c>
      <c r="BX69" s="179">
        <v>0</v>
      </c>
      <c r="BY69" s="170">
        <v>1</v>
      </c>
      <c r="BZ69" s="170">
        <v>0</v>
      </c>
      <c r="CA69" s="317">
        <v>0</v>
      </c>
      <c r="CB69" s="167">
        <v>0</v>
      </c>
      <c r="CC69" s="167">
        <v>0</v>
      </c>
      <c r="CD69" s="167">
        <v>0</v>
      </c>
      <c r="CE69" s="167">
        <v>0</v>
      </c>
      <c r="CF69" s="318">
        <f t="shared" si="17"/>
        <v>8</v>
      </c>
    </row>
    <row r="70" spans="1:84" ht="38.25">
      <c r="A70" s="73" t="s">
        <v>462</v>
      </c>
      <c r="B70" s="60" t="s">
        <v>463</v>
      </c>
      <c r="C70" s="83">
        <v>0</v>
      </c>
      <c r="D70" s="72">
        <v>0</v>
      </c>
      <c r="E70" s="71">
        <f>'[3]National ART MSF'!$I$16</f>
        <v>0</v>
      </c>
      <c r="F70" s="72">
        <v>0</v>
      </c>
      <c r="G70" s="72">
        <v>0</v>
      </c>
      <c r="H70" s="72">
        <v>0</v>
      </c>
      <c r="I70" s="72">
        <f>'[4]National ART MSF'!$I$16</f>
        <v>0</v>
      </c>
      <c r="J70" s="72">
        <v>0</v>
      </c>
      <c r="K70" s="72">
        <v>0</v>
      </c>
      <c r="L70" s="72">
        <f>[6]ART!$I$18</f>
        <v>0</v>
      </c>
      <c r="M70" s="72">
        <v>2</v>
      </c>
      <c r="N70" s="72">
        <v>0</v>
      </c>
      <c r="O70" s="72">
        <v>0</v>
      </c>
      <c r="P70" s="73">
        <v>0</v>
      </c>
      <c r="Q70" s="72">
        <v>1</v>
      </c>
      <c r="R70" s="72">
        <v>0</v>
      </c>
      <c r="S70" s="72">
        <v>0</v>
      </c>
      <c r="T70" s="72">
        <v>0</v>
      </c>
      <c r="U70" s="72">
        <v>0</v>
      </c>
      <c r="V70" s="72">
        <v>0</v>
      </c>
      <c r="W70" s="72">
        <v>0</v>
      </c>
      <c r="X70" s="72">
        <v>1</v>
      </c>
      <c r="Y70" s="72">
        <v>0</v>
      </c>
      <c r="Z70" s="72">
        <v>0</v>
      </c>
      <c r="AA70" s="93">
        <v>3</v>
      </c>
      <c r="AB70" s="93">
        <v>199</v>
      </c>
      <c r="AC70" s="93">
        <v>0</v>
      </c>
      <c r="AD70" s="93">
        <v>2</v>
      </c>
      <c r="AE70" s="93">
        <v>0</v>
      </c>
      <c r="AF70" s="93">
        <v>0</v>
      </c>
      <c r="AG70" s="93">
        <v>0</v>
      </c>
      <c r="AH70" s="93">
        <v>5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3">
        <v>0</v>
      </c>
      <c r="AO70" s="93">
        <v>0</v>
      </c>
      <c r="AP70" s="90">
        <f t="shared" si="24"/>
        <v>213</v>
      </c>
      <c r="AQ70" s="100"/>
      <c r="AR70" s="100"/>
      <c r="AS70" s="207">
        <v>0</v>
      </c>
      <c r="AT70" s="341">
        <v>0</v>
      </c>
      <c r="AU70" s="207">
        <v>0</v>
      </c>
      <c r="AV70" s="311">
        <v>3</v>
      </c>
      <c r="AW70" s="207">
        <v>11</v>
      </c>
      <c r="AX70" s="341">
        <v>0</v>
      </c>
      <c r="AY70" s="312">
        <v>1</v>
      </c>
      <c r="AZ70" s="179">
        <v>1</v>
      </c>
      <c r="BA70" s="207">
        <v>0</v>
      </c>
      <c r="BB70" s="222">
        <v>0</v>
      </c>
      <c r="BC70" s="207">
        <v>0</v>
      </c>
      <c r="BD70" s="207">
        <v>10</v>
      </c>
      <c r="BE70" s="304">
        <v>0</v>
      </c>
      <c r="BF70" s="290">
        <v>0</v>
      </c>
      <c r="BG70" s="222">
        <v>3</v>
      </c>
      <c r="BH70" s="314">
        <v>0</v>
      </c>
      <c r="BI70" s="179">
        <v>0</v>
      </c>
      <c r="BJ70" s="207">
        <v>1</v>
      </c>
      <c r="BK70" s="222">
        <v>0</v>
      </c>
      <c r="BL70" s="170">
        <v>0</v>
      </c>
      <c r="BM70" s="170">
        <v>0</v>
      </c>
      <c r="BN70" s="315">
        <v>6</v>
      </c>
      <c r="BO70" s="179">
        <v>0</v>
      </c>
      <c r="BP70" s="222">
        <v>0</v>
      </c>
      <c r="BQ70" s="171">
        <v>0</v>
      </c>
      <c r="BR70" s="314">
        <v>0</v>
      </c>
      <c r="BS70" s="207">
        <v>2</v>
      </c>
      <c r="BT70" s="179">
        <v>0</v>
      </c>
      <c r="BU70" s="179">
        <v>0</v>
      </c>
      <c r="BV70" s="167">
        <v>21</v>
      </c>
      <c r="BW70" s="179">
        <v>16</v>
      </c>
      <c r="BX70" s="179">
        <v>3</v>
      </c>
      <c r="BY70" s="170">
        <v>6</v>
      </c>
      <c r="BZ70" s="170">
        <v>1</v>
      </c>
      <c r="CA70" s="317">
        <v>1</v>
      </c>
      <c r="CB70" s="167">
        <v>0</v>
      </c>
      <c r="CC70" s="167">
        <v>0</v>
      </c>
      <c r="CD70" s="167">
        <v>0</v>
      </c>
      <c r="CE70" s="167">
        <v>0</v>
      </c>
      <c r="CF70" s="318">
        <f t="shared" si="17"/>
        <v>86</v>
      </c>
    </row>
    <row r="71" spans="1:84" s="58" customFormat="1" ht="25.5">
      <c r="A71" s="76" t="s">
        <v>464</v>
      </c>
      <c r="B71" s="62" t="s">
        <v>465</v>
      </c>
      <c r="C71" s="89">
        <f>SUM(C65:C70)</f>
        <v>0</v>
      </c>
      <c r="D71" s="89">
        <f t="shared" ref="D71:AO71" si="25">SUM(D65:D70)</f>
        <v>0</v>
      </c>
      <c r="E71" s="89">
        <f t="shared" si="25"/>
        <v>1</v>
      </c>
      <c r="F71" s="89">
        <f t="shared" si="25"/>
        <v>0</v>
      </c>
      <c r="G71" s="89">
        <f t="shared" si="25"/>
        <v>0</v>
      </c>
      <c r="H71" s="89">
        <f t="shared" si="25"/>
        <v>0</v>
      </c>
      <c r="I71" s="89">
        <f t="shared" si="25"/>
        <v>10</v>
      </c>
      <c r="J71" s="89">
        <f t="shared" si="25"/>
        <v>0</v>
      </c>
      <c r="K71" s="89">
        <f t="shared" si="25"/>
        <v>0</v>
      </c>
      <c r="L71" s="89">
        <f t="shared" si="25"/>
        <v>0</v>
      </c>
      <c r="M71" s="89">
        <f t="shared" si="25"/>
        <v>2</v>
      </c>
      <c r="N71" s="89">
        <f t="shared" si="25"/>
        <v>0</v>
      </c>
      <c r="O71" s="89">
        <f t="shared" si="25"/>
        <v>0</v>
      </c>
      <c r="P71" s="89">
        <f t="shared" si="25"/>
        <v>0</v>
      </c>
      <c r="Q71" s="89">
        <f t="shared" si="25"/>
        <v>1</v>
      </c>
      <c r="R71" s="89">
        <f t="shared" si="25"/>
        <v>0</v>
      </c>
      <c r="S71" s="89">
        <f t="shared" si="25"/>
        <v>0</v>
      </c>
      <c r="T71" s="89">
        <f t="shared" si="25"/>
        <v>0</v>
      </c>
      <c r="U71" s="89">
        <f t="shared" si="25"/>
        <v>0</v>
      </c>
      <c r="V71" s="89">
        <f t="shared" si="25"/>
        <v>0</v>
      </c>
      <c r="W71" s="89">
        <f t="shared" si="25"/>
        <v>0</v>
      </c>
      <c r="X71" s="89">
        <f t="shared" si="25"/>
        <v>2</v>
      </c>
      <c r="Y71" s="89">
        <f t="shared" si="25"/>
        <v>0</v>
      </c>
      <c r="Z71" s="89">
        <f t="shared" si="25"/>
        <v>0</v>
      </c>
      <c r="AA71" s="95">
        <f t="shared" si="25"/>
        <v>10</v>
      </c>
      <c r="AB71" s="95">
        <f t="shared" si="25"/>
        <v>452</v>
      </c>
      <c r="AC71" s="95">
        <f t="shared" si="25"/>
        <v>0</v>
      </c>
      <c r="AD71" s="95">
        <f t="shared" si="25"/>
        <v>2</v>
      </c>
      <c r="AE71" s="95">
        <f t="shared" si="25"/>
        <v>0</v>
      </c>
      <c r="AF71" s="95">
        <f t="shared" si="25"/>
        <v>0</v>
      </c>
      <c r="AG71" s="95">
        <f t="shared" si="25"/>
        <v>0</v>
      </c>
      <c r="AH71" s="95">
        <f t="shared" si="25"/>
        <v>7</v>
      </c>
      <c r="AI71" s="95">
        <f t="shared" si="25"/>
        <v>0</v>
      </c>
      <c r="AJ71" s="95">
        <f t="shared" si="25"/>
        <v>0</v>
      </c>
      <c r="AK71" s="95">
        <f t="shared" si="25"/>
        <v>0</v>
      </c>
      <c r="AL71" s="95">
        <f t="shared" si="25"/>
        <v>0</v>
      </c>
      <c r="AM71" s="95">
        <f t="shared" si="25"/>
        <v>0</v>
      </c>
      <c r="AN71" s="95">
        <f t="shared" si="25"/>
        <v>0</v>
      </c>
      <c r="AO71" s="95">
        <f t="shared" si="25"/>
        <v>0</v>
      </c>
      <c r="AP71" s="90">
        <f t="shared" si="24"/>
        <v>487</v>
      </c>
      <c r="AQ71" s="100"/>
      <c r="AR71" s="100"/>
      <c r="AS71" s="299">
        <f t="shared" ref="AS71:AY71" si="26">SUM(AS65:AS70)</f>
        <v>0</v>
      </c>
      <c r="AT71" s="342">
        <f t="shared" si="26"/>
        <v>0</v>
      </c>
      <c r="AU71" s="342">
        <f t="shared" si="26"/>
        <v>0</v>
      </c>
      <c r="AV71" s="295">
        <f t="shared" si="26"/>
        <v>5</v>
      </c>
      <c r="AW71" s="295">
        <f t="shared" si="26"/>
        <v>18</v>
      </c>
      <c r="AX71" s="295">
        <f t="shared" si="26"/>
        <v>0</v>
      </c>
      <c r="AY71" s="299">
        <f t="shared" si="26"/>
        <v>4</v>
      </c>
      <c r="AZ71" s="321">
        <v>1</v>
      </c>
      <c r="BA71" s="299">
        <f t="shared" ref="BA71:CB71" si="27">SUM(BA65:BA70)</f>
        <v>0</v>
      </c>
      <c r="BB71" s="322">
        <v>0</v>
      </c>
      <c r="BC71" s="299">
        <v>0</v>
      </c>
      <c r="BD71" s="299">
        <v>23</v>
      </c>
      <c r="BE71" s="299">
        <f t="shared" si="27"/>
        <v>1</v>
      </c>
      <c r="BF71" s="299">
        <f t="shared" si="27"/>
        <v>0</v>
      </c>
      <c r="BG71" s="299">
        <f t="shared" si="27"/>
        <v>10</v>
      </c>
      <c r="BH71" s="318">
        <v>0</v>
      </c>
      <c r="BI71" s="342">
        <f t="shared" si="27"/>
        <v>0</v>
      </c>
      <c r="BJ71" s="299">
        <f t="shared" si="27"/>
        <v>4</v>
      </c>
      <c r="BK71" s="322">
        <v>0</v>
      </c>
      <c r="BL71" s="299">
        <f t="shared" si="27"/>
        <v>0</v>
      </c>
      <c r="BM71" s="299">
        <f t="shared" si="27"/>
        <v>0</v>
      </c>
      <c r="BN71" s="299">
        <f t="shared" si="27"/>
        <v>11</v>
      </c>
      <c r="BO71" s="321">
        <v>0</v>
      </c>
      <c r="BP71" s="322">
        <v>0</v>
      </c>
      <c r="BQ71" s="299">
        <f t="shared" si="27"/>
        <v>0</v>
      </c>
      <c r="BR71" s="318">
        <v>0</v>
      </c>
      <c r="BS71" s="299">
        <v>3</v>
      </c>
      <c r="BT71" s="342">
        <v>0</v>
      </c>
      <c r="BU71" s="299">
        <f t="shared" si="27"/>
        <v>0</v>
      </c>
      <c r="BV71" s="299">
        <f t="shared" si="27"/>
        <v>24</v>
      </c>
      <c r="BW71" s="299">
        <f t="shared" si="27"/>
        <v>126</v>
      </c>
      <c r="BX71" s="342">
        <f t="shared" si="27"/>
        <v>5</v>
      </c>
      <c r="BY71" s="299">
        <v>14</v>
      </c>
      <c r="BZ71" s="299">
        <v>1</v>
      </c>
      <c r="CA71" s="299">
        <f t="shared" si="27"/>
        <v>1</v>
      </c>
      <c r="CB71" s="299">
        <f t="shared" si="27"/>
        <v>0</v>
      </c>
      <c r="CC71" s="299">
        <v>0</v>
      </c>
      <c r="CD71" s="299">
        <v>0</v>
      </c>
      <c r="CE71" s="299">
        <v>0</v>
      </c>
      <c r="CF71" s="318">
        <f t="shared" si="17"/>
        <v>251</v>
      </c>
    </row>
    <row r="72" spans="1:84" ht="51">
      <c r="A72" s="73" t="s">
        <v>466</v>
      </c>
      <c r="B72" s="60" t="s">
        <v>467</v>
      </c>
      <c r="C72" s="83">
        <v>0</v>
      </c>
      <c r="D72" s="71">
        <f>'[2]National ART MSF'!$C$17</f>
        <v>0</v>
      </c>
      <c r="E72" s="71">
        <f>'[3]National ART MSF'!$C$17</f>
        <v>0</v>
      </c>
      <c r="F72" s="72">
        <v>1</v>
      </c>
      <c r="G72" s="72">
        <v>0</v>
      </c>
      <c r="H72" s="72">
        <v>0</v>
      </c>
      <c r="I72" s="72">
        <f>'[4]National ART MSF'!$C$17</f>
        <v>6</v>
      </c>
      <c r="J72" s="72">
        <f>'[5]National ART MSF'!$C$17</f>
        <v>0</v>
      </c>
      <c r="K72" s="72">
        <v>0</v>
      </c>
      <c r="L72" s="72">
        <f>0</f>
        <v>0</v>
      </c>
      <c r="M72" s="72">
        <v>0</v>
      </c>
      <c r="N72" s="72">
        <v>0</v>
      </c>
      <c r="O72" s="72">
        <v>0</v>
      </c>
      <c r="P72" s="73">
        <v>0</v>
      </c>
      <c r="Q72" s="72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93">
        <v>0</v>
      </c>
      <c r="AB72" s="93">
        <v>198</v>
      </c>
      <c r="AC72" s="93">
        <v>1</v>
      </c>
      <c r="AD72" s="93">
        <v>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1</v>
      </c>
      <c r="AL72" s="93">
        <v>0</v>
      </c>
      <c r="AM72" s="93">
        <v>0</v>
      </c>
      <c r="AN72" s="93">
        <v>0</v>
      </c>
      <c r="AO72" s="93">
        <v>0</v>
      </c>
      <c r="AP72" s="90">
        <f t="shared" si="24"/>
        <v>216</v>
      </c>
      <c r="AQ72" s="100"/>
      <c r="AR72" s="100"/>
      <c r="AS72" s="289">
        <v>0</v>
      </c>
      <c r="AT72" s="289">
        <v>16</v>
      </c>
      <c r="AU72" s="207">
        <v>0</v>
      </c>
      <c r="AV72" s="311">
        <v>0</v>
      </c>
      <c r="AW72" s="207">
        <v>0</v>
      </c>
      <c r="AX72" s="341">
        <v>0</v>
      </c>
      <c r="AY72" s="312">
        <v>0</v>
      </c>
      <c r="AZ72" s="179">
        <v>0</v>
      </c>
      <c r="BA72" s="207">
        <v>0</v>
      </c>
      <c r="BB72" s="313">
        <v>1</v>
      </c>
      <c r="BC72" s="207">
        <v>0</v>
      </c>
      <c r="BD72" s="207">
        <v>0</v>
      </c>
      <c r="BE72" s="289">
        <v>1</v>
      </c>
      <c r="BF72" s="290">
        <v>0</v>
      </c>
      <c r="BG72" s="210">
        <v>0</v>
      </c>
      <c r="BH72" s="314">
        <v>0</v>
      </c>
      <c r="BI72" s="179">
        <v>0</v>
      </c>
      <c r="BJ72" s="207">
        <v>0</v>
      </c>
      <c r="BK72" s="291">
        <v>0</v>
      </c>
      <c r="BL72" s="170">
        <v>1</v>
      </c>
      <c r="BM72" s="170">
        <v>0</v>
      </c>
      <c r="BN72" s="315">
        <v>0</v>
      </c>
      <c r="BO72" s="179">
        <v>0</v>
      </c>
      <c r="BP72" s="222">
        <v>1</v>
      </c>
      <c r="BQ72" s="171">
        <v>0</v>
      </c>
      <c r="BR72" s="314">
        <v>0</v>
      </c>
      <c r="BS72" s="171">
        <v>0</v>
      </c>
      <c r="BT72" s="171">
        <v>1</v>
      </c>
      <c r="BU72" s="179">
        <v>0</v>
      </c>
      <c r="BV72" s="167">
        <v>0</v>
      </c>
      <c r="BW72" s="179">
        <v>0</v>
      </c>
      <c r="BX72" s="200">
        <v>1.327956989247312</v>
      </c>
      <c r="BY72" s="316">
        <v>0</v>
      </c>
      <c r="BZ72" s="170">
        <v>0</v>
      </c>
      <c r="CA72" s="317">
        <v>0</v>
      </c>
      <c r="CB72" s="167">
        <v>0</v>
      </c>
      <c r="CC72" s="167">
        <v>0</v>
      </c>
      <c r="CD72" s="167">
        <v>0</v>
      </c>
      <c r="CE72" s="167">
        <v>0</v>
      </c>
      <c r="CF72" s="318">
        <f t="shared" si="17"/>
        <v>22.327956989247312</v>
      </c>
    </row>
    <row r="73" spans="1:84" ht="51">
      <c r="A73" s="73" t="s">
        <v>468</v>
      </c>
      <c r="B73" s="60" t="s">
        <v>469</v>
      </c>
      <c r="C73" s="83">
        <v>2</v>
      </c>
      <c r="D73" s="71">
        <f>'[2]National ART MSF'!$D$17</f>
        <v>10</v>
      </c>
      <c r="E73" s="71">
        <f>'[3]National ART MSF'!$D$17</f>
        <v>0</v>
      </c>
      <c r="F73" s="72">
        <v>2</v>
      </c>
      <c r="G73" s="72">
        <v>2</v>
      </c>
      <c r="H73" s="72">
        <v>1</v>
      </c>
      <c r="I73" s="72">
        <f>'[4]National ART MSF'!$D$17</f>
        <v>18</v>
      </c>
      <c r="J73" s="72">
        <f>'[5]National ART MSF'!$D$17</f>
        <v>3</v>
      </c>
      <c r="K73" s="72">
        <v>10</v>
      </c>
      <c r="L73" s="72">
        <v>0</v>
      </c>
      <c r="M73" s="72">
        <v>1</v>
      </c>
      <c r="N73" s="72">
        <v>2</v>
      </c>
      <c r="O73" s="72">
        <v>0</v>
      </c>
      <c r="P73" s="73">
        <v>0</v>
      </c>
      <c r="Q73" s="72">
        <v>5</v>
      </c>
      <c r="R73" s="72">
        <v>0</v>
      </c>
      <c r="S73" s="72">
        <v>1</v>
      </c>
      <c r="T73" s="72">
        <v>0</v>
      </c>
      <c r="U73" s="72">
        <v>0</v>
      </c>
      <c r="V73" s="72">
        <v>2</v>
      </c>
      <c r="W73" s="72">
        <v>1</v>
      </c>
      <c r="X73" s="72">
        <v>2</v>
      </c>
      <c r="Y73" s="72">
        <v>4</v>
      </c>
      <c r="Z73" s="72">
        <v>0</v>
      </c>
      <c r="AA73" s="93">
        <v>0</v>
      </c>
      <c r="AB73" s="93">
        <v>1847</v>
      </c>
      <c r="AC73" s="93">
        <v>31</v>
      </c>
      <c r="AD73" s="93">
        <v>13</v>
      </c>
      <c r="AE73" s="93">
        <v>1</v>
      </c>
      <c r="AF73" s="93">
        <v>2</v>
      </c>
      <c r="AG73" s="93">
        <v>1</v>
      </c>
      <c r="AH73" s="93">
        <v>2</v>
      </c>
      <c r="AI73" s="93">
        <v>2</v>
      </c>
      <c r="AJ73" s="93">
        <v>1</v>
      </c>
      <c r="AK73" s="93">
        <v>9</v>
      </c>
      <c r="AL73" s="93">
        <v>1</v>
      </c>
      <c r="AM73" s="93">
        <v>0</v>
      </c>
      <c r="AN73" s="93">
        <v>5</v>
      </c>
      <c r="AO73" s="93">
        <v>9</v>
      </c>
      <c r="AP73" s="90">
        <f t="shared" si="24"/>
        <v>1990</v>
      </c>
      <c r="AQ73" s="100"/>
      <c r="AR73" s="100"/>
      <c r="AS73" s="292">
        <v>11</v>
      </c>
      <c r="AT73" s="292">
        <v>28</v>
      </c>
      <c r="AU73" s="207">
        <v>1</v>
      </c>
      <c r="AV73" s="311">
        <v>2</v>
      </c>
      <c r="AW73" s="207">
        <v>3</v>
      </c>
      <c r="AX73" s="341">
        <v>2</v>
      </c>
      <c r="AY73" s="312">
        <v>10</v>
      </c>
      <c r="AZ73" s="179">
        <v>18</v>
      </c>
      <c r="BA73" s="207">
        <v>4</v>
      </c>
      <c r="BB73" s="319">
        <v>6</v>
      </c>
      <c r="BC73" s="292">
        <v>4</v>
      </c>
      <c r="BD73" s="207">
        <v>0</v>
      </c>
      <c r="BE73" s="292">
        <v>10</v>
      </c>
      <c r="BF73" s="290">
        <v>8</v>
      </c>
      <c r="BG73" s="210">
        <v>10</v>
      </c>
      <c r="BH73" s="314">
        <v>4</v>
      </c>
      <c r="BI73" s="179">
        <v>1</v>
      </c>
      <c r="BJ73" s="207">
        <v>2</v>
      </c>
      <c r="BK73" s="291">
        <v>1</v>
      </c>
      <c r="BL73" s="170">
        <v>6</v>
      </c>
      <c r="BM73" s="170">
        <v>6</v>
      </c>
      <c r="BN73" s="315">
        <v>8</v>
      </c>
      <c r="BO73" s="179">
        <v>0</v>
      </c>
      <c r="BP73" s="222">
        <v>1</v>
      </c>
      <c r="BQ73" s="171">
        <v>3</v>
      </c>
      <c r="BR73" s="314">
        <v>1</v>
      </c>
      <c r="BS73" s="171">
        <v>31</v>
      </c>
      <c r="BT73" s="171">
        <v>15</v>
      </c>
      <c r="BU73" s="179">
        <v>2</v>
      </c>
      <c r="BV73" s="167">
        <v>0</v>
      </c>
      <c r="BW73" s="179">
        <v>0</v>
      </c>
      <c r="BX73" s="200">
        <v>2.655913978494624</v>
      </c>
      <c r="BY73" s="316">
        <v>71.964601769911496</v>
      </c>
      <c r="BZ73" s="170">
        <v>4</v>
      </c>
      <c r="CA73" s="317">
        <v>1</v>
      </c>
      <c r="CB73" s="167">
        <v>0</v>
      </c>
      <c r="CC73" s="167">
        <v>1</v>
      </c>
      <c r="CD73" s="167">
        <v>7</v>
      </c>
      <c r="CE73" s="167">
        <v>8</v>
      </c>
      <c r="CF73" s="318">
        <f t="shared" si="17"/>
        <v>293.62051574840609</v>
      </c>
    </row>
    <row r="74" spans="1:84" ht="51">
      <c r="A74" s="73" t="s">
        <v>470</v>
      </c>
      <c r="B74" s="60" t="s">
        <v>471</v>
      </c>
      <c r="C74" s="83">
        <v>59</v>
      </c>
      <c r="D74" s="71">
        <f>'[2]National ART MSF'!$E$17</f>
        <v>73</v>
      </c>
      <c r="E74" s="71">
        <f>'[3]National ART MSF'!$E$17</f>
        <v>19</v>
      </c>
      <c r="F74" s="72">
        <v>35</v>
      </c>
      <c r="G74" s="72">
        <v>35</v>
      </c>
      <c r="H74" s="72">
        <v>24</v>
      </c>
      <c r="I74" s="72">
        <f>'[4]National ART MSF'!$E$17</f>
        <v>162</v>
      </c>
      <c r="J74" s="72">
        <f>'[5]National ART MSF'!$E$17</f>
        <v>43</v>
      </c>
      <c r="K74" s="72">
        <v>54</v>
      </c>
      <c r="L74" s="72">
        <v>7</v>
      </c>
      <c r="M74" s="72">
        <v>16</v>
      </c>
      <c r="N74" s="72">
        <v>25</v>
      </c>
      <c r="O74" s="72">
        <v>0</v>
      </c>
      <c r="P74" s="73">
        <v>0</v>
      </c>
      <c r="Q74" s="72">
        <v>39</v>
      </c>
      <c r="R74" s="72">
        <v>0</v>
      </c>
      <c r="S74" s="72">
        <v>44</v>
      </c>
      <c r="T74" s="72">
        <v>0</v>
      </c>
      <c r="U74" s="72">
        <v>0</v>
      </c>
      <c r="V74" s="72">
        <v>35</v>
      </c>
      <c r="W74" s="72">
        <v>18</v>
      </c>
      <c r="X74" s="72">
        <v>35</v>
      </c>
      <c r="Y74" s="72">
        <v>60</v>
      </c>
      <c r="Z74" s="72">
        <v>5</v>
      </c>
      <c r="AA74" s="93">
        <v>0</v>
      </c>
      <c r="AB74" s="93">
        <v>265</v>
      </c>
      <c r="AC74" s="93">
        <v>273</v>
      </c>
      <c r="AD74" s="93">
        <v>160</v>
      </c>
      <c r="AE74" s="93">
        <v>29</v>
      </c>
      <c r="AF74" s="93">
        <v>7</v>
      </c>
      <c r="AG74" s="93">
        <v>55</v>
      </c>
      <c r="AH74" s="93">
        <v>13</v>
      </c>
      <c r="AI74" s="93">
        <v>4</v>
      </c>
      <c r="AJ74" s="93">
        <v>11</v>
      </c>
      <c r="AK74" s="93">
        <v>112</v>
      </c>
      <c r="AL74" s="93">
        <v>5</v>
      </c>
      <c r="AM74" s="93">
        <v>4</v>
      </c>
      <c r="AN74" s="93">
        <v>61</v>
      </c>
      <c r="AO74" s="93">
        <v>96</v>
      </c>
      <c r="AP74" s="90">
        <f t="shared" si="24"/>
        <v>1883</v>
      </c>
      <c r="AQ74" s="100"/>
      <c r="AR74" s="100"/>
      <c r="AS74" s="292">
        <v>154</v>
      </c>
      <c r="AT74" s="292">
        <v>214</v>
      </c>
      <c r="AU74" s="207">
        <v>7</v>
      </c>
      <c r="AV74" s="311">
        <v>49</v>
      </c>
      <c r="AW74" s="207">
        <v>134</v>
      </c>
      <c r="AX74" s="341">
        <v>30</v>
      </c>
      <c r="AY74" s="312">
        <v>108</v>
      </c>
      <c r="AZ74" s="179">
        <v>148</v>
      </c>
      <c r="BA74" s="207">
        <v>49</v>
      </c>
      <c r="BB74" s="319">
        <v>77</v>
      </c>
      <c r="BC74" s="292">
        <v>25</v>
      </c>
      <c r="BD74" s="207">
        <v>14</v>
      </c>
      <c r="BE74" s="292">
        <v>82</v>
      </c>
      <c r="BF74" s="290">
        <v>111</v>
      </c>
      <c r="BG74" s="210">
        <v>88</v>
      </c>
      <c r="BH74" s="314">
        <v>6</v>
      </c>
      <c r="BI74" s="179">
        <v>30</v>
      </c>
      <c r="BJ74" s="207">
        <v>12</v>
      </c>
      <c r="BK74" s="291">
        <v>19</v>
      </c>
      <c r="BL74" s="170">
        <v>68</v>
      </c>
      <c r="BM74" s="170">
        <v>50</v>
      </c>
      <c r="BN74" s="315">
        <v>37</v>
      </c>
      <c r="BO74" s="179">
        <v>23</v>
      </c>
      <c r="BP74" s="222">
        <v>54</v>
      </c>
      <c r="BQ74" s="171">
        <v>45</v>
      </c>
      <c r="BR74" s="314">
        <v>8</v>
      </c>
      <c r="BS74" s="171">
        <v>123</v>
      </c>
      <c r="BT74" s="171">
        <v>5</v>
      </c>
      <c r="BU74" s="179">
        <v>36</v>
      </c>
      <c r="BV74" s="167">
        <v>7</v>
      </c>
      <c r="BW74" s="179">
        <v>18</v>
      </c>
      <c r="BX74" s="200">
        <v>88.973118279569903</v>
      </c>
      <c r="BY74" s="316">
        <v>503.75221238938053</v>
      </c>
      <c r="BZ74" s="170">
        <v>28</v>
      </c>
      <c r="CA74" s="317">
        <v>37</v>
      </c>
      <c r="CB74" s="167">
        <v>12</v>
      </c>
      <c r="CC74" s="167">
        <v>5</v>
      </c>
      <c r="CD74" s="167">
        <v>69</v>
      </c>
      <c r="CE74" s="167">
        <v>99</v>
      </c>
      <c r="CF74" s="318">
        <f t="shared" si="17"/>
        <v>2673.7253306689504</v>
      </c>
    </row>
    <row r="75" spans="1:84" ht="51">
      <c r="A75" s="73" t="s">
        <v>472</v>
      </c>
      <c r="B75" s="60" t="s">
        <v>473</v>
      </c>
      <c r="C75" s="83">
        <v>0</v>
      </c>
      <c r="D75" s="71">
        <f>'[2]National ART MSF'!$F$17</f>
        <v>1</v>
      </c>
      <c r="E75" s="71">
        <f>'[3]National ART MSF'!$F$17</f>
        <v>0</v>
      </c>
      <c r="F75" s="72">
        <v>0</v>
      </c>
      <c r="G75" s="72">
        <v>0</v>
      </c>
      <c r="H75" s="72">
        <v>0</v>
      </c>
      <c r="I75" s="72">
        <f>'[4]National ART MSF'!$F$17</f>
        <v>0</v>
      </c>
      <c r="J75" s="72">
        <f>'[5]National ART MSF'!$F$17</f>
        <v>0</v>
      </c>
      <c r="K75" s="72">
        <v>3</v>
      </c>
      <c r="L75" s="72">
        <v>0</v>
      </c>
      <c r="M75" s="72">
        <v>0</v>
      </c>
      <c r="N75" s="72">
        <v>0</v>
      </c>
      <c r="O75" s="72">
        <v>0</v>
      </c>
      <c r="P75" s="73">
        <v>0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72">
        <v>0</v>
      </c>
      <c r="Y75" s="72">
        <v>0</v>
      </c>
      <c r="Z75" s="72">
        <v>0</v>
      </c>
      <c r="AA75" s="93">
        <v>0</v>
      </c>
      <c r="AB75" s="93">
        <v>3658</v>
      </c>
      <c r="AC75" s="93">
        <v>2</v>
      </c>
      <c r="AD75" s="93">
        <v>9</v>
      </c>
      <c r="AE75" s="93">
        <v>0</v>
      </c>
      <c r="AF75" s="93">
        <v>0</v>
      </c>
      <c r="AG75" s="93">
        <v>0</v>
      </c>
      <c r="AH75" s="93">
        <v>0</v>
      </c>
      <c r="AI75" s="93">
        <v>0</v>
      </c>
      <c r="AJ75" s="93">
        <v>0</v>
      </c>
      <c r="AK75" s="93">
        <v>1</v>
      </c>
      <c r="AL75" s="93">
        <v>2</v>
      </c>
      <c r="AM75" s="93">
        <v>0</v>
      </c>
      <c r="AN75" s="93">
        <v>0</v>
      </c>
      <c r="AO75" s="93">
        <v>0</v>
      </c>
      <c r="AP75" s="90">
        <f t="shared" si="24"/>
        <v>3676</v>
      </c>
      <c r="AQ75" s="100"/>
      <c r="AR75" s="100"/>
      <c r="AS75" s="207">
        <v>0</v>
      </c>
      <c r="AT75" s="341">
        <v>3</v>
      </c>
      <c r="AU75" s="207">
        <v>0</v>
      </c>
      <c r="AV75" s="311">
        <v>0</v>
      </c>
      <c r="AW75" s="207">
        <v>0</v>
      </c>
      <c r="AX75" s="341">
        <v>0</v>
      </c>
      <c r="AY75" s="312">
        <v>0</v>
      </c>
      <c r="AZ75" s="179">
        <v>0</v>
      </c>
      <c r="BA75" s="207">
        <v>0</v>
      </c>
      <c r="BB75" s="313">
        <v>1</v>
      </c>
      <c r="BC75" s="207">
        <v>0</v>
      </c>
      <c r="BD75" s="207">
        <v>0</v>
      </c>
      <c r="BE75" s="289">
        <v>0</v>
      </c>
      <c r="BF75" s="290">
        <v>0</v>
      </c>
      <c r="BG75" s="210">
        <v>0</v>
      </c>
      <c r="BH75" s="314">
        <v>0</v>
      </c>
      <c r="BI75" s="179">
        <v>0</v>
      </c>
      <c r="BJ75" s="207">
        <v>0</v>
      </c>
      <c r="BK75" s="289">
        <v>0</v>
      </c>
      <c r="BL75" s="170">
        <v>0</v>
      </c>
      <c r="BM75" s="170">
        <v>0</v>
      </c>
      <c r="BN75" s="315">
        <v>1</v>
      </c>
      <c r="BO75" s="179">
        <v>0</v>
      </c>
      <c r="BP75" s="222">
        <v>0</v>
      </c>
      <c r="BQ75" s="171">
        <v>0</v>
      </c>
      <c r="BR75" s="314">
        <v>0</v>
      </c>
      <c r="BS75" s="171">
        <v>0</v>
      </c>
      <c r="BT75" s="171">
        <v>1</v>
      </c>
      <c r="BU75" s="179">
        <v>0</v>
      </c>
      <c r="BV75" s="167">
        <v>0</v>
      </c>
      <c r="BW75" s="179">
        <v>0</v>
      </c>
      <c r="BX75" s="200">
        <v>0</v>
      </c>
      <c r="BY75" s="316">
        <v>0</v>
      </c>
      <c r="BZ75" s="170">
        <v>0</v>
      </c>
      <c r="CA75" s="317">
        <v>0</v>
      </c>
      <c r="CB75" s="167">
        <v>0</v>
      </c>
      <c r="CC75" s="167">
        <v>0</v>
      </c>
      <c r="CD75" s="167">
        <v>0</v>
      </c>
      <c r="CE75" s="167">
        <v>13</v>
      </c>
      <c r="CF75" s="318">
        <f t="shared" si="17"/>
        <v>19</v>
      </c>
    </row>
    <row r="76" spans="1:84" ht="51">
      <c r="A76" s="73" t="s">
        <v>474</v>
      </c>
      <c r="B76" s="60" t="s">
        <v>475</v>
      </c>
      <c r="C76" s="83">
        <v>5</v>
      </c>
      <c r="D76" s="71">
        <f>'[2]National ART MSF'!$G$17</f>
        <v>10</v>
      </c>
      <c r="E76" s="71">
        <f>'[3]National ART MSF'!$G$17</f>
        <v>0</v>
      </c>
      <c r="F76" s="72">
        <v>1</v>
      </c>
      <c r="G76" s="72">
        <v>0</v>
      </c>
      <c r="H76" s="72">
        <v>0</v>
      </c>
      <c r="I76" s="72">
        <f>'[4]National ART MSF'!$G$17</f>
        <v>47</v>
      </c>
      <c r="J76" s="72">
        <f>'[5]National ART MSF'!$G$17</f>
        <v>2</v>
      </c>
      <c r="K76" s="72">
        <v>19</v>
      </c>
      <c r="L76" s="72">
        <v>0</v>
      </c>
      <c r="M76" s="72">
        <v>1</v>
      </c>
      <c r="N76" s="72">
        <v>5</v>
      </c>
      <c r="O76" s="72">
        <v>0</v>
      </c>
      <c r="P76" s="73">
        <v>0</v>
      </c>
      <c r="Q76" s="72">
        <v>3</v>
      </c>
      <c r="R76" s="72">
        <v>0</v>
      </c>
      <c r="S76" s="72">
        <v>0</v>
      </c>
      <c r="T76" s="72">
        <v>0</v>
      </c>
      <c r="U76" s="72">
        <v>0</v>
      </c>
      <c r="V76" s="72">
        <v>1</v>
      </c>
      <c r="W76" s="72">
        <v>3</v>
      </c>
      <c r="X76" s="72">
        <v>2</v>
      </c>
      <c r="Y76" s="72">
        <v>3</v>
      </c>
      <c r="Z76" s="72">
        <v>2</v>
      </c>
      <c r="AA76" s="93">
        <v>0</v>
      </c>
      <c r="AB76" s="93">
        <v>2</v>
      </c>
      <c r="AC76" s="93">
        <v>29</v>
      </c>
      <c r="AD76" s="93">
        <v>26</v>
      </c>
      <c r="AE76" s="93">
        <v>0</v>
      </c>
      <c r="AF76" s="93">
        <v>0</v>
      </c>
      <c r="AG76" s="93">
        <v>3</v>
      </c>
      <c r="AH76" s="93">
        <v>1</v>
      </c>
      <c r="AI76" s="93">
        <v>0</v>
      </c>
      <c r="AJ76" s="93">
        <v>0</v>
      </c>
      <c r="AK76" s="93">
        <v>3</v>
      </c>
      <c r="AL76" s="93">
        <v>0</v>
      </c>
      <c r="AM76" s="93">
        <v>0</v>
      </c>
      <c r="AN76" s="93">
        <v>1</v>
      </c>
      <c r="AO76" s="93">
        <v>5</v>
      </c>
      <c r="AP76" s="90">
        <f t="shared" si="24"/>
        <v>174</v>
      </c>
      <c r="AQ76" s="100"/>
      <c r="AR76" s="100"/>
      <c r="AS76" s="289">
        <v>13</v>
      </c>
      <c r="AT76" s="289">
        <v>31</v>
      </c>
      <c r="AU76" s="207">
        <v>1</v>
      </c>
      <c r="AV76" s="311">
        <v>5</v>
      </c>
      <c r="AW76" s="207">
        <v>9</v>
      </c>
      <c r="AX76" s="341">
        <v>1</v>
      </c>
      <c r="AY76" s="312">
        <v>15</v>
      </c>
      <c r="AZ76" s="179">
        <v>9</v>
      </c>
      <c r="BA76" s="207">
        <v>2</v>
      </c>
      <c r="BB76" s="313">
        <v>5</v>
      </c>
      <c r="BC76" s="207">
        <v>12</v>
      </c>
      <c r="BD76" s="207">
        <v>0</v>
      </c>
      <c r="BE76" s="289">
        <v>1</v>
      </c>
      <c r="BF76" s="290">
        <v>11</v>
      </c>
      <c r="BG76" s="210">
        <v>9</v>
      </c>
      <c r="BH76" s="314">
        <v>0</v>
      </c>
      <c r="BI76" s="179">
        <v>1</v>
      </c>
      <c r="BJ76" s="207">
        <v>0</v>
      </c>
      <c r="BK76" s="289">
        <v>0</v>
      </c>
      <c r="BL76" s="170">
        <v>6</v>
      </c>
      <c r="BM76" s="170">
        <v>8</v>
      </c>
      <c r="BN76" s="315">
        <v>5</v>
      </c>
      <c r="BO76" s="179">
        <v>0</v>
      </c>
      <c r="BP76" s="222">
        <v>2</v>
      </c>
      <c r="BQ76" s="171">
        <v>7</v>
      </c>
      <c r="BR76" s="314">
        <v>0</v>
      </c>
      <c r="BS76" s="171">
        <v>17</v>
      </c>
      <c r="BT76" s="171">
        <v>41</v>
      </c>
      <c r="BU76" s="179">
        <v>4</v>
      </c>
      <c r="BV76" s="167">
        <v>1</v>
      </c>
      <c r="BW76" s="179">
        <v>0</v>
      </c>
      <c r="BX76" s="200">
        <v>9.2956989247311839</v>
      </c>
      <c r="BY76" s="316">
        <v>35.982300884955748</v>
      </c>
      <c r="BZ76" s="170">
        <v>2</v>
      </c>
      <c r="CA76" s="317">
        <v>0</v>
      </c>
      <c r="CB76" s="167">
        <v>0</v>
      </c>
      <c r="CC76" s="167">
        <v>1</v>
      </c>
      <c r="CD76" s="167">
        <v>3</v>
      </c>
      <c r="CE76" s="167">
        <v>6</v>
      </c>
      <c r="CF76" s="318">
        <f t="shared" si="17"/>
        <v>273.27799980968695</v>
      </c>
    </row>
    <row r="77" spans="1:84" ht="51">
      <c r="A77" s="73" t="s">
        <v>476</v>
      </c>
      <c r="B77" s="60" t="s">
        <v>477</v>
      </c>
      <c r="C77" s="83">
        <v>122</v>
      </c>
      <c r="D77" s="71">
        <f>'[2]National ART MSF'!$I$17</f>
        <v>229</v>
      </c>
      <c r="E77" s="71">
        <f>'[3]National ART MSF'!$I$17</f>
        <v>40</v>
      </c>
      <c r="F77" s="72">
        <v>93</v>
      </c>
      <c r="G77" s="72">
        <v>139</v>
      </c>
      <c r="H77" s="72">
        <v>38</v>
      </c>
      <c r="I77" s="72">
        <f>'[4]National ART MSF'!$I$17</f>
        <v>595</v>
      </c>
      <c r="J77" s="72">
        <f>'[5]National ART MSF'!$I$17</f>
        <v>86</v>
      </c>
      <c r="K77" s="72">
        <v>39</v>
      </c>
      <c r="L77" s="72">
        <v>15</v>
      </c>
      <c r="M77" s="72">
        <v>25</v>
      </c>
      <c r="N77" s="72">
        <v>74</v>
      </c>
      <c r="O77" s="72"/>
      <c r="P77" s="73">
        <v>0</v>
      </c>
      <c r="Q77" s="72">
        <v>80</v>
      </c>
      <c r="R77" s="72">
        <v>0</v>
      </c>
      <c r="S77" s="72">
        <v>82</v>
      </c>
      <c r="T77" s="72">
        <v>0</v>
      </c>
      <c r="U77" s="72">
        <v>0</v>
      </c>
      <c r="V77" s="72">
        <v>59</v>
      </c>
      <c r="W77" s="72">
        <v>23</v>
      </c>
      <c r="X77" s="72">
        <v>64</v>
      </c>
      <c r="Y77" s="72">
        <v>126</v>
      </c>
      <c r="Z77" s="72">
        <v>36</v>
      </c>
      <c r="AA77" s="93">
        <v>0</v>
      </c>
      <c r="AB77" s="93">
        <v>362</v>
      </c>
      <c r="AC77" s="93">
        <v>528</v>
      </c>
      <c r="AD77" s="93">
        <v>217</v>
      </c>
      <c r="AE77" s="93">
        <v>60</v>
      </c>
      <c r="AF77" s="93">
        <v>10</v>
      </c>
      <c r="AG77" s="93">
        <v>129</v>
      </c>
      <c r="AH77" s="93">
        <v>32</v>
      </c>
      <c r="AI77" s="93">
        <v>13</v>
      </c>
      <c r="AJ77" s="93">
        <v>23</v>
      </c>
      <c r="AK77" s="93">
        <v>266</v>
      </c>
      <c r="AL77" s="93">
        <v>10</v>
      </c>
      <c r="AM77" s="93">
        <v>13</v>
      </c>
      <c r="AN77" s="93">
        <v>110</v>
      </c>
      <c r="AO77" s="93">
        <v>194</v>
      </c>
      <c r="AP77" s="90">
        <f t="shared" si="24"/>
        <v>3932</v>
      </c>
      <c r="AQ77" s="100"/>
      <c r="AR77" s="100"/>
      <c r="AS77" s="301">
        <v>1003</v>
      </c>
      <c r="AT77" s="301">
        <v>499</v>
      </c>
      <c r="AU77" s="207">
        <v>177</v>
      </c>
      <c r="AV77" s="311">
        <v>107</v>
      </c>
      <c r="AW77" s="207">
        <v>325</v>
      </c>
      <c r="AX77" s="341">
        <v>63</v>
      </c>
      <c r="AY77" s="312">
        <v>606</v>
      </c>
      <c r="AZ77" s="179">
        <v>358</v>
      </c>
      <c r="BA77" s="207">
        <v>115</v>
      </c>
      <c r="BB77" s="222">
        <v>211</v>
      </c>
      <c r="BC77" s="207">
        <v>64</v>
      </c>
      <c r="BD77" s="207">
        <v>26</v>
      </c>
      <c r="BE77" s="301">
        <v>311</v>
      </c>
      <c r="BF77" s="290">
        <v>224</v>
      </c>
      <c r="BG77" s="210">
        <v>180</v>
      </c>
      <c r="BH77" s="314">
        <v>18</v>
      </c>
      <c r="BI77" s="179">
        <v>83</v>
      </c>
      <c r="BJ77" s="219">
        <v>23</v>
      </c>
      <c r="BK77" s="222">
        <v>23</v>
      </c>
      <c r="BL77" s="170">
        <v>178</v>
      </c>
      <c r="BM77" s="170">
        <v>124</v>
      </c>
      <c r="BN77" s="315">
        <v>97</v>
      </c>
      <c r="BO77" s="179">
        <v>54</v>
      </c>
      <c r="BP77" s="222">
        <v>139</v>
      </c>
      <c r="BQ77" s="171">
        <v>154</v>
      </c>
      <c r="BR77" s="314">
        <v>39</v>
      </c>
      <c r="BS77" s="171">
        <v>374</v>
      </c>
      <c r="BT77" s="171">
        <v>8</v>
      </c>
      <c r="BU77" s="179">
        <v>72</v>
      </c>
      <c r="BV77" s="167">
        <v>36</v>
      </c>
      <c r="BW77" s="179">
        <v>0</v>
      </c>
      <c r="BX77" s="200">
        <v>144.74731182795699</v>
      </c>
      <c r="BY77" s="316">
        <v>1421.3008849557521</v>
      </c>
      <c r="BZ77" s="170">
        <v>79</v>
      </c>
      <c r="CA77" s="317">
        <v>73</v>
      </c>
      <c r="CB77" s="167">
        <v>16</v>
      </c>
      <c r="CC77" s="167">
        <v>14</v>
      </c>
      <c r="CD77" s="167">
        <v>148</v>
      </c>
      <c r="CE77" s="167">
        <v>238</v>
      </c>
      <c r="CF77" s="318">
        <f t="shared" si="17"/>
        <v>7825.0481967837086</v>
      </c>
    </row>
    <row r="78" spans="1:84" s="58" customFormat="1" ht="51">
      <c r="A78" s="76" t="s">
        <v>478</v>
      </c>
      <c r="B78" s="62" t="s">
        <v>479</v>
      </c>
      <c r="C78" s="89">
        <f>SUM(C72:C77)</f>
        <v>188</v>
      </c>
      <c r="D78" s="89">
        <f t="shared" ref="D78:AO78" si="28">SUM(D72:D77)</f>
        <v>323</v>
      </c>
      <c r="E78" s="89">
        <f t="shared" si="28"/>
        <v>59</v>
      </c>
      <c r="F78" s="89">
        <f t="shared" si="28"/>
        <v>132</v>
      </c>
      <c r="G78" s="89">
        <f t="shared" si="28"/>
        <v>176</v>
      </c>
      <c r="H78" s="89">
        <f t="shared" si="28"/>
        <v>63</v>
      </c>
      <c r="I78" s="89">
        <f t="shared" si="28"/>
        <v>828</v>
      </c>
      <c r="J78" s="89">
        <f t="shared" si="28"/>
        <v>134</v>
      </c>
      <c r="K78" s="89">
        <f t="shared" si="28"/>
        <v>125</v>
      </c>
      <c r="L78" s="89">
        <f t="shared" si="28"/>
        <v>22</v>
      </c>
      <c r="M78" s="89">
        <f t="shared" si="28"/>
        <v>43</v>
      </c>
      <c r="N78" s="89">
        <f t="shared" si="28"/>
        <v>106</v>
      </c>
      <c r="O78" s="89">
        <f t="shared" si="28"/>
        <v>0</v>
      </c>
      <c r="P78" s="89">
        <f t="shared" si="28"/>
        <v>0</v>
      </c>
      <c r="Q78" s="89">
        <f t="shared" si="28"/>
        <v>127</v>
      </c>
      <c r="R78" s="89">
        <f t="shared" si="28"/>
        <v>0</v>
      </c>
      <c r="S78" s="89">
        <f t="shared" si="28"/>
        <v>127</v>
      </c>
      <c r="T78" s="89">
        <f t="shared" si="28"/>
        <v>0</v>
      </c>
      <c r="U78" s="89">
        <f t="shared" si="28"/>
        <v>0</v>
      </c>
      <c r="V78" s="89">
        <f t="shared" si="28"/>
        <v>97</v>
      </c>
      <c r="W78" s="89">
        <f t="shared" si="28"/>
        <v>45</v>
      </c>
      <c r="X78" s="89">
        <f t="shared" si="28"/>
        <v>103</v>
      </c>
      <c r="Y78" s="89">
        <f t="shared" si="28"/>
        <v>193</v>
      </c>
      <c r="Z78" s="89">
        <f t="shared" si="28"/>
        <v>43</v>
      </c>
      <c r="AA78" s="95">
        <f t="shared" si="28"/>
        <v>0</v>
      </c>
      <c r="AB78" s="95">
        <f t="shared" si="28"/>
        <v>6332</v>
      </c>
      <c r="AC78" s="95">
        <f t="shared" si="28"/>
        <v>864</v>
      </c>
      <c r="AD78" s="95">
        <f t="shared" si="28"/>
        <v>434</v>
      </c>
      <c r="AE78" s="95">
        <f t="shared" si="28"/>
        <v>90</v>
      </c>
      <c r="AF78" s="95">
        <f t="shared" si="28"/>
        <v>19</v>
      </c>
      <c r="AG78" s="95">
        <f t="shared" si="28"/>
        <v>188</v>
      </c>
      <c r="AH78" s="95">
        <f t="shared" si="28"/>
        <v>48</v>
      </c>
      <c r="AI78" s="95">
        <f t="shared" si="28"/>
        <v>19</v>
      </c>
      <c r="AJ78" s="95">
        <f t="shared" si="28"/>
        <v>35</v>
      </c>
      <c r="AK78" s="95">
        <f t="shared" si="28"/>
        <v>392</v>
      </c>
      <c r="AL78" s="95">
        <f t="shared" si="28"/>
        <v>18</v>
      </c>
      <c r="AM78" s="95">
        <f t="shared" si="28"/>
        <v>17</v>
      </c>
      <c r="AN78" s="95">
        <f t="shared" si="28"/>
        <v>177</v>
      </c>
      <c r="AO78" s="95">
        <f t="shared" si="28"/>
        <v>304</v>
      </c>
      <c r="AP78" s="90">
        <f t="shared" si="24"/>
        <v>11871</v>
      </c>
      <c r="AQ78" s="100"/>
      <c r="AR78" s="100"/>
      <c r="AS78" s="299">
        <f>SUM(AS72:AS77)</f>
        <v>1181</v>
      </c>
      <c r="AT78" s="342">
        <f t="shared" ref="AT78:CE78" si="29">SUM(AT72:AT77)</f>
        <v>791</v>
      </c>
      <c r="AU78" s="342">
        <f t="shared" si="29"/>
        <v>186</v>
      </c>
      <c r="AV78" s="342">
        <f t="shared" si="29"/>
        <v>163</v>
      </c>
      <c r="AW78" s="342">
        <f t="shared" si="29"/>
        <v>471</v>
      </c>
      <c r="AX78" s="342">
        <f t="shared" si="29"/>
        <v>96</v>
      </c>
      <c r="AY78" s="342">
        <f t="shared" si="29"/>
        <v>739</v>
      </c>
      <c r="AZ78" s="342">
        <f t="shared" si="29"/>
        <v>533</v>
      </c>
      <c r="BA78" s="342">
        <f t="shared" si="29"/>
        <v>170</v>
      </c>
      <c r="BB78" s="342">
        <f t="shared" si="29"/>
        <v>301</v>
      </c>
      <c r="BC78" s="342">
        <f t="shared" si="29"/>
        <v>105</v>
      </c>
      <c r="BD78" s="342">
        <f t="shared" si="29"/>
        <v>40</v>
      </c>
      <c r="BE78" s="342">
        <f t="shared" si="29"/>
        <v>405</v>
      </c>
      <c r="BF78" s="342">
        <f t="shared" si="29"/>
        <v>354</v>
      </c>
      <c r="BG78" s="342">
        <f t="shared" si="29"/>
        <v>287</v>
      </c>
      <c r="BH78" s="342">
        <f t="shared" si="29"/>
        <v>28</v>
      </c>
      <c r="BI78" s="342">
        <f t="shared" si="29"/>
        <v>115</v>
      </c>
      <c r="BJ78" s="342">
        <f t="shared" si="29"/>
        <v>37</v>
      </c>
      <c r="BK78" s="342">
        <f t="shared" si="29"/>
        <v>43</v>
      </c>
      <c r="BL78" s="342">
        <f t="shared" si="29"/>
        <v>259</v>
      </c>
      <c r="BM78" s="342">
        <f t="shared" si="29"/>
        <v>188</v>
      </c>
      <c r="BN78" s="342">
        <f t="shared" si="29"/>
        <v>148</v>
      </c>
      <c r="BO78" s="342">
        <f t="shared" si="29"/>
        <v>77</v>
      </c>
      <c r="BP78" s="342">
        <f t="shared" si="29"/>
        <v>197</v>
      </c>
      <c r="BQ78" s="342">
        <f t="shared" si="29"/>
        <v>209</v>
      </c>
      <c r="BR78" s="342">
        <f t="shared" si="29"/>
        <v>48</v>
      </c>
      <c r="BS78" s="342">
        <f t="shared" si="29"/>
        <v>545</v>
      </c>
      <c r="BT78" s="342">
        <v>71</v>
      </c>
      <c r="BU78" s="342">
        <f t="shared" si="29"/>
        <v>114</v>
      </c>
      <c r="BV78" s="342">
        <f t="shared" si="29"/>
        <v>44</v>
      </c>
      <c r="BW78" s="342">
        <f t="shared" si="29"/>
        <v>18</v>
      </c>
      <c r="BX78" s="342">
        <f t="shared" si="29"/>
        <v>247</v>
      </c>
      <c r="BY78" s="342">
        <f t="shared" si="29"/>
        <v>2032.9999999999998</v>
      </c>
      <c r="BZ78" s="342">
        <f t="shared" si="29"/>
        <v>113</v>
      </c>
      <c r="CA78" s="342">
        <f t="shared" si="29"/>
        <v>111</v>
      </c>
      <c r="CB78" s="342">
        <f t="shared" si="29"/>
        <v>28</v>
      </c>
      <c r="CC78" s="342">
        <f t="shared" si="29"/>
        <v>21</v>
      </c>
      <c r="CD78" s="342">
        <f t="shared" si="29"/>
        <v>227</v>
      </c>
      <c r="CE78" s="342">
        <f t="shared" si="29"/>
        <v>364</v>
      </c>
      <c r="CF78" s="318">
        <f t="shared" si="17"/>
        <v>11107</v>
      </c>
    </row>
    <row r="79" spans="1:84" ht="25.5">
      <c r="A79" s="73" t="s">
        <v>480</v>
      </c>
      <c r="B79" s="60" t="s">
        <v>481</v>
      </c>
      <c r="C79" s="83">
        <v>0</v>
      </c>
      <c r="D79" s="71">
        <f>'[2]National ART MSF'!$C$18</f>
        <v>0</v>
      </c>
      <c r="E79" s="71">
        <f>'[3]National ART MSF'!$C$18</f>
        <v>6</v>
      </c>
      <c r="F79" s="72">
        <v>0</v>
      </c>
      <c r="G79" s="72">
        <v>0</v>
      </c>
      <c r="H79" s="72">
        <v>0</v>
      </c>
      <c r="I79" s="72">
        <f>'[4]National ART MSF'!$C$18</f>
        <v>2</v>
      </c>
      <c r="J79" s="72">
        <f>'[5]National ART MSF'!$C$18</f>
        <v>0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3"/>
      <c r="Q79" s="72">
        <v>0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93">
        <v>0</v>
      </c>
      <c r="AB79" s="93">
        <v>0</v>
      </c>
      <c r="AC79" s="93">
        <v>0</v>
      </c>
      <c r="AD79" s="93">
        <v>0</v>
      </c>
      <c r="AE79" s="93">
        <v>0</v>
      </c>
      <c r="AF79" s="93">
        <v>0</v>
      </c>
      <c r="AG79" s="93">
        <v>0</v>
      </c>
      <c r="AH79" s="93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3">
        <v>0</v>
      </c>
      <c r="AO79" s="93">
        <v>0</v>
      </c>
      <c r="AP79" s="90">
        <f t="shared" si="24"/>
        <v>8</v>
      </c>
      <c r="AQ79" s="100"/>
      <c r="AR79" s="100"/>
      <c r="AS79" s="207">
        <v>10</v>
      </c>
      <c r="AT79" s="341">
        <v>0</v>
      </c>
      <c r="AU79" s="207">
        <v>0</v>
      </c>
      <c r="AV79" s="311">
        <v>0</v>
      </c>
      <c r="AW79" s="207">
        <v>0</v>
      </c>
      <c r="AX79" s="341">
        <v>0</v>
      </c>
      <c r="AY79" s="312">
        <v>0</v>
      </c>
      <c r="AZ79" s="179">
        <v>0</v>
      </c>
      <c r="BA79" s="207">
        <v>0</v>
      </c>
      <c r="BB79" s="289">
        <v>0</v>
      </c>
      <c r="BC79" s="207">
        <v>0</v>
      </c>
      <c r="BD79" s="207">
        <v>0</v>
      </c>
      <c r="BE79" s="289">
        <v>2</v>
      </c>
      <c r="BF79" s="290">
        <v>0</v>
      </c>
      <c r="BG79" s="210">
        <v>1</v>
      </c>
      <c r="BH79" s="314">
        <v>0</v>
      </c>
      <c r="BI79" s="179">
        <v>0</v>
      </c>
      <c r="BJ79" s="207">
        <v>0</v>
      </c>
      <c r="BK79" s="291">
        <v>0</v>
      </c>
      <c r="BL79" s="170">
        <v>0</v>
      </c>
      <c r="BM79" s="170">
        <v>0</v>
      </c>
      <c r="BN79" s="315">
        <v>0</v>
      </c>
      <c r="BO79" s="179">
        <v>0</v>
      </c>
      <c r="BP79" s="222">
        <v>0</v>
      </c>
      <c r="BQ79" s="171">
        <v>0</v>
      </c>
      <c r="BR79" s="314">
        <v>0</v>
      </c>
      <c r="BS79" s="171">
        <v>1</v>
      </c>
      <c r="BT79" s="171">
        <v>0</v>
      </c>
      <c r="BU79" s="179">
        <v>0</v>
      </c>
      <c r="BV79" s="171">
        <v>0</v>
      </c>
      <c r="BW79" s="179">
        <v>0</v>
      </c>
      <c r="BX79" s="179">
        <v>0</v>
      </c>
      <c r="BY79" s="170">
        <v>0</v>
      </c>
      <c r="BZ79" s="170">
        <v>0</v>
      </c>
      <c r="CA79" s="317">
        <v>0</v>
      </c>
      <c r="CB79" s="167">
        <v>0</v>
      </c>
      <c r="CC79" s="167">
        <v>0</v>
      </c>
      <c r="CD79" s="167">
        <v>0</v>
      </c>
      <c r="CE79" s="167">
        <v>0</v>
      </c>
      <c r="CF79" s="318">
        <f t="shared" si="17"/>
        <v>14</v>
      </c>
    </row>
    <row r="80" spans="1:84" ht="25.5">
      <c r="A80" s="73" t="s">
        <v>482</v>
      </c>
      <c r="B80" s="60" t="s">
        <v>483</v>
      </c>
      <c r="C80" s="83">
        <v>0</v>
      </c>
      <c r="D80" s="71">
        <f>'[2]National ART MSF'!$D$18</f>
        <v>16</v>
      </c>
      <c r="E80" s="71">
        <f>'[3]National ART MSF'!$D$18</f>
        <v>13</v>
      </c>
      <c r="F80" s="72">
        <v>3</v>
      </c>
      <c r="G80" s="72">
        <v>0</v>
      </c>
      <c r="H80" s="72">
        <v>0</v>
      </c>
      <c r="I80" s="72">
        <f>'[4]National ART MSF'!$D$18</f>
        <v>9</v>
      </c>
      <c r="J80" s="72" t="str">
        <f>'[5]National ART MSF'!$D$18</f>
        <v>I</v>
      </c>
      <c r="K80" s="72">
        <v>2</v>
      </c>
      <c r="L80" s="72">
        <v>0</v>
      </c>
      <c r="M80" s="72">
        <v>0</v>
      </c>
      <c r="N80" s="72">
        <v>2</v>
      </c>
      <c r="O80" s="72">
        <v>0</v>
      </c>
      <c r="P80" s="73">
        <v>0</v>
      </c>
      <c r="Q80" s="72">
        <v>0</v>
      </c>
      <c r="R80" s="72">
        <v>0</v>
      </c>
      <c r="S80" s="72">
        <v>0</v>
      </c>
      <c r="T80" s="72">
        <v>0</v>
      </c>
      <c r="U80" s="72">
        <v>0</v>
      </c>
      <c r="V80" s="72">
        <v>0</v>
      </c>
      <c r="W80" s="72">
        <v>5</v>
      </c>
      <c r="X80" s="72">
        <v>3</v>
      </c>
      <c r="Y80" s="72">
        <v>0</v>
      </c>
      <c r="Z80" s="72">
        <v>0</v>
      </c>
      <c r="AA80" s="93">
        <v>0</v>
      </c>
      <c r="AB80" s="93">
        <v>2</v>
      </c>
      <c r="AC80" s="93">
        <v>0</v>
      </c>
      <c r="AD80" s="93">
        <v>0</v>
      </c>
      <c r="AE80" s="93">
        <v>0</v>
      </c>
      <c r="AF80" s="93">
        <v>4</v>
      </c>
      <c r="AG80" s="93">
        <v>4</v>
      </c>
      <c r="AH80" s="93">
        <v>3</v>
      </c>
      <c r="AI80" s="93">
        <v>0</v>
      </c>
      <c r="AJ80" s="93">
        <v>3</v>
      </c>
      <c r="AK80" s="93">
        <v>9</v>
      </c>
      <c r="AL80" s="93">
        <v>1</v>
      </c>
      <c r="AM80" s="93">
        <v>0</v>
      </c>
      <c r="AN80" s="93">
        <v>0</v>
      </c>
      <c r="AO80" s="93">
        <v>1</v>
      </c>
      <c r="AP80" s="90">
        <f t="shared" si="24"/>
        <v>80</v>
      </c>
      <c r="AQ80" s="100"/>
      <c r="AR80" s="100"/>
      <c r="AS80" s="207">
        <v>1</v>
      </c>
      <c r="AT80" s="341">
        <v>10</v>
      </c>
      <c r="AU80" s="207">
        <v>1</v>
      </c>
      <c r="AV80" s="311">
        <v>1</v>
      </c>
      <c r="AW80" s="207">
        <v>0</v>
      </c>
      <c r="AX80" s="341">
        <v>0</v>
      </c>
      <c r="AY80" s="312">
        <v>34</v>
      </c>
      <c r="AZ80" s="179">
        <v>2</v>
      </c>
      <c r="BA80" s="207">
        <v>3</v>
      </c>
      <c r="BB80" s="319">
        <v>0</v>
      </c>
      <c r="BC80" s="207">
        <v>0</v>
      </c>
      <c r="BD80" s="207">
        <v>0</v>
      </c>
      <c r="BE80" s="292">
        <v>1</v>
      </c>
      <c r="BF80" s="290">
        <v>7</v>
      </c>
      <c r="BG80" s="210">
        <v>2</v>
      </c>
      <c r="BH80" s="314">
        <v>6</v>
      </c>
      <c r="BI80" s="179">
        <v>0</v>
      </c>
      <c r="BJ80" s="207">
        <v>3</v>
      </c>
      <c r="BK80" s="291">
        <v>0</v>
      </c>
      <c r="BL80" s="170">
        <v>2</v>
      </c>
      <c r="BM80" s="170">
        <v>1</v>
      </c>
      <c r="BN80" s="315">
        <v>3</v>
      </c>
      <c r="BO80" s="179">
        <v>0</v>
      </c>
      <c r="BP80" s="222">
        <v>0</v>
      </c>
      <c r="BQ80" s="171">
        <v>0</v>
      </c>
      <c r="BR80" s="314">
        <v>0</v>
      </c>
      <c r="BS80" s="171">
        <v>2</v>
      </c>
      <c r="BT80" s="171">
        <v>0</v>
      </c>
      <c r="BU80" s="179">
        <v>9</v>
      </c>
      <c r="BV80" s="171">
        <v>1</v>
      </c>
      <c r="BW80" s="179">
        <v>0</v>
      </c>
      <c r="BX80" s="179">
        <v>0</v>
      </c>
      <c r="BY80" s="333">
        <v>12</v>
      </c>
      <c r="BZ80" s="170">
        <v>4</v>
      </c>
      <c r="CA80" s="317">
        <v>0</v>
      </c>
      <c r="CB80" s="167">
        <v>0</v>
      </c>
      <c r="CC80" s="167">
        <v>0</v>
      </c>
      <c r="CD80" s="167">
        <v>0</v>
      </c>
      <c r="CE80" s="167">
        <v>0</v>
      </c>
      <c r="CF80" s="318">
        <f t="shared" ref="CF80:CF111" si="30">SUM(AS80:CE80)</f>
        <v>105</v>
      </c>
    </row>
    <row r="81" spans="1:84" ht="25.5">
      <c r="A81" s="73" t="s">
        <v>484</v>
      </c>
      <c r="B81" s="60" t="s">
        <v>485</v>
      </c>
      <c r="C81" s="83">
        <v>13</v>
      </c>
      <c r="D81" s="71">
        <f>'[2]National ART MSF'!$E$18</f>
        <v>200</v>
      </c>
      <c r="E81" s="71">
        <f>'[3]National ART MSF'!$E$18</f>
        <v>38</v>
      </c>
      <c r="F81" s="72">
        <v>83</v>
      </c>
      <c r="G81" s="72">
        <v>124</v>
      </c>
      <c r="H81" s="72">
        <v>5</v>
      </c>
      <c r="I81" s="72">
        <f>'[4]National ART MSF'!$E$18</f>
        <v>77</v>
      </c>
      <c r="J81" s="72">
        <f>'[5]National ART MSF'!$E$18</f>
        <v>19</v>
      </c>
      <c r="K81" s="72">
        <v>47</v>
      </c>
      <c r="L81" s="72">
        <v>13</v>
      </c>
      <c r="M81" s="72">
        <v>2</v>
      </c>
      <c r="N81" s="72">
        <v>3</v>
      </c>
      <c r="O81" s="72">
        <v>2</v>
      </c>
      <c r="P81" s="73">
        <v>0</v>
      </c>
      <c r="Q81" s="72">
        <v>2</v>
      </c>
      <c r="R81" s="72">
        <v>0</v>
      </c>
      <c r="S81" s="72">
        <v>4</v>
      </c>
      <c r="T81" s="72">
        <v>0</v>
      </c>
      <c r="U81" s="72">
        <v>0</v>
      </c>
      <c r="V81" s="72">
        <v>29</v>
      </c>
      <c r="W81" s="72">
        <v>14</v>
      </c>
      <c r="X81" s="72">
        <v>10</v>
      </c>
      <c r="Y81" s="72">
        <v>3</v>
      </c>
      <c r="Z81" s="72">
        <v>12</v>
      </c>
      <c r="AA81" s="93">
        <v>0</v>
      </c>
      <c r="AB81" s="93">
        <v>16</v>
      </c>
      <c r="AC81" s="93">
        <v>10</v>
      </c>
      <c r="AD81" s="93">
        <v>18</v>
      </c>
      <c r="AE81" s="93">
        <v>1</v>
      </c>
      <c r="AF81" s="93">
        <v>48</v>
      </c>
      <c r="AG81" s="93">
        <v>30</v>
      </c>
      <c r="AH81" s="93">
        <v>78</v>
      </c>
      <c r="AI81" s="93">
        <v>0</v>
      </c>
      <c r="AJ81" s="93">
        <v>25</v>
      </c>
      <c r="AK81" s="93">
        <v>187</v>
      </c>
      <c r="AL81" s="93">
        <v>0</v>
      </c>
      <c r="AM81" s="93">
        <v>2</v>
      </c>
      <c r="AN81" s="93">
        <v>31</v>
      </c>
      <c r="AO81" s="93">
        <v>37</v>
      </c>
      <c r="AP81" s="90">
        <f t="shared" ref="AP81:AP130" si="31">SUM(C81:AO81)</f>
        <v>1183</v>
      </c>
      <c r="AQ81" s="100"/>
      <c r="AR81" s="100"/>
      <c r="AS81" s="207">
        <v>37</v>
      </c>
      <c r="AT81" s="341">
        <v>27</v>
      </c>
      <c r="AU81" s="207">
        <v>13</v>
      </c>
      <c r="AV81" s="311">
        <v>8</v>
      </c>
      <c r="AW81" s="207">
        <v>8</v>
      </c>
      <c r="AX81" s="341">
        <v>8</v>
      </c>
      <c r="AY81" s="312">
        <v>25</v>
      </c>
      <c r="AZ81" s="179">
        <v>34</v>
      </c>
      <c r="BA81" s="207">
        <v>29</v>
      </c>
      <c r="BB81" s="319">
        <v>3</v>
      </c>
      <c r="BC81" s="207">
        <v>0</v>
      </c>
      <c r="BD81" s="207">
        <v>10</v>
      </c>
      <c r="BE81" s="292">
        <v>18</v>
      </c>
      <c r="BF81" s="290">
        <v>51</v>
      </c>
      <c r="BG81" s="210">
        <v>34</v>
      </c>
      <c r="BH81" s="314">
        <v>9</v>
      </c>
      <c r="BI81" s="179">
        <v>6</v>
      </c>
      <c r="BJ81" s="207">
        <v>8</v>
      </c>
      <c r="BK81" s="291">
        <v>2</v>
      </c>
      <c r="BL81" s="170">
        <v>30</v>
      </c>
      <c r="BM81" s="170">
        <v>9</v>
      </c>
      <c r="BN81" s="315">
        <v>18</v>
      </c>
      <c r="BO81" s="179">
        <v>11</v>
      </c>
      <c r="BP81" s="222">
        <v>6</v>
      </c>
      <c r="BQ81" s="171">
        <v>28</v>
      </c>
      <c r="BR81" s="314">
        <v>1</v>
      </c>
      <c r="BS81" s="171">
        <v>30</v>
      </c>
      <c r="BT81" s="171">
        <v>0</v>
      </c>
      <c r="BU81" s="179">
        <v>29</v>
      </c>
      <c r="BV81" s="171">
        <v>7</v>
      </c>
      <c r="BW81" s="179">
        <v>0</v>
      </c>
      <c r="BX81" s="179">
        <v>0</v>
      </c>
      <c r="BY81" s="333">
        <v>25</v>
      </c>
      <c r="BZ81" s="170">
        <v>24</v>
      </c>
      <c r="CA81" s="317">
        <v>2</v>
      </c>
      <c r="CB81" s="167">
        <v>19</v>
      </c>
      <c r="CC81" s="167">
        <v>0</v>
      </c>
      <c r="CD81" s="167">
        <v>4</v>
      </c>
      <c r="CE81" s="167">
        <v>50</v>
      </c>
      <c r="CF81" s="318">
        <f t="shared" si="30"/>
        <v>623</v>
      </c>
    </row>
    <row r="82" spans="1:84" ht="25.5">
      <c r="A82" s="73" t="s">
        <v>486</v>
      </c>
      <c r="B82" s="60" t="s">
        <v>487</v>
      </c>
      <c r="C82" s="83">
        <v>0</v>
      </c>
      <c r="D82" s="71">
        <f>'[2]National ART MSF'!$F$18</f>
        <v>0</v>
      </c>
      <c r="E82" s="71">
        <f>'[3]National ART MSF'!$F$18</f>
        <v>22</v>
      </c>
      <c r="F82" s="72">
        <v>0</v>
      </c>
      <c r="G82" s="72">
        <v>1</v>
      </c>
      <c r="H82" s="72">
        <v>0</v>
      </c>
      <c r="I82" s="72">
        <f>'[4]National ART MSF'!$F$18</f>
        <v>5</v>
      </c>
      <c r="J82" s="72">
        <f>'[5]National ART MSF'!$F$18</f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3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93">
        <v>0</v>
      </c>
      <c r="AB82" s="93">
        <v>4</v>
      </c>
      <c r="AC82" s="93">
        <v>0</v>
      </c>
      <c r="AD82" s="93">
        <v>0</v>
      </c>
      <c r="AE82" s="93">
        <v>0</v>
      </c>
      <c r="AF82" s="93">
        <v>0</v>
      </c>
      <c r="AG82" s="93">
        <v>0</v>
      </c>
      <c r="AH82" s="93">
        <v>0</v>
      </c>
      <c r="AI82" s="93">
        <v>0</v>
      </c>
      <c r="AJ82" s="93">
        <v>1</v>
      </c>
      <c r="AK82" s="93">
        <v>0</v>
      </c>
      <c r="AL82" s="93">
        <v>0</v>
      </c>
      <c r="AM82" s="93">
        <v>0</v>
      </c>
      <c r="AN82" s="93">
        <v>0</v>
      </c>
      <c r="AO82" s="93">
        <v>0</v>
      </c>
      <c r="AP82" s="90">
        <f t="shared" si="31"/>
        <v>33</v>
      </c>
      <c r="AQ82" s="100"/>
      <c r="AR82" s="100"/>
      <c r="AS82" s="207">
        <v>1</v>
      </c>
      <c r="AT82" s="341">
        <v>13</v>
      </c>
      <c r="AU82" s="207">
        <v>0</v>
      </c>
      <c r="AV82" s="311">
        <v>0</v>
      </c>
      <c r="AW82" s="207">
        <v>0</v>
      </c>
      <c r="AX82" s="341">
        <v>0</v>
      </c>
      <c r="AY82" s="312">
        <v>0</v>
      </c>
      <c r="AZ82" s="179">
        <v>1</v>
      </c>
      <c r="BA82" s="207">
        <v>0</v>
      </c>
      <c r="BB82" s="313">
        <v>0</v>
      </c>
      <c r="BC82" s="207">
        <v>0</v>
      </c>
      <c r="BD82" s="207">
        <v>0</v>
      </c>
      <c r="BE82" s="289">
        <v>2</v>
      </c>
      <c r="BF82" s="290">
        <v>0</v>
      </c>
      <c r="BG82" s="210">
        <v>0</v>
      </c>
      <c r="BH82" s="314">
        <v>0</v>
      </c>
      <c r="BI82" s="179">
        <v>0</v>
      </c>
      <c r="BJ82" s="207">
        <v>1</v>
      </c>
      <c r="BK82" s="291">
        <v>0</v>
      </c>
      <c r="BL82" s="170">
        <v>0</v>
      </c>
      <c r="BM82" s="170">
        <v>1</v>
      </c>
      <c r="BN82" s="315">
        <v>6</v>
      </c>
      <c r="BO82" s="179">
        <v>0</v>
      </c>
      <c r="BP82" s="222">
        <v>0</v>
      </c>
      <c r="BQ82" s="171">
        <v>0</v>
      </c>
      <c r="BR82" s="314">
        <v>0</v>
      </c>
      <c r="BS82" s="171">
        <v>1</v>
      </c>
      <c r="BT82" s="171">
        <v>0</v>
      </c>
      <c r="BU82" s="179">
        <v>0</v>
      </c>
      <c r="BV82" s="171">
        <v>0</v>
      </c>
      <c r="BW82" s="179">
        <v>0</v>
      </c>
      <c r="BX82" s="179">
        <v>0</v>
      </c>
      <c r="BY82" s="333">
        <v>21.30769230769231</v>
      </c>
      <c r="BZ82" s="170">
        <v>6</v>
      </c>
      <c r="CA82" s="317">
        <v>0</v>
      </c>
      <c r="CB82" s="167">
        <v>0</v>
      </c>
      <c r="CC82" s="167">
        <v>0</v>
      </c>
      <c r="CD82" s="167">
        <v>0</v>
      </c>
      <c r="CE82" s="167">
        <v>0</v>
      </c>
      <c r="CF82" s="318">
        <f t="shared" si="30"/>
        <v>53.307692307692307</v>
      </c>
    </row>
    <row r="83" spans="1:84" ht="25.5">
      <c r="A83" s="73" t="s">
        <v>488</v>
      </c>
      <c r="B83" s="60" t="s">
        <v>489</v>
      </c>
      <c r="C83" s="83">
        <v>1</v>
      </c>
      <c r="D83" s="71">
        <f>'[2]National ART MSF'!$G$18</f>
        <v>8</v>
      </c>
      <c r="E83" s="71">
        <f>'[3]National ART MSF'!$G$18</f>
        <v>29</v>
      </c>
      <c r="F83" s="72">
        <v>3</v>
      </c>
      <c r="G83" s="72">
        <v>11</v>
      </c>
      <c r="H83" s="72">
        <v>0</v>
      </c>
      <c r="I83" s="72">
        <f>'[4]National ART MSF'!$G$18</f>
        <v>0</v>
      </c>
      <c r="J83" s="72">
        <f>'[5]National ART MSF'!$G$18</f>
        <v>0</v>
      </c>
      <c r="K83" s="72">
        <v>1</v>
      </c>
      <c r="L83" s="72">
        <v>0</v>
      </c>
      <c r="M83" s="72">
        <v>1</v>
      </c>
      <c r="N83" s="72">
        <v>1</v>
      </c>
      <c r="O83" s="72">
        <v>0</v>
      </c>
      <c r="P83" s="73">
        <v>0</v>
      </c>
      <c r="Q83" s="72">
        <v>0</v>
      </c>
      <c r="R83" s="72">
        <v>0</v>
      </c>
      <c r="S83" s="72">
        <v>0</v>
      </c>
      <c r="T83" s="72">
        <v>0</v>
      </c>
      <c r="U83" s="72">
        <v>0</v>
      </c>
      <c r="V83" s="72">
        <v>1</v>
      </c>
      <c r="W83" s="72">
        <v>5</v>
      </c>
      <c r="X83" s="72">
        <v>0</v>
      </c>
      <c r="Y83" s="72">
        <v>1</v>
      </c>
      <c r="Z83" s="72">
        <v>0</v>
      </c>
      <c r="AA83" s="93">
        <v>0</v>
      </c>
      <c r="AB83" s="93">
        <v>0</v>
      </c>
      <c r="AC83" s="93">
        <v>0</v>
      </c>
      <c r="AD83" s="93">
        <v>0</v>
      </c>
      <c r="AE83" s="93">
        <v>0</v>
      </c>
      <c r="AF83" s="93">
        <v>2</v>
      </c>
      <c r="AG83" s="93">
        <v>6</v>
      </c>
      <c r="AH83" s="93">
        <v>6</v>
      </c>
      <c r="AI83" s="93">
        <v>0</v>
      </c>
      <c r="AJ83" s="93">
        <v>10</v>
      </c>
      <c r="AK83" s="93">
        <v>5</v>
      </c>
      <c r="AL83" s="93">
        <v>0</v>
      </c>
      <c r="AM83" s="93">
        <v>0</v>
      </c>
      <c r="AN83" s="93">
        <v>0</v>
      </c>
      <c r="AO83" s="93">
        <v>2</v>
      </c>
      <c r="AP83" s="90">
        <f t="shared" si="31"/>
        <v>93</v>
      </c>
      <c r="AQ83" s="100"/>
      <c r="AR83" s="100"/>
      <c r="AS83" s="207">
        <v>1</v>
      </c>
      <c r="AT83" s="341">
        <v>0</v>
      </c>
      <c r="AU83" s="207">
        <v>0</v>
      </c>
      <c r="AV83" s="311">
        <v>7</v>
      </c>
      <c r="AW83" s="207">
        <v>0</v>
      </c>
      <c r="AX83" s="341">
        <v>0</v>
      </c>
      <c r="AY83" s="312">
        <v>27</v>
      </c>
      <c r="AZ83" s="179">
        <v>1</v>
      </c>
      <c r="BA83" s="207">
        <v>2</v>
      </c>
      <c r="BB83" s="313">
        <v>0</v>
      </c>
      <c r="BC83" s="207">
        <v>0</v>
      </c>
      <c r="BD83" s="207">
        <v>0</v>
      </c>
      <c r="BE83" s="289">
        <v>0</v>
      </c>
      <c r="BF83" s="290">
        <v>6</v>
      </c>
      <c r="BG83" s="210">
        <v>2</v>
      </c>
      <c r="BH83" s="314">
        <v>5</v>
      </c>
      <c r="BI83" s="179">
        <v>0</v>
      </c>
      <c r="BJ83" s="207">
        <v>0</v>
      </c>
      <c r="BK83" s="291">
        <v>4</v>
      </c>
      <c r="BL83" s="170">
        <v>1</v>
      </c>
      <c r="BM83" s="170">
        <v>0</v>
      </c>
      <c r="BN83" s="315">
        <v>1</v>
      </c>
      <c r="BO83" s="179">
        <v>1</v>
      </c>
      <c r="BP83" s="222">
        <v>0</v>
      </c>
      <c r="BQ83" s="171">
        <v>0</v>
      </c>
      <c r="BR83" s="314">
        <v>0</v>
      </c>
      <c r="BS83" s="171">
        <v>2</v>
      </c>
      <c r="BT83" s="171">
        <v>0</v>
      </c>
      <c r="BU83" s="179">
        <v>6</v>
      </c>
      <c r="BV83" s="171">
        <v>0</v>
      </c>
      <c r="BW83" s="179">
        <v>0</v>
      </c>
      <c r="BX83" s="179">
        <v>0</v>
      </c>
      <c r="BY83" s="333">
        <v>14.205128205128204</v>
      </c>
      <c r="BZ83" s="170">
        <v>4</v>
      </c>
      <c r="CA83" s="317">
        <v>0</v>
      </c>
      <c r="CB83" s="167">
        <v>20</v>
      </c>
      <c r="CC83" s="167">
        <v>0</v>
      </c>
      <c r="CD83" s="167">
        <v>0</v>
      </c>
      <c r="CE83" s="167">
        <v>0</v>
      </c>
      <c r="CF83" s="318">
        <f t="shared" si="30"/>
        <v>104.2051282051282</v>
      </c>
    </row>
    <row r="84" spans="1:84" ht="25.5">
      <c r="A84" s="73" t="s">
        <v>490</v>
      </c>
      <c r="B84" s="60" t="s">
        <v>491</v>
      </c>
      <c r="C84" s="83">
        <v>37</v>
      </c>
      <c r="D84" s="71">
        <f>'[2]National ART MSF'!$I$18</f>
        <v>315</v>
      </c>
      <c r="E84" s="71">
        <f>'[3]National ART MSF'!$I$18</f>
        <v>67</v>
      </c>
      <c r="F84" s="72">
        <v>170</v>
      </c>
      <c r="G84" s="72">
        <v>13</v>
      </c>
      <c r="H84" s="72">
        <v>12</v>
      </c>
      <c r="I84" s="72">
        <f>'[4]National ART MSF'!$I$18</f>
        <v>217</v>
      </c>
      <c r="J84" s="72">
        <f>'[5]National ART MSF'!$I$18</f>
        <v>19</v>
      </c>
      <c r="K84" s="72">
        <v>76</v>
      </c>
      <c r="L84" s="72">
        <v>219</v>
      </c>
      <c r="M84" s="72">
        <v>30</v>
      </c>
      <c r="N84" s="72">
        <v>6</v>
      </c>
      <c r="O84" s="72">
        <v>1</v>
      </c>
      <c r="P84" s="73">
        <v>0</v>
      </c>
      <c r="Q84" s="72">
        <v>9</v>
      </c>
      <c r="R84" s="72">
        <v>0</v>
      </c>
      <c r="S84" s="72">
        <v>5</v>
      </c>
      <c r="T84" s="72">
        <v>0</v>
      </c>
      <c r="U84" s="72">
        <v>0</v>
      </c>
      <c r="V84" s="72">
        <v>36</v>
      </c>
      <c r="W84" s="72">
        <v>38</v>
      </c>
      <c r="X84" s="72">
        <v>13</v>
      </c>
      <c r="Y84" s="72">
        <v>7</v>
      </c>
      <c r="Z84" s="72">
        <v>27</v>
      </c>
      <c r="AA84" s="93">
        <v>0</v>
      </c>
      <c r="AB84" s="93">
        <v>22</v>
      </c>
      <c r="AC84" s="93">
        <v>13</v>
      </c>
      <c r="AD84" s="93">
        <v>25</v>
      </c>
      <c r="AE84" s="93">
        <v>10</v>
      </c>
      <c r="AF84" s="93">
        <v>115</v>
      </c>
      <c r="AG84" s="93">
        <v>123</v>
      </c>
      <c r="AH84" s="93">
        <v>216</v>
      </c>
      <c r="AI84" s="93">
        <v>0</v>
      </c>
      <c r="AJ84" s="93">
        <v>4</v>
      </c>
      <c r="AK84" s="93">
        <v>281</v>
      </c>
      <c r="AL84" s="93">
        <v>0</v>
      </c>
      <c r="AM84" s="93">
        <v>1</v>
      </c>
      <c r="AN84" s="93">
        <v>37</v>
      </c>
      <c r="AO84" s="93">
        <v>68</v>
      </c>
      <c r="AP84" s="90">
        <f t="shared" si="31"/>
        <v>2232</v>
      </c>
      <c r="AQ84" s="100"/>
      <c r="AR84" s="100"/>
      <c r="AS84" s="207">
        <v>40</v>
      </c>
      <c r="AT84" s="341">
        <v>41</v>
      </c>
      <c r="AU84" s="207">
        <v>53</v>
      </c>
      <c r="AV84" s="311">
        <v>30</v>
      </c>
      <c r="AW84" s="207">
        <v>16</v>
      </c>
      <c r="AX84" s="341">
        <v>33</v>
      </c>
      <c r="AY84" s="312">
        <v>47</v>
      </c>
      <c r="AZ84" s="179">
        <v>45</v>
      </c>
      <c r="BA84" s="207">
        <v>29</v>
      </c>
      <c r="BB84" s="222">
        <v>10</v>
      </c>
      <c r="BC84" s="207">
        <v>4</v>
      </c>
      <c r="BD84" s="207">
        <v>8</v>
      </c>
      <c r="BE84" s="301">
        <v>45</v>
      </c>
      <c r="BF84" s="290">
        <v>45</v>
      </c>
      <c r="BG84" s="210">
        <v>38</v>
      </c>
      <c r="BH84" s="314">
        <v>36</v>
      </c>
      <c r="BI84" s="179">
        <v>45</v>
      </c>
      <c r="BJ84" s="219">
        <v>10</v>
      </c>
      <c r="BK84" s="222">
        <v>5</v>
      </c>
      <c r="BL84" s="170">
        <v>43</v>
      </c>
      <c r="BM84" s="170">
        <v>22</v>
      </c>
      <c r="BN84" s="315">
        <v>32</v>
      </c>
      <c r="BO84" s="179">
        <v>25</v>
      </c>
      <c r="BP84" s="222">
        <v>11</v>
      </c>
      <c r="BQ84" s="171">
        <v>38</v>
      </c>
      <c r="BR84" s="314">
        <v>5</v>
      </c>
      <c r="BS84" s="171">
        <v>34</v>
      </c>
      <c r="BT84" s="171">
        <v>0</v>
      </c>
      <c r="BU84" s="179">
        <v>36</v>
      </c>
      <c r="BV84" s="171">
        <v>22</v>
      </c>
      <c r="BW84" s="179">
        <v>4</v>
      </c>
      <c r="BX84" s="179">
        <v>2</v>
      </c>
      <c r="BY84" s="333">
        <v>32</v>
      </c>
      <c r="BZ84" s="170">
        <v>40</v>
      </c>
      <c r="CA84" s="317">
        <v>9</v>
      </c>
      <c r="CB84" s="167">
        <v>23</v>
      </c>
      <c r="CC84" s="167">
        <v>0</v>
      </c>
      <c r="CD84" s="167">
        <v>19</v>
      </c>
      <c r="CE84" s="167">
        <v>42</v>
      </c>
      <c r="CF84" s="318">
        <f t="shared" si="30"/>
        <v>1019</v>
      </c>
    </row>
    <row r="85" spans="1:84" s="58" customFormat="1" ht="25.5">
      <c r="A85" s="76" t="s">
        <v>492</v>
      </c>
      <c r="B85" s="62" t="s">
        <v>493</v>
      </c>
      <c r="C85" s="89">
        <f>SUM(C79:C84)</f>
        <v>51</v>
      </c>
      <c r="D85" s="89">
        <f t="shared" ref="D85:AO85" si="32">SUM(D79:D84)</f>
        <v>539</v>
      </c>
      <c r="E85" s="89">
        <f t="shared" si="32"/>
        <v>175</v>
      </c>
      <c r="F85" s="89">
        <f t="shared" si="32"/>
        <v>259</v>
      </c>
      <c r="G85" s="89">
        <f t="shared" si="32"/>
        <v>149</v>
      </c>
      <c r="H85" s="89">
        <f t="shared" si="32"/>
        <v>17</v>
      </c>
      <c r="I85" s="89">
        <f t="shared" si="32"/>
        <v>310</v>
      </c>
      <c r="J85" s="89">
        <f t="shared" si="32"/>
        <v>38</v>
      </c>
      <c r="K85" s="89">
        <f t="shared" si="32"/>
        <v>126</v>
      </c>
      <c r="L85" s="89">
        <f t="shared" si="32"/>
        <v>232</v>
      </c>
      <c r="M85" s="89">
        <f t="shared" si="32"/>
        <v>33</v>
      </c>
      <c r="N85" s="89">
        <f t="shared" si="32"/>
        <v>12</v>
      </c>
      <c r="O85" s="89">
        <f t="shared" si="32"/>
        <v>3</v>
      </c>
      <c r="P85" s="89">
        <f t="shared" si="32"/>
        <v>0</v>
      </c>
      <c r="Q85" s="89">
        <f t="shared" si="32"/>
        <v>11</v>
      </c>
      <c r="R85" s="89">
        <f t="shared" si="32"/>
        <v>0</v>
      </c>
      <c r="S85" s="89">
        <f t="shared" si="32"/>
        <v>9</v>
      </c>
      <c r="T85" s="89">
        <f t="shared" si="32"/>
        <v>0</v>
      </c>
      <c r="U85" s="89">
        <f t="shared" si="32"/>
        <v>0</v>
      </c>
      <c r="V85" s="89">
        <f t="shared" si="32"/>
        <v>66</v>
      </c>
      <c r="W85" s="89">
        <f t="shared" si="32"/>
        <v>62</v>
      </c>
      <c r="X85" s="89">
        <f t="shared" si="32"/>
        <v>26</v>
      </c>
      <c r="Y85" s="89">
        <f t="shared" si="32"/>
        <v>11</v>
      </c>
      <c r="Z85" s="89">
        <f t="shared" si="32"/>
        <v>39</v>
      </c>
      <c r="AA85" s="95">
        <f t="shared" si="32"/>
        <v>0</v>
      </c>
      <c r="AB85" s="95">
        <f t="shared" si="32"/>
        <v>44</v>
      </c>
      <c r="AC85" s="95">
        <f t="shared" si="32"/>
        <v>23</v>
      </c>
      <c r="AD85" s="95">
        <f t="shared" si="32"/>
        <v>43</v>
      </c>
      <c r="AE85" s="95">
        <f t="shared" si="32"/>
        <v>11</v>
      </c>
      <c r="AF85" s="95">
        <f t="shared" si="32"/>
        <v>169</v>
      </c>
      <c r="AG85" s="95">
        <f t="shared" si="32"/>
        <v>163</v>
      </c>
      <c r="AH85" s="95">
        <f t="shared" si="32"/>
        <v>303</v>
      </c>
      <c r="AI85" s="95">
        <f t="shared" si="32"/>
        <v>0</v>
      </c>
      <c r="AJ85" s="95">
        <f t="shared" si="32"/>
        <v>43</v>
      </c>
      <c r="AK85" s="95">
        <f t="shared" si="32"/>
        <v>482</v>
      </c>
      <c r="AL85" s="95">
        <f t="shared" si="32"/>
        <v>1</v>
      </c>
      <c r="AM85" s="95">
        <f t="shared" si="32"/>
        <v>3</v>
      </c>
      <c r="AN85" s="95">
        <f t="shared" si="32"/>
        <v>68</v>
      </c>
      <c r="AO85" s="95">
        <f t="shared" si="32"/>
        <v>108</v>
      </c>
      <c r="AP85" s="90">
        <f t="shared" si="31"/>
        <v>3629</v>
      </c>
      <c r="AQ85" s="100"/>
      <c r="AR85" s="100"/>
      <c r="AS85" s="299">
        <f>SUM(AS79:AS84)</f>
        <v>90</v>
      </c>
      <c r="AT85" s="342">
        <f t="shared" ref="AT85:CE85" si="33">SUM(AT79:AT84)</f>
        <v>91</v>
      </c>
      <c r="AU85" s="342">
        <f t="shared" si="33"/>
        <v>67</v>
      </c>
      <c r="AV85" s="342">
        <f t="shared" si="33"/>
        <v>46</v>
      </c>
      <c r="AW85" s="342">
        <f t="shared" si="33"/>
        <v>24</v>
      </c>
      <c r="AX85" s="342">
        <f t="shared" si="33"/>
        <v>41</v>
      </c>
      <c r="AY85" s="342">
        <f t="shared" si="33"/>
        <v>133</v>
      </c>
      <c r="AZ85" s="342">
        <f t="shared" si="33"/>
        <v>83</v>
      </c>
      <c r="BA85" s="342">
        <f t="shared" si="33"/>
        <v>63</v>
      </c>
      <c r="BB85" s="342">
        <f t="shared" si="33"/>
        <v>13</v>
      </c>
      <c r="BC85" s="342">
        <f t="shared" si="33"/>
        <v>4</v>
      </c>
      <c r="BD85" s="342">
        <f t="shared" si="33"/>
        <v>18</v>
      </c>
      <c r="BE85" s="342">
        <f t="shared" si="33"/>
        <v>68</v>
      </c>
      <c r="BF85" s="342">
        <f t="shared" si="33"/>
        <v>109</v>
      </c>
      <c r="BG85" s="342">
        <f t="shared" si="33"/>
        <v>77</v>
      </c>
      <c r="BH85" s="342">
        <f t="shared" si="33"/>
        <v>56</v>
      </c>
      <c r="BI85" s="342">
        <f t="shared" si="33"/>
        <v>51</v>
      </c>
      <c r="BJ85" s="342">
        <f t="shared" si="33"/>
        <v>22</v>
      </c>
      <c r="BK85" s="342">
        <f t="shared" si="33"/>
        <v>11</v>
      </c>
      <c r="BL85" s="342">
        <f t="shared" si="33"/>
        <v>76</v>
      </c>
      <c r="BM85" s="342">
        <f t="shared" si="33"/>
        <v>33</v>
      </c>
      <c r="BN85" s="342">
        <f t="shared" si="33"/>
        <v>60</v>
      </c>
      <c r="BO85" s="342">
        <f t="shared" si="33"/>
        <v>37</v>
      </c>
      <c r="BP85" s="342">
        <f t="shared" si="33"/>
        <v>17</v>
      </c>
      <c r="BQ85" s="342">
        <f t="shared" si="33"/>
        <v>66</v>
      </c>
      <c r="BR85" s="342">
        <f t="shared" si="33"/>
        <v>6</v>
      </c>
      <c r="BS85" s="342">
        <f t="shared" si="33"/>
        <v>70</v>
      </c>
      <c r="BT85" s="342">
        <v>0</v>
      </c>
      <c r="BU85" s="342">
        <f t="shared" si="33"/>
        <v>80</v>
      </c>
      <c r="BV85" s="342">
        <f t="shared" si="33"/>
        <v>30</v>
      </c>
      <c r="BW85" s="342">
        <f t="shared" si="33"/>
        <v>4</v>
      </c>
      <c r="BX85" s="342">
        <f t="shared" si="33"/>
        <v>2</v>
      </c>
      <c r="BY85" s="342">
        <f t="shared" si="33"/>
        <v>104.51282051282051</v>
      </c>
      <c r="BZ85" s="342">
        <f t="shared" si="33"/>
        <v>78</v>
      </c>
      <c r="CA85" s="342">
        <f t="shared" si="33"/>
        <v>11</v>
      </c>
      <c r="CB85" s="342">
        <f t="shared" si="33"/>
        <v>62</v>
      </c>
      <c r="CC85" s="342">
        <f t="shared" si="33"/>
        <v>0</v>
      </c>
      <c r="CD85" s="342">
        <f t="shared" si="33"/>
        <v>23</v>
      </c>
      <c r="CE85" s="342">
        <f t="shared" si="33"/>
        <v>92</v>
      </c>
      <c r="CF85" s="318">
        <f t="shared" si="30"/>
        <v>1918.5128205128206</v>
      </c>
    </row>
    <row r="86" spans="1:84" ht="25.5">
      <c r="A86" s="73" t="s">
        <v>494</v>
      </c>
      <c r="B86" s="60" t="s">
        <v>495</v>
      </c>
      <c r="C86" s="83">
        <v>0</v>
      </c>
      <c r="D86" s="71">
        <f>'[2]National ART MSF'!$C$19</f>
        <v>0</v>
      </c>
      <c r="E86" s="71">
        <f>'[3]National ART MSF'!$C$19</f>
        <v>0</v>
      </c>
      <c r="F86" s="72">
        <v>0</v>
      </c>
      <c r="G86" s="72">
        <v>0</v>
      </c>
      <c r="H86" s="72">
        <v>1</v>
      </c>
      <c r="I86" s="72">
        <f>'[4]National ART MSF'!$C$19</f>
        <v>20</v>
      </c>
      <c r="J86" s="72">
        <f>'[5]National ART MSF'!$C$19</f>
        <v>0</v>
      </c>
      <c r="K86" s="72">
        <v>4</v>
      </c>
      <c r="L86" s="72">
        <v>1</v>
      </c>
      <c r="M86" s="72">
        <v>0</v>
      </c>
      <c r="N86" s="72">
        <v>0</v>
      </c>
      <c r="O86" s="72">
        <v>0</v>
      </c>
      <c r="P86" s="73">
        <v>0</v>
      </c>
      <c r="Q86" s="72">
        <v>0</v>
      </c>
      <c r="R86" s="72">
        <v>0</v>
      </c>
      <c r="S86" s="72">
        <v>0</v>
      </c>
      <c r="T86" s="72">
        <v>0</v>
      </c>
      <c r="U86" s="72">
        <v>0</v>
      </c>
      <c r="V86" s="72">
        <v>3</v>
      </c>
      <c r="W86" s="72">
        <v>0</v>
      </c>
      <c r="X86" s="72">
        <v>0</v>
      </c>
      <c r="Y86" s="72">
        <v>0</v>
      </c>
      <c r="Z86" s="72">
        <v>0</v>
      </c>
      <c r="AA86" s="93">
        <v>0</v>
      </c>
      <c r="AB86" s="93">
        <v>0</v>
      </c>
      <c r="AC86" s="93">
        <v>0</v>
      </c>
      <c r="AD86" s="93">
        <v>0</v>
      </c>
      <c r="AE86" s="93">
        <v>0</v>
      </c>
      <c r="AF86" s="93">
        <v>0</v>
      </c>
      <c r="AG86" s="93">
        <v>3</v>
      </c>
      <c r="AH86" s="93">
        <v>0</v>
      </c>
      <c r="AI86" s="93">
        <v>0</v>
      </c>
      <c r="AJ86" s="93">
        <v>0</v>
      </c>
      <c r="AK86" s="93">
        <v>0</v>
      </c>
      <c r="AL86" s="93">
        <v>8</v>
      </c>
      <c r="AM86" s="93">
        <v>0</v>
      </c>
      <c r="AN86" s="93">
        <v>0</v>
      </c>
      <c r="AO86" s="93">
        <v>0</v>
      </c>
      <c r="AP86" s="90">
        <f t="shared" si="31"/>
        <v>40</v>
      </c>
      <c r="AQ86" s="100"/>
      <c r="AR86" s="100"/>
      <c r="AS86" s="289">
        <v>1</v>
      </c>
      <c r="AT86" s="289">
        <v>27</v>
      </c>
      <c r="AU86" s="207">
        <v>0</v>
      </c>
      <c r="AV86" s="311">
        <v>0</v>
      </c>
      <c r="AW86" s="207">
        <v>0</v>
      </c>
      <c r="AX86" s="341">
        <v>0</v>
      </c>
      <c r="AY86" s="312">
        <v>0</v>
      </c>
      <c r="AZ86" s="179">
        <v>2</v>
      </c>
      <c r="BA86" s="207">
        <v>0</v>
      </c>
      <c r="BB86" s="289">
        <v>0</v>
      </c>
      <c r="BC86" s="289">
        <v>4</v>
      </c>
      <c r="BD86" s="207">
        <v>0</v>
      </c>
      <c r="BE86" s="289">
        <v>4</v>
      </c>
      <c r="BF86" s="290">
        <v>0</v>
      </c>
      <c r="BG86" s="210">
        <v>0</v>
      </c>
      <c r="BH86" s="314">
        <v>0</v>
      </c>
      <c r="BI86" s="179">
        <v>1</v>
      </c>
      <c r="BJ86" s="341">
        <v>3</v>
      </c>
      <c r="BK86" s="291">
        <v>0</v>
      </c>
      <c r="BL86" s="170">
        <v>0</v>
      </c>
      <c r="BM86" s="170">
        <v>1</v>
      </c>
      <c r="BN86" s="315">
        <v>3</v>
      </c>
      <c r="BO86" s="179">
        <v>2</v>
      </c>
      <c r="BP86" s="222">
        <v>1</v>
      </c>
      <c r="BQ86" s="167">
        <v>0</v>
      </c>
      <c r="BR86" s="314">
        <v>0</v>
      </c>
      <c r="BS86" s="171">
        <v>16</v>
      </c>
      <c r="BT86" s="171">
        <v>4</v>
      </c>
      <c r="BU86" s="179">
        <v>0</v>
      </c>
      <c r="BV86" s="171">
        <v>0</v>
      </c>
      <c r="BW86" s="179">
        <v>0</v>
      </c>
      <c r="BX86" s="179">
        <v>0</v>
      </c>
      <c r="BY86" s="200">
        <v>0</v>
      </c>
      <c r="BZ86" s="179">
        <v>0</v>
      </c>
      <c r="CA86" s="317">
        <v>0</v>
      </c>
      <c r="CB86" s="171">
        <v>0</v>
      </c>
      <c r="CC86" s="167">
        <v>0</v>
      </c>
      <c r="CD86" s="167">
        <v>0</v>
      </c>
      <c r="CE86" s="167">
        <v>0</v>
      </c>
      <c r="CF86" s="318">
        <f t="shared" si="30"/>
        <v>69</v>
      </c>
    </row>
    <row r="87" spans="1:84" ht="38.25">
      <c r="A87" s="73" t="s">
        <v>496</v>
      </c>
      <c r="B87" s="60" t="s">
        <v>497</v>
      </c>
      <c r="C87" s="83">
        <v>0</v>
      </c>
      <c r="D87" s="71">
        <f>'[2]National ART MSF'!$D$19</f>
        <v>9</v>
      </c>
      <c r="E87" s="71">
        <f>'[3]National ART MSF'!$D$19</f>
        <v>30</v>
      </c>
      <c r="F87" s="72">
        <v>4</v>
      </c>
      <c r="G87" s="72">
        <v>7</v>
      </c>
      <c r="H87" s="72">
        <v>21</v>
      </c>
      <c r="I87" s="72">
        <f>'[4]National ART MSF'!$D$19</f>
        <v>86</v>
      </c>
      <c r="J87" s="72">
        <f>'[5]National ART MSF'!$D$19</f>
        <v>12</v>
      </c>
      <c r="K87" s="72">
        <v>5</v>
      </c>
      <c r="L87" s="72">
        <v>2</v>
      </c>
      <c r="M87" s="72">
        <v>1</v>
      </c>
      <c r="N87" s="72">
        <v>115</v>
      </c>
      <c r="O87" s="72">
        <v>0</v>
      </c>
      <c r="P87" s="73">
        <v>0</v>
      </c>
      <c r="Q87" s="72">
        <v>252</v>
      </c>
      <c r="R87" s="72">
        <v>38</v>
      </c>
      <c r="S87" s="72">
        <v>1</v>
      </c>
      <c r="T87" s="72">
        <v>0</v>
      </c>
      <c r="U87" s="72">
        <v>0</v>
      </c>
      <c r="V87" s="72">
        <v>60</v>
      </c>
      <c r="W87" s="72">
        <v>35</v>
      </c>
      <c r="X87" s="72">
        <v>4</v>
      </c>
      <c r="Y87" s="72">
        <v>3</v>
      </c>
      <c r="Z87" s="72">
        <v>5</v>
      </c>
      <c r="AA87" s="93">
        <v>0</v>
      </c>
      <c r="AB87" s="93">
        <v>0</v>
      </c>
      <c r="AC87" s="93">
        <v>19</v>
      </c>
      <c r="AD87" s="93">
        <v>13</v>
      </c>
      <c r="AE87" s="93">
        <v>0</v>
      </c>
      <c r="AF87" s="93">
        <v>1</v>
      </c>
      <c r="AG87" s="93">
        <v>3</v>
      </c>
      <c r="AH87" s="93">
        <v>7</v>
      </c>
      <c r="AI87" s="93">
        <v>17</v>
      </c>
      <c r="AJ87" s="93">
        <v>15</v>
      </c>
      <c r="AK87" s="93">
        <v>9</v>
      </c>
      <c r="AL87" s="93">
        <v>5</v>
      </c>
      <c r="AM87" s="93">
        <v>0</v>
      </c>
      <c r="AN87" s="93">
        <v>0</v>
      </c>
      <c r="AO87" s="93">
        <v>2</v>
      </c>
      <c r="AP87" s="90">
        <f t="shared" si="31"/>
        <v>781</v>
      </c>
      <c r="AQ87" s="100"/>
      <c r="AR87" s="100"/>
      <c r="AS87" s="292">
        <v>16</v>
      </c>
      <c r="AT87" s="292">
        <v>75</v>
      </c>
      <c r="AU87" s="207">
        <v>1</v>
      </c>
      <c r="AV87" s="311">
        <v>1</v>
      </c>
      <c r="AW87" s="207">
        <v>1</v>
      </c>
      <c r="AX87" s="341">
        <v>8</v>
      </c>
      <c r="AY87" s="312">
        <v>85</v>
      </c>
      <c r="AZ87" s="179">
        <v>10</v>
      </c>
      <c r="BA87" s="207">
        <v>1</v>
      </c>
      <c r="BB87" s="319">
        <v>4</v>
      </c>
      <c r="BC87" s="292">
        <v>22</v>
      </c>
      <c r="BD87" s="207">
        <v>6</v>
      </c>
      <c r="BE87" s="292">
        <v>8</v>
      </c>
      <c r="BF87" s="290">
        <v>10</v>
      </c>
      <c r="BG87" s="210">
        <v>5</v>
      </c>
      <c r="BH87" s="314">
        <v>0</v>
      </c>
      <c r="BI87" s="179">
        <v>0</v>
      </c>
      <c r="BJ87" s="341">
        <v>10</v>
      </c>
      <c r="BK87" s="291">
        <v>0</v>
      </c>
      <c r="BL87" s="170">
        <v>13</v>
      </c>
      <c r="BM87" s="170">
        <v>32</v>
      </c>
      <c r="BN87" s="315">
        <v>6</v>
      </c>
      <c r="BO87" s="179">
        <v>7</v>
      </c>
      <c r="BP87" s="222">
        <v>7</v>
      </c>
      <c r="BQ87" s="167">
        <v>14</v>
      </c>
      <c r="BR87" s="314">
        <v>0</v>
      </c>
      <c r="BS87" s="171">
        <v>67</v>
      </c>
      <c r="BT87" s="171">
        <v>41</v>
      </c>
      <c r="BU87" s="179">
        <v>73</v>
      </c>
      <c r="BV87" s="171">
        <v>0</v>
      </c>
      <c r="BW87" s="179">
        <v>11</v>
      </c>
      <c r="BX87" s="179">
        <v>1</v>
      </c>
      <c r="BY87" s="200">
        <v>42</v>
      </c>
      <c r="BZ87" s="179">
        <v>5</v>
      </c>
      <c r="CA87" s="317">
        <v>0</v>
      </c>
      <c r="CB87" s="171">
        <v>0</v>
      </c>
      <c r="CC87" s="167">
        <v>0</v>
      </c>
      <c r="CD87" s="167">
        <v>2</v>
      </c>
      <c r="CE87" s="167">
        <v>7</v>
      </c>
      <c r="CF87" s="318">
        <f t="shared" si="30"/>
        <v>591</v>
      </c>
    </row>
    <row r="88" spans="1:84" ht="25.5">
      <c r="A88" s="73" t="s">
        <v>498</v>
      </c>
      <c r="B88" s="60" t="s">
        <v>499</v>
      </c>
      <c r="C88" s="83">
        <v>47</v>
      </c>
      <c r="D88" s="71">
        <f>'[2]National ART MSF'!$E$19</f>
        <v>124</v>
      </c>
      <c r="E88" s="71">
        <f>'[3]National ART MSF'!$E$19</f>
        <v>398</v>
      </c>
      <c r="F88" s="72">
        <v>244</v>
      </c>
      <c r="G88" s="72">
        <v>50</v>
      </c>
      <c r="H88" s="72">
        <v>134</v>
      </c>
      <c r="I88" s="72">
        <f>'[4]National ART MSF'!$E$19</f>
        <v>703</v>
      </c>
      <c r="J88" s="72">
        <f>'[5]National ART MSF'!$E$19</f>
        <v>270</v>
      </c>
      <c r="K88" s="72">
        <v>119</v>
      </c>
      <c r="L88" s="72">
        <v>29</v>
      </c>
      <c r="M88" s="72">
        <v>20</v>
      </c>
      <c r="N88" s="72">
        <v>874</v>
      </c>
      <c r="O88" s="72">
        <v>17</v>
      </c>
      <c r="P88" s="73">
        <v>0</v>
      </c>
      <c r="Q88" s="72">
        <v>1731</v>
      </c>
      <c r="R88" s="72">
        <v>364</v>
      </c>
      <c r="S88" s="72">
        <v>28</v>
      </c>
      <c r="T88" s="72">
        <v>0</v>
      </c>
      <c r="U88" s="72">
        <v>0</v>
      </c>
      <c r="V88" s="72">
        <v>844</v>
      </c>
      <c r="W88" s="72">
        <v>298</v>
      </c>
      <c r="X88" s="72">
        <v>80</v>
      </c>
      <c r="Y88" s="72">
        <v>161</v>
      </c>
      <c r="Z88" s="72">
        <v>84</v>
      </c>
      <c r="AA88" s="93">
        <v>0</v>
      </c>
      <c r="AB88" s="93">
        <v>8</v>
      </c>
      <c r="AC88" s="93">
        <v>228</v>
      </c>
      <c r="AD88" s="93">
        <v>285</v>
      </c>
      <c r="AE88" s="93">
        <v>18</v>
      </c>
      <c r="AF88" s="93">
        <v>6</v>
      </c>
      <c r="AG88" s="93">
        <v>234</v>
      </c>
      <c r="AH88" s="93">
        <v>123</v>
      </c>
      <c r="AI88" s="93">
        <v>295</v>
      </c>
      <c r="AJ88" s="93">
        <v>59</v>
      </c>
      <c r="AK88" s="93">
        <v>149</v>
      </c>
      <c r="AL88" s="93">
        <v>48</v>
      </c>
      <c r="AM88" s="93">
        <v>13</v>
      </c>
      <c r="AN88" s="93">
        <v>11</v>
      </c>
      <c r="AO88" s="93">
        <v>39</v>
      </c>
      <c r="AP88" s="90">
        <f t="shared" si="31"/>
        <v>8135</v>
      </c>
      <c r="AQ88" s="100"/>
      <c r="AR88" s="100"/>
      <c r="AS88" s="289">
        <v>197</v>
      </c>
      <c r="AT88" s="289">
        <v>82</v>
      </c>
      <c r="AU88" s="207">
        <v>24</v>
      </c>
      <c r="AV88" s="311">
        <v>37</v>
      </c>
      <c r="AW88" s="207">
        <v>40</v>
      </c>
      <c r="AX88" s="341">
        <v>52</v>
      </c>
      <c r="AY88" s="312">
        <v>98</v>
      </c>
      <c r="AZ88" s="179">
        <v>57</v>
      </c>
      <c r="BA88" s="207">
        <v>42</v>
      </c>
      <c r="BB88" s="313">
        <v>19</v>
      </c>
      <c r="BC88" s="289">
        <v>98</v>
      </c>
      <c r="BD88" s="207">
        <v>75</v>
      </c>
      <c r="BE88" s="289">
        <v>82</v>
      </c>
      <c r="BF88" s="290">
        <v>42</v>
      </c>
      <c r="BG88" s="210">
        <v>97</v>
      </c>
      <c r="BH88" s="314">
        <v>5</v>
      </c>
      <c r="BI88" s="179">
        <v>73</v>
      </c>
      <c r="BJ88" s="341">
        <v>40</v>
      </c>
      <c r="BK88" s="291">
        <v>17</v>
      </c>
      <c r="BL88" s="170">
        <v>104</v>
      </c>
      <c r="BM88" s="170">
        <v>76</v>
      </c>
      <c r="BN88" s="315">
        <v>72</v>
      </c>
      <c r="BO88" s="179">
        <v>69</v>
      </c>
      <c r="BP88" s="222">
        <v>28</v>
      </c>
      <c r="BQ88" s="167">
        <v>75</v>
      </c>
      <c r="BR88" s="314">
        <v>9</v>
      </c>
      <c r="BS88" s="171">
        <v>242</v>
      </c>
      <c r="BT88" s="171">
        <v>0</v>
      </c>
      <c r="BU88" s="179">
        <v>101</v>
      </c>
      <c r="BV88" s="171">
        <v>10</v>
      </c>
      <c r="BW88" s="179">
        <v>31</v>
      </c>
      <c r="BX88" s="179">
        <v>30</v>
      </c>
      <c r="BY88" s="200">
        <v>102</v>
      </c>
      <c r="BZ88" s="179">
        <v>67</v>
      </c>
      <c r="CA88" s="317">
        <v>38</v>
      </c>
      <c r="CB88" s="171">
        <v>72</v>
      </c>
      <c r="CC88" s="167">
        <v>2</v>
      </c>
      <c r="CD88" s="167">
        <v>65</v>
      </c>
      <c r="CE88" s="167">
        <v>48</v>
      </c>
      <c r="CF88" s="318">
        <f t="shared" si="30"/>
        <v>2418</v>
      </c>
    </row>
    <row r="89" spans="1:84" ht="25.5">
      <c r="A89" s="73" t="s">
        <v>500</v>
      </c>
      <c r="B89" s="60" t="s">
        <v>501</v>
      </c>
      <c r="C89" s="83">
        <v>0</v>
      </c>
      <c r="D89" s="71">
        <f>'[2]National ART MSF'!$F$19</f>
        <v>0</v>
      </c>
      <c r="E89" s="71">
        <f>'[3]National ART MSF'!$F$19</f>
        <v>1</v>
      </c>
      <c r="F89" s="72">
        <v>0</v>
      </c>
      <c r="G89" s="72">
        <v>0</v>
      </c>
      <c r="H89" s="72">
        <v>2</v>
      </c>
      <c r="I89" s="72">
        <f>'[4]National ART MSF'!$F$19</f>
        <v>13</v>
      </c>
      <c r="J89" s="72">
        <f>'[5]National ART MSF'!$F$19</f>
        <v>2</v>
      </c>
      <c r="K89" s="72">
        <v>2</v>
      </c>
      <c r="L89" s="72">
        <v>0</v>
      </c>
      <c r="M89" s="72">
        <v>1</v>
      </c>
      <c r="N89" s="72">
        <v>0</v>
      </c>
      <c r="O89" s="72">
        <v>0</v>
      </c>
      <c r="P89" s="73">
        <v>0</v>
      </c>
      <c r="Q89" s="72">
        <v>0</v>
      </c>
      <c r="R89" s="72">
        <v>0</v>
      </c>
      <c r="S89" s="72">
        <v>0</v>
      </c>
      <c r="T89" s="72">
        <v>0</v>
      </c>
      <c r="U89" s="72">
        <v>0</v>
      </c>
      <c r="V89" s="72">
        <v>0</v>
      </c>
      <c r="W89" s="72">
        <v>8</v>
      </c>
      <c r="X89" s="72">
        <v>0</v>
      </c>
      <c r="Y89" s="72">
        <v>0</v>
      </c>
      <c r="Z89" s="72">
        <v>0</v>
      </c>
      <c r="AA89" s="93">
        <v>0</v>
      </c>
      <c r="AB89" s="93">
        <v>0</v>
      </c>
      <c r="AC89" s="93">
        <v>0</v>
      </c>
      <c r="AD89" s="93">
        <v>2</v>
      </c>
      <c r="AE89" s="93">
        <v>0</v>
      </c>
      <c r="AF89" s="93">
        <v>0</v>
      </c>
      <c r="AG89" s="93">
        <v>0</v>
      </c>
      <c r="AH89" s="93">
        <v>0</v>
      </c>
      <c r="AI89" s="93">
        <v>0</v>
      </c>
      <c r="AJ89" s="93">
        <v>19</v>
      </c>
      <c r="AK89" s="93">
        <v>1</v>
      </c>
      <c r="AL89" s="93">
        <v>24</v>
      </c>
      <c r="AM89" s="93">
        <v>0</v>
      </c>
      <c r="AN89" s="93">
        <v>0</v>
      </c>
      <c r="AO89" s="93">
        <v>0</v>
      </c>
      <c r="AP89" s="90">
        <f t="shared" si="31"/>
        <v>75</v>
      </c>
      <c r="AQ89" s="100"/>
      <c r="AR89" s="100"/>
      <c r="AS89" s="207">
        <v>0</v>
      </c>
      <c r="AT89" s="341">
        <v>19</v>
      </c>
      <c r="AU89" s="207">
        <v>0</v>
      </c>
      <c r="AV89" s="311">
        <v>0</v>
      </c>
      <c r="AW89" s="207">
        <v>2</v>
      </c>
      <c r="AX89" s="341">
        <v>0</v>
      </c>
      <c r="AY89" s="312">
        <v>4</v>
      </c>
      <c r="AZ89" s="179">
        <v>0</v>
      </c>
      <c r="BA89" s="207">
        <v>0</v>
      </c>
      <c r="BB89" s="313">
        <v>0</v>
      </c>
      <c r="BC89" s="289">
        <v>3</v>
      </c>
      <c r="BD89" s="207">
        <v>0</v>
      </c>
      <c r="BE89" s="289">
        <v>1</v>
      </c>
      <c r="BF89" s="290">
        <v>0</v>
      </c>
      <c r="BG89" s="210">
        <v>0</v>
      </c>
      <c r="BH89" s="314">
        <v>0</v>
      </c>
      <c r="BI89" s="179">
        <v>6</v>
      </c>
      <c r="BJ89" s="341">
        <v>2</v>
      </c>
      <c r="BK89" s="289">
        <v>0</v>
      </c>
      <c r="BL89" s="170">
        <v>3</v>
      </c>
      <c r="BM89" s="170">
        <v>0</v>
      </c>
      <c r="BN89" s="315">
        <v>0</v>
      </c>
      <c r="BO89" s="179">
        <v>1</v>
      </c>
      <c r="BP89" s="222">
        <v>1</v>
      </c>
      <c r="BQ89" s="167">
        <v>1</v>
      </c>
      <c r="BR89" s="314">
        <v>0</v>
      </c>
      <c r="BS89" s="171">
        <v>10</v>
      </c>
      <c r="BT89" s="171">
        <v>4</v>
      </c>
      <c r="BU89" s="179">
        <v>1</v>
      </c>
      <c r="BV89" s="171">
        <v>0</v>
      </c>
      <c r="BW89" s="179">
        <v>0</v>
      </c>
      <c r="BX89" s="179">
        <v>0</v>
      </c>
      <c r="BY89" s="200">
        <v>0</v>
      </c>
      <c r="BZ89" s="179">
        <v>0</v>
      </c>
      <c r="CA89" s="317">
        <v>0</v>
      </c>
      <c r="CB89" s="171">
        <v>2</v>
      </c>
      <c r="CC89" s="167">
        <v>0</v>
      </c>
      <c r="CD89" s="167">
        <v>0</v>
      </c>
      <c r="CE89" s="167">
        <v>0</v>
      </c>
      <c r="CF89" s="318">
        <f t="shared" si="30"/>
        <v>60</v>
      </c>
    </row>
    <row r="90" spans="1:84" ht="38.25">
      <c r="A90" s="73" t="s">
        <v>502</v>
      </c>
      <c r="B90" s="60" t="s">
        <v>503</v>
      </c>
      <c r="C90" s="83">
        <v>2</v>
      </c>
      <c r="D90" s="71">
        <f>'[2]National ART MSF'!$G$19</f>
        <v>6</v>
      </c>
      <c r="E90" s="71">
        <f>'[3]National ART MSF'!$G$19</f>
        <v>27</v>
      </c>
      <c r="F90" s="72">
        <v>5</v>
      </c>
      <c r="G90" s="72">
        <v>5</v>
      </c>
      <c r="H90" s="72">
        <v>7</v>
      </c>
      <c r="I90" s="72">
        <f>'[4]National ART MSF'!$G$19</f>
        <v>79</v>
      </c>
      <c r="J90" s="72">
        <f>'[5]National ART MSF'!$G$19</f>
        <v>190</v>
      </c>
      <c r="K90" s="72">
        <v>4</v>
      </c>
      <c r="L90" s="72">
        <v>39</v>
      </c>
      <c r="M90" s="72">
        <v>0</v>
      </c>
      <c r="N90" s="72">
        <v>128</v>
      </c>
      <c r="O90" s="72">
        <v>0</v>
      </c>
      <c r="P90" s="73">
        <v>0</v>
      </c>
      <c r="Q90" s="72">
        <v>219</v>
      </c>
      <c r="R90" s="72">
        <v>40</v>
      </c>
      <c r="S90" s="72">
        <v>2</v>
      </c>
      <c r="T90" s="72">
        <v>0</v>
      </c>
      <c r="U90" s="72">
        <v>0</v>
      </c>
      <c r="V90" s="72">
        <v>62</v>
      </c>
      <c r="W90" s="72">
        <v>17</v>
      </c>
      <c r="X90" s="72">
        <v>7</v>
      </c>
      <c r="Y90" s="72">
        <v>7</v>
      </c>
      <c r="Z90" s="72">
        <v>8</v>
      </c>
      <c r="AA90" s="93">
        <v>0</v>
      </c>
      <c r="AB90" s="93">
        <v>0</v>
      </c>
      <c r="AC90" s="93">
        <v>41</v>
      </c>
      <c r="AD90" s="93">
        <v>5</v>
      </c>
      <c r="AE90" s="93">
        <v>6</v>
      </c>
      <c r="AF90" s="93">
        <v>2</v>
      </c>
      <c r="AG90" s="93">
        <v>5</v>
      </c>
      <c r="AH90" s="93">
        <v>16</v>
      </c>
      <c r="AI90" s="93">
        <v>17</v>
      </c>
      <c r="AJ90" s="93">
        <v>6</v>
      </c>
      <c r="AK90" s="93">
        <v>9</v>
      </c>
      <c r="AL90" s="93">
        <v>0</v>
      </c>
      <c r="AM90" s="93">
        <v>0</v>
      </c>
      <c r="AN90" s="93">
        <v>0</v>
      </c>
      <c r="AO90" s="93">
        <v>2</v>
      </c>
      <c r="AP90" s="90">
        <f t="shared" si="31"/>
        <v>963</v>
      </c>
      <c r="AQ90" s="100"/>
      <c r="AR90" s="100"/>
      <c r="AS90" s="289">
        <v>17</v>
      </c>
      <c r="AT90" s="289">
        <v>91</v>
      </c>
      <c r="AU90" s="207">
        <v>1</v>
      </c>
      <c r="AV90" s="311">
        <v>0</v>
      </c>
      <c r="AW90" s="207">
        <v>0</v>
      </c>
      <c r="AX90" s="341">
        <v>6</v>
      </c>
      <c r="AY90" s="312">
        <v>251</v>
      </c>
      <c r="AZ90" s="179">
        <v>13</v>
      </c>
      <c r="BA90" s="207">
        <v>0</v>
      </c>
      <c r="BB90" s="313">
        <v>6</v>
      </c>
      <c r="BC90" s="289">
        <v>29</v>
      </c>
      <c r="BD90" s="207">
        <v>1</v>
      </c>
      <c r="BE90" s="289">
        <v>13</v>
      </c>
      <c r="BF90" s="290">
        <v>5</v>
      </c>
      <c r="BG90" s="210">
        <v>6</v>
      </c>
      <c r="BH90" s="314">
        <v>0</v>
      </c>
      <c r="BI90" s="179">
        <v>0</v>
      </c>
      <c r="BJ90" s="341">
        <v>2</v>
      </c>
      <c r="BK90" s="289">
        <v>0</v>
      </c>
      <c r="BL90" s="170">
        <v>22</v>
      </c>
      <c r="BM90" s="170">
        <v>28</v>
      </c>
      <c r="BN90" s="315">
        <v>7</v>
      </c>
      <c r="BO90" s="179">
        <v>2</v>
      </c>
      <c r="BP90" s="222">
        <v>13</v>
      </c>
      <c r="BQ90" s="167">
        <v>18</v>
      </c>
      <c r="BR90" s="314">
        <v>0</v>
      </c>
      <c r="BS90" s="171">
        <v>99</v>
      </c>
      <c r="BT90" s="171">
        <v>20</v>
      </c>
      <c r="BU90" s="179">
        <v>75</v>
      </c>
      <c r="BV90" s="171">
        <v>0</v>
      </c>
      <c r="BW90" s="179">
        <v>7</v>
      </c>
      <c r="BX90" s="179">
        <v>0</v>
      </c>
      <c r="BY90" s="200">
        <v>27</v>
      </c>
      <c r="BZ90" s="179">
        <v>4</v>
      </c>
      <c r="CA90" s="317">
        <v>5</v>
      </c>
      <c r="CB90" s="171">
        <v>2</v>
      </c>
      <c r="CC90" s="167">
        <v>0</v>
      </c>
      <c r="CD90" s="167">
        <v>6</v>
      </c>
      <c r="CE90" s="167">
        <v>8</v>
      </c>
      <c r="CF90" s="318">
        <f t="shared" si="30"/>
        <v>784</v>
      </c>
    </row>
    <row r="91" spans="1:84" ht="38.25">
      <c r="A91" s="73" t="s">
        <v>504</v>
      </c>
      <c r="B91" s="60" t="s">
        <v>505</v>
      </c>
      <c r="C91" s="83">
        <v>50</v>
      </c>
      <c r="D91" s="71">
        <f>'[2]National ART MSF'!$I$19</f>
        <v>210</v>
      </c>
      <c r="E91" s="71">
        <f>'[3]National ART MSF'!$I$19</f>
        <v>692</v>
      </c>
      <c r="F91" s="72">
        <v>399</v>
      </c>
      <c r="G91" s="72">
        <v>368</v>
      </c>
      <c r="H91" s="72">
        <v>237</v>
      </c>
      <c r="I91" s="72">
        <f>'[4]National ART MSF'!$I$19</f>
        <v>1139</v>
      </c>
      <c r="J91" s="72">
        <f>'[5]National ART MSF'!$I$19</f>
        <v>167</v>
      </c>
      <c r="K91" s="72">
        <v>239</v>
      </c>
      <c r="L91" s="72">
        <v>151</v>
      </c>
      <c r="M91" s="72">
        <v>53</v>
      </c>
      <c r="N91" s="72">
        <v>1936</v>
      </c>
      <c r="O91" s="72">
        <v>31</v>
      </c>
      <c r="P91" s="73">
        <v>0</v>
      </c>
      <c r="Q91" s="72">
        <v>3211</v>
      </c>
      <c r="R91" s="72">
        <v>638</v>
      </c>
      <c r="S91" s="72">
        <v>51</v>
      </c>
      <c r="T91" s="72">
        <v>0</v>
      </c>
      <c r="U91" s="72">
        <v>0</v>
      </c>
      <c r="V91" s="72">
        <v>1388</v>
      </c>
      <c r="W91" s="72">
        <v>439</v>
      </c>
      <c r="X91" s="72">
        <v>132</v>
      </c>
      <c r="Y91" s="72">
        <v>321</v>
      </c>
      <c r="Z91" s="72">
        <v>154</v>
      </c>
      <c r="AA91" s="93">
        <v>0</v>
      </c>
      <c r="AB91" s="93">
        <v>22</v>
      </c>
      <c r="AC91" s="93">
        <v>428</v>
      </c>
      <c r="AD91" s="93">
        <v>371</v>
      </c>
      <c r="AE91" s="93">
        <v>41</v>
      </c>
      <c r="AF91" s="93">
        <v>13</v>
      </c>
      <c r="AG91" s="93">
        <v>421</v>
      </c>
      <c r="AH91" s="93">
        <v>227</v>
      </c>
      <c r="AI91" s="93">
        <v>1776</v>
      </c>
      <c r="AJ91" s="93">
        <v>115</v>
      </c>
      <c r="AK91" s="93">
        <v>278</v>
      </c>
      <c r="AL91" s="93">
        <v>89</v>
      </c>
      <c r="AM91" s="93">
        <v>38</v>
      </c>
      <c r="AN91" s="93">
        <v>32</v>
      </c>
      <c r="AO91" s="93">
        <v>35</v>
      </c>
      <c r="AP91" s="90">
        <f t="shared" si="31"/>
        <v>15892</v>
      </c>
      <c r="AQ91" s="100"/>
      <c r="AR91" s="100"/>
      <c r="AS91" s="289">
        <v>104</v>
      </c>
      <c r="AT91" s="289">
        <v>111</v>
      </c>
      <c r="AU91" s="207">
        <v>60</v>
      </c>
      <c r="AV91" s="311">
        <v>61</v>
      </c>
      <c r="AW91" s="207">
        <v>78</v>
      </c>
      <c r="AX91" s="341">
        <v>120</v>
      </c>
      <c r="AY91" s="312">
        <v>323</v>
      </c>
      <c r="AZ91" s="179">
        <v>93</v>
      </c>
      <c r="BA91" s="207">
        <v>47</v>
      </c>
      <c r="BB91" s="222">
        <v>36</v>
      </c>
      <c r="BC91" s="289">
        <v>96</v>
      </c>
      <c r="BD91" s="207">
        <v>108</v>
      </c>
      <c r="BE91" s="289">
        <v>99</v>
      </c>
      <c r="BF91" s="290">
        <v>45</v>
      </c>
      <c r="BG91" s="210">
        <v>93</v>
      </c>
      <c r="BH91" s="314">
        <v>12</v>
      </c>
      <c r="BI91" s="179">
        <v>75</v>
      </c>
      <c r="BJ91" s="341">
        <v>81</v>
      </c>
      <c r="BK91" s="222">
        <v>17</v>
      </c>
      <c r="BL91" s="170">
        <v>93</v>
      </c>
      <c r="BM91" s="170">
        <v>412</v>
      </c>
      <c r="BN91" s="315">
        <v>77</v>
      </c>
      <c r="BO91" s="179">
        <v>83</v>
      </c>
      <c r="BP91" s="222">
        <v>42</v>
      </c>
      <c r="BQ91" s="167">
        <v>83</v>
      </c>
      <c r="BR91" s="314">
        <v>37</v>
      </c>
      <c r="BS91" s="171">
        <v>543</v>
      </c>
      <c r="BT91" s="171">
        <v>75</v>
      </c>
      <c r="BU91" s="179">
        <v>401</v>
      </c>
      <c r="BV91" s="171">
        <v>64</v>
      </c>
      <c r="BW91" s="179">
        <v>47</v>
      </c>
      <c r="BX91" s="179">
        <v>40</v>
      </c>
      <c r="BY91" s="200">
        <v>108</v>
      </c>
      <c r="BZ91" s="179">
        <v>87</v>
      </c>
      <c r="CA91" s="317">
        <v>66</v>
      </c>
      <c r="CB91" s="171">
        <v>94</v>
      </c>
      <c r="CC91" s="167">
        <v>9</v>
      </c>
      <c r="CD91" s="167">
        <v>72</v>
      </c>
      <c r="CE91" s="167">
        <v>59</v>
      </c>
      <c r="CF91" s="318">
        <f t="shared" si="30"/>
        <v>4151</v>
      </c>
    </row>
    <row r="92" spans="1:84" s="58" customFormat="1" ht="25.5">
      <c r="A92" s="76" t="s">
        <v>506</v>
      </c>
      <c r="B92" s="62" t="s">
        <v>507</v>
      </c>
      <c r="C92" s="89">
        <f>SUM(C86:C91)</f>
        <v>99</v>
      </c>
      <c r="D92" s="89">
        <f t="shared" ref="D92:AO92" si="34">SUM(D86:D91)</f>
        <v>349</v>
      </c>
      <c r="E92" s="89">
        <f t="shared" si="34"/>
        <v>1148</v>
      </c>
      <c r="F92" s="89">
        <f t="shared" si="34"/>
        <v>652</v>
      </c>
      <c r="G92" s="89">
        <f t="shared" si="34"/>
        <v>430</v>
      </c>
      <c r="H92" s="89">
        <f t="shared" si="34"/>
        <v>402</v>
      </c>
      <c r="I92" s="89">
        <f t="shared" si="34"/>
        <v>2040</v>
      </c>
      <c r="J92" s="89">
        <f t="shared" si="34"/>
        <v>641</v>
      </c>
      <c r="K92" s="89">
        <f t="shared" si="34"/>
        <v>373</v>
      </c>
      <c r="L92" s="89">
        <f t="shared" si="34"/>
        <v>222</v>
      </c>
      <c r="M92" s="89">
        <f t="shared" si="34"/>
        <v>75</v>
      </c>
      <c r="N92" s="89">
        <f t="shared" si="34"/>
        <v>3053</v>
      </c>
      <c r="O92" s="89">
        <f t="shared" si="34"/>
        <v>48</v>
      </c>
      <c r="P92" s="89">
        <f t="shared" si="34"/>
        <v>0</v>
      </c>
      <c r="Q92" s="89">
        <f t="shared" si="34"/>
        <v>5413</v>
      </c>
      <c r="R92" s="89">
        <f t="shared" si="34"/>
        <v>1080</v>
      </c>
      <c r="S92" s="89">
        <f t="shared" si="34"/>
        <v>82</v>
      </c>
      <c r="T92" s="89">
        <f t="shared" si="34"/>
        <v>0</v>
      </c>
      <c r="U92" s="89">
        <f t="shared" si="34"/>
        <v>0</v>
      </c>
      <c r="V92" s="89">
        <f t="shared" si="34"/>
        <v>2357</v>
      </c>
      <c r="W92" s="89">
        <f t="shared" si="34"/>
        <v>797</v>
      </c>
      <c r="X92" s="89">
        <f t="shared" si="34"/>
        <v>223</v>
      </c>
      <c r="Y92" s="89">
        <f t="shared" si="34"/>
        <v>492</v>
      </c>
      <c r="Z92" s="89">
        <f t="shared" si="34"/>
        <v>251</v>
      </c>
      <c r="AA92" s="95">
        <f t="shared" si="34"/>
        <v>0</v>
      </c>
      <c r="AB92" s="95">
        <f t="shared" si="34"/>
        <v>30</v>
      </c>
      <c r="AC92" s="95">
        <f t="shared" si="34"/>
        <v>716</v>
      </c>
      <c r="AD92" s="95">
        <f t="shared" si="34"/>
        <v>676</v>
      </c>
      <c r="AE92" s="95">
        <f t="shared" si="34"/>
        <v>65</v>
      </c>
      <c r="AF92" s="95">
        <f t="shared" si="34"/>
        <v>22</v>
      </c>
      <c r="AG92" s="95">
        <f t="shared" si="34"/>
        <v>666</v>
      </c>
      <c r="AH92" s="95">
        <f t="shared" si="34"/>
        <v>373</v>
      </c>
      <c r="AI92" s="95">
        <f t="shared" si="34"/>
        <v>2105</v>
      </c>
      <c r="AJ92" s="95">
        <f t="shared" si="34"/>
        <v>214</v>
      </c>
      <c r="AK92" s="95">
        <f t="shared" si="34"/>
        <v>446</v>
      </c>
      <c r="AL92" s="95">
        <f t="shared" si="34"/>
        <v>174</v>
      </c>
      <c r="AM92" s="95">
        <f t="shared" si="34"/>
        <v>51</v>
      </c>
      <c r="AN92" s="95">
        <f t="shared" si="34"/>
        <v>43</v>
      </c>
      <c r="AO92" s="95">
        <f t="shared" si="34"/>
        <v>78</v>
      </c>
      <c r="AP92" s="90">
        <f t="shared" si="31"/>
        <v>25886</v>
      </c>
      <c r="AQ92" s="100"/>
      <c r="AR92" s="100"/>
      <c r="AS92" s="299">
        <f>SUM(AS86:AS91)</f>
        <v>335</v>
      </c>
      <c r="AT92" s="342">
        <f t="shared" ref="AT92:CE92" si="35">SUM(AT86:AT91)</f>
        <v>405</v>
      </c>
      <c r="AU92" s="342">
        <f t="shared" si="35"/>
        <v>86</v>
      </c>
      <c r="AV92" s="342">
        <f t="shared" si="35"/>
        <v>99</v>
      </c>
      <c r="AW92" s="342">
        <f t="shared" si="35"/>
        <v>121</v>
      </c>
      <c r="AX92" s="342">
        <f t="shared" si="35"/>
        <v>186</v>
      </c>
      <c r="AY92" s="342">
        <f t="shared" si="35"/>
        <v>761</v>
      </c>
      <c r="AZ92" s="342">
        <f t="shared" si="35"/>
        <v>175</v>
      </c>
      <c r="BA92" s="342">
        <f t="shared" si="35"/>
        <v>90</v>
      </c>
      <c r="BB92" s="342">
        <f t="shared" si="35"/>
        <v>65</v>
      </c>
      <c r="BC92" s="342">
        <f t="shared" si="35"/>
        <v>252</v>
      </c>
      <c r="BD92" s="342">
        <f t="shared" si="35"/>
        <v>190</v>
      </c>
      <c r="BE92" s="342">
        <f t="shared" si="35"/>
        <v>207</v>
      </c>
      <c r="BF92" s="342">
        <f t="shared" si="35"/>
        <v>102</v>
      </c>
      <c r="BG92" s="342">
        <f t="shared" si="35"/>
        <v>201</v>
      </c>
      <c r="BH92" s="342">
        <f t="shared" si="35"/>
        <v>17</v>
      </c>
      <c r="BI92" s="342">
        <f t="shared" si="35"/>
        <v>155</v>
      </c>
      <c r="BJ92" s="342">
        <f t="shared" si="35"/>
        <v>138</v>
      </c>
      <c r="BK92" s="342">
        <f t="shared" si="35"/>
        <v>34</v>
      </c>
      <c r="BL92" s="342">
        <f t="shared" si="35"/>
        <v>235</v>
      </c>
      <c r="BM92" s="342">
        <f t="shared" si="35"/>
        <v>549</v>
      </c>
      <c r="BN92" s="342">
        <f t="shared" si="35"/>
        <v>165</v>
      </c>
      <c r="BO92" s="342">
        <f t="shared" si="35"/>
        <v>164</v>
      </c>
      <c r="BP92" s="342">
        <f t="shared" si="35"/>
        <v>92</v>
      </c>
      <c r="BQ92" s="342">
        <f t="shared" si="35"/>
        <v>191</v>
      </c>
      <c r="BR92" s="342">
        <f t="shared" si="35"/>
        <v>46</v>
      </c>
      <c r="BS92" s="342">
        <f t="shared" si="35"/>
        <v>977</v>
      </c>
      <c r="BT92" s="342">
        <v>144</v>
      </c>
      <c r="BU92" s="342">
        <f t="shared" si="35"/>
        <v>651</v>
      </c>
      <c r="BV92" s="342">
        <f t="shared" si="35"/>
        <v>74</v>
      </c>
      <c r="BW92" s="342">
        <f t="shared" si="35"/>
        <v>96</v>
      </c>
      <c r="BX92" s="342">
        <f t="shared" si="35"/>
        <v>71</v>
      </c>
      <c r="BY92" s="342">
        <f t="shared" si="35"/>
        <v>279</v>
      </c>
      <c r="BZ92" s="342">
        <f t="shared" si="35"/>
        <v>163</v>
      </c>
      <c r="CA92" s="342">
        <f t="shared" si="35"/>
        <v>109</v>
      </c>
      <c r="CB92" s="342">
        <f t="shared" si="35"/>
        <v>170</v>
      </c>
      <c r="CC92" s="342">
        <f t="shared" si="35"/>
        <v>11</v>
      </c>
      <c r="CD92" s="342">
        <f t="shared" si="35"/>
        <v>145</v>
      </c>
      <c r="CE92" s="342">
        <f t="shared" si="35"/>
        <v>122</v>
      </c>
      <c r="CF92" s="318">
        <f t="shared" si="30"/>
        <v>8073</v>
      </c>
    </row>
    <row r="93" spans="1:84" ht="25.5">
      <c r="A93" s="73" t="s">
        <v>508</v>
      </c>
      <c r="B93" s="60" t="s">
        <v>509</v>
      </c>
      <c r="C93" s="83">
        <v>0</v>
      </c>
      <c r="D93" s="71">
        <f>'[2]National ART MSF'!$C$20</f>
        <v>0</v>
      </c>
      <c r="E93" s="71">
        <f>'[3]National ART MSF'!$C$20</f>
        <v>1</v>
      </c>
      <c r="F93" s="72">
        <v>0</v>
      </c>
      <c r="G93" s="72">
        <v>0</v>
      </c>
      <c r="H93" s="72">
        <v>3</v>
      </c>
      <c r="I93" s="72">
        <f>'[4]National ART MSF'!$C$20</f>
        <v>13</v>
      </c>
      <c r="J93" s="72">
        <f>'[5]National ART MSF'!$C$20</f>
        <v>0</v>
      </c>
      <c r="K93" s="72">
        <v>1</v>
      </c>
      <c r="L93" s="72">
        <v>0</v>
      </c>
      <c r="M93" s="72">
        <v>0</v>
      </c>
      <c r="N93" s="72">
        <f>0</f>
        <v>0</v>
      </c>
      <c r="O93" s="72">
        <v>0</v>
      </c>
      <c r="P93" s="73"/>
      <c r="Q93" s="72">
        <v>0</v>
      </c>
      <c r="R93" s="72">
        <v>0</v>
      </c>
      <c r="S93" s="72">
        <v>0</v>
      </c>
      <c r="T93" s="72">
        <v>0</v>
      </c>
      <c r="U93" s="72">
        <v>0</v>
      </c>
      <c r="V93" s="72">
        <v>1</v>
      </c>
      <c r="W93" s="72">
        <v>0</v>
      </c>
      <c r="X93" s="72">
        <v>0</v>
      </c>
      <c r="Y93" s="72">
        <v>0</v>
      </c>
      <c r="Z93" s="72">
        <v>1</v>
      </c>
      <c r="AA93" s="93">
        <v>0</v>
      </c>
      <c r="AB93" s="93">
        <v>1</v>
      </c>
      <c r="AC93" s="93">
        <v>0</v>
      </c>
      <c r="AD93" s="93">
        <v>0</v>
      </c>
      <c r="AE93" s="93">
        <v>0</v>
      </c>
      <c r="AF93" s="93">
        <v>0</v>
      </c>
      <c r="AG93" s="93">
        <v>0</v>
      </c>
      <c r="AH93" s="93">
        <v>1</v>
      </c>
      <c r="AI93" s="93">
        <v>276</v>
      </c>
      <c r="AJ93" s="93">
        <v>0</v>
      </c>
      <c r="AK93" s="93">
        <v>0</v>
      </c>
      <c r="AL93" s="93">
        <v>0</v>
      </c>
      <c r="AM93" s="93">
        <v>0</v>
      </c>
      <c r="AN93" s="93">
        <v>0</v>
      </c>
      <c r="AO93" s="93">
        <v>0</v>
      </c>
      <c r="AP93" s="90">
        <f t="shared" si="31"/>
        <v>298</v>
      </c>
      <c r="AQ93" s="100"/>
      <c r="AR93" s="100"/>
      <c r="AS93" s="207">
        <v>0</v>
      </c>
      <c r="AT93" s="341">
        <v>11</v>
      </c>
      <c r="AU93" s="207">
        <v>0</v>
      </c>
      <c r="AV93" s="311">
        <v>0</v>
      </c>
      <c r="AW93" s="207">
        <v>0</v>
      </c>
      <c r="AX93" s="341">
        <v>1</v>
      </c>
      <c r="AY93" s="312">
        <v>0</v>
      </c>
      <c r="AZ93" s="179">
        <v>3</v>
      </c>
      <c r="BA93" s="207">
        <v>0</v>
      </c>
      <c r="BB93" s="313">
        <v>2</v>
      </c>
      <c r="BC93" s="289">
        <v>0</v>
      </c>
      <c r="BD93" s="207">
        <v>0</v>
      </c>
      <c r="BE93" s="289">
        <v>7</v>
      </c>
      <c r="BF93" s="290">
        <v>0</v>
      </c>
      <c r="BG93" s="210">
        <v>1</v>
      </c>
      <c r="BH93" s="314">
        <v>0</v>
      </c>
      <c r="BI93" s="179">
        <v>0</v>
      </c>
      <c r="BJ93" s="219">
        <v>0</v>
      </c>
      <c r="BK93" s="291">
        <v>0</v>
      </c>
      <c r="BL93" s="170">
        <v>0</v>
      </c>
      <c r="BM93" s="170">
        <v>0</v>
      </c>
      <c r="BN93" s="315">
        <v>7</v>
      </c>
      <c r="BO93" s="179">
        <v>0</v>
      </c>
      <c r="BP93" s="222">
        <v>0</v>
      </c>
      <c r="BQ93" s="167">
        <v>2</v>
      </c>
      <c r="BR93" s="314">
        <v>0</v>
      </c>
      <c r="BS93" s="171">
        <v>4</v>
      </c>
      <c r="BT93" s="171">
        <v>2</v>
      </c>
      <c r="BU93" s="179">
        <v>1</v>
      </c>
      <c r="BV93" s="171">
        <v>1</v>
      </c>
      <c r="BW93" s="179">
        <v>0</v>
      </c>
      <c r="BX93" s="179">
        <v>0</v>
      </c>
      <c r="BY93" s="316">
        <v>7.0897435897435894</v>
      </c>
      <c r="BZ93" s="170">
        <v>1</v>
      </c>
      <c r="CA93" s="317">
        <v>0</v>
      </c>
      <c r="CB93" s="167"/>
      <c r="CC93" s="167">
        <v>0</v>
      </c>
      <c r="CD93" s="167">
        <v>0</v>
      </c>
      <c r="CE93" s="167">
        <v>0</v>
      </c>
      <c r="CF93" s="318">
        <f t="shared" si="30"/>
        <v>50.089743589743591</v>
      </c>
    </row>
    <row r="94" spans="1:84" ht="25.5">
      <c r="A94" s="73" t="s">
        <v>510</v>
      </c>
      <c r="B94" s="60" t="s">
        <v>511</v>
      </c>
      <c r="C94" s="83">
        <v>3</v>
      </c>
      <c r="D94" s="71">
        <f>'[2]National ART MSF'!$D$20</f>
        <v>8</v>
      </c>
      <c r="E94" s="71">
        <f>'[3]National ART MSF'!$D$20</f>
        <v>7</v>
      </c>
      <c r="F94" s="72">
        <v>2</v>
      </c>
      <c r="G94" s="72">
        <v>2</v>
      </c>
      <c r="H94" s="72">
        <v>0</v>
      </c>
      <c r="I94" s="72">
        <f>'[4]National ART MSF'!$D$20</f>
        <v>78</v>
      </c>
      <c r="J94" s="72">
        <f>'[5]National ART MSF'!$D$20</f>
        <v>6</v>
      </c>
      <c r="K94" s="72">
        <v>5</v>
      </c>
      <c r="L94" s="72">
        <v>7</v>
      </c>
      <c r="M94" s="72">
        <v>11</v>
      </c>
      <c r="N94" s="72">
        <v>0</v>
      </c>
      <c r="O94" s="72">
        <v>1</v>
      </c>
      <c r="P94" s="73">
        <v>0</v>
      </c>
      <c r="Q94" s="72">
        <v>5</v>
      </c>
      <c r="R94" s="72">
        <v>0</v>
      </c>
      <c r="S94" s="72">
        <v>1</v>
      </c>
      <c r="T94" s="72">
        <v>0</v>
      </c>
      <c r="U94" s="72">
        <v>0</v>
      </c>
      <c r="V94" s="72">
        <v>6</v>
      </c>
      <c r="W94" s="72">
        <v>3</v>
      </c>
      <c r="X94" s="72">
        <v>4</v>
      </c>
      <c r="Y94" s="72">
        <v>1</v>
      </c>
      <c r="Z94" s="72">
        <v>6</v>
      </c>
      <c r="AA94" s="93">
        <v>0</v>
      </c>
      <c r="AB94" s="93">
        <v>14</v>
      </c>
      <c r="AC94" s="93">
        <v>11</v>
      </c>
      <c r="AD94" s="93">
        <v>4</v>
      </c>
      <c r="AE94" s="93">
        <v>0</v>
      </c>
      <c r="AF94" s="93">
        <v>0</v>
      </c>
      <c r="AG94" s="93">
        <v>10</v>
      </c>
      <c r="AH94" s="93">
        <v>2</v>
      </c>
      <c r="AI94" s="93">
        <v>5</v>
      </c>
      <c r="AJ94" s="93">
        <v>10</v>
      </c>
      <c r="AK94" s="93">
        <v>9</v>
      </c>
      <c r="AL94" s="93">
        <v>0</v>
      </c>
      <c r="AM94" s="93">
        <v>1</v>
      </c>
      <c r="AN94" s="93">
        <v>2</v>
      </c>
      <c r="AO94" s="93">
        <v>6</v>
      </c>
      <c r="AP94" s="90">
        <f t="shared" si="31"/>
        <v>230</v>
      </c>
      <c r="AQ94" s="100"/>
      <c r="AR94" s="100"/>
      <c r="AS94" s="207">
        <v>2</v>
      </c>
      <c r="AT94" s="341">
        <v>33</v>
      </c>
      <c r="AU94" s="207">
        <v>4</v>
      </c>
      <c r="AV94" s="311">
        <v>2</v>
      </c>
      <c r="AW94" s="207">
        <v>33</v>
      </c>
      <c r="AX94" s="341">
        <v>1</v>
      </c>
      <c r="AY94" s="312">
        <v>9</v>
      </c>
      <c r="AZ94" s="179">
        <v>14</v>
      </c>
      <c r="BA94" s="207">
        <v>3</v>
      </c>
      <c r="BB94" s="319">
        <v>4</v>
      </c>
      <c r="BC94" s="292">
        <v>3</v>
      </c>
      <c r="BD94" s="207">
        <v>0</v>
      </c>
      <c r="BE94" s="292">
        <v>10</v>
      </c>
      <c r="BF94" s="290">
        <v>5</v>
      </c>
      <c r="BG94" s="210">
        <v>9</v>
      </c>
      <c r="BH94" s="314">
        <v>2</v>
      </c>
      <c r="BI94" s="179">
        <v>1</v>
      </c>
      <c r="BJ94" s="207">
        <v>2</v>
      </c>
      <c r="BK94" s="291">
        <v>0</v>
      </c>
      <c r="BL94" s="170">
        <v>2</v>
      </c>
      <c r="BM94" s="170">
        <v>5</v>
      </c>
      <c r="BN94" s="315">
        <v>29</v>
      </c>
      <c r="BO94" s="179">
        <v>7</v>
      </c>
      <c r="BP94" s="222">
        <v>1</v>
      </c>
      <c r="BQ94" s="167">
        <v>4</v>
      </c>
      <c r="BR94" s="314">
        <v>1</v>
      </c>
      <c r="BS94" s="171">
        <v>21</v>
      </c>
      <c r="BT94" s="171">
        <v>33</v>
      </c>
      <c r="BU94" s="179">
        <v>11</v>
      </c>
      <c r="BV94" s="171">
        <v>1</v>
      </c>
      <c r="BW94" s="179">
        <v>1</v>
      </c>
      <c r="BX94" s="179">
        <v>7</v>
      </c>
      <c r="BY94" s="316">
        <v>14.179487179487179</v>
      </c>
      <c r="BZ94" s="170">
        <v>2</v>
      </c>
      <c r="CA94" s="317">
        <v>3</v>
      </c>
      <c r="CB94" s="167">
        <v>1</v>
      </c>
      <c r="CC94" s="167">
        <v>2</v>
      </c>
      <c r="CD94" s="167">
        <v>2</v>
      </c>
      <c r="CE94" s="167">
        <v>3</v>
      </c>
      <c r="CF94" s="318">
        <f t="shared" si="30"/>
        <v>287.17948717948718</v>
      </c>
    </row>
    <row r="95" spans="1:84" ht="25.5">
      <c r="A95" s="73" t="s">
        <v>512</v>
      </c>
      <c r="B95" s="60" t="s">
        <v>513</v>
      </c>
      <c r="C95" s="83">
        <v>62</v>
      </c>
      <c r="D95" s="71">
        <f>'[2]National ART MSF'!$E$20</f>
        <v>143</v>
      </c>
      <c r="E95" s="71">
        <f>'[3]National ART MSF'!$E$20</f>
        <v>30</v>
      </c>
      <c r="F95" s="72">
        <v>128</v>
      </c>
      <c r="G95" s="72">
        <v>83</v>
      </c>
      <c r="H95" s="72">
        <v>15</v>
      </c>
      <c r="I95" s="72">
        <f>'[4]National ART MSF'!$E$20</f>
        <v>577</v>
      </c>
      <c r="J95" s="72">
        <f>'[5]National ART MSF'!$E$20</f>
        <v>56</v>
      </c>
      <c r="K95" s="72">
        <v>80</v>
      </c>
      <c r="L95" s="72">
        <v>46</v>
      </c>
      <c r="M95" s="72">
        <v>44</v>
      </c>
      <c r="N95" s="72">
        <v>2</v>
      </c>
      <c r="O95" s="72">
        <v>7</v>
      </c>
      <c r="P95" s="73">
        <v>0</v>
      </c>
      <c r="Q95" s="72">
        <v>34</v>
      </c>
      <c r="R95" s="72">
        <v>0</v>
      </c>
      <c r="S95" s="72">
        <v>29</v>
      </c>
      <c r="T95" s="72">
        <v>0</v>
      </c>
      <c r="U95" s="72">
        <v>0</v>
      </c>
      <c r="V95" s="72">
        <v>85</v>
      </c>
      <c r="W95" s="72">
        <v>48</v>
      </c>
      <c r="X95" s="72">
        <v>28</v>
      </c>
      <c r="Y95" s="72">
        <v>124</v>
      </c>
      <c r="Z95" s="72">
        <v>33</v>
      </c>
      <c r="AA95" s="93">
        <v>0</v>
      </c>
      <c r="AB95" s="93">
        <v>53</v>
      </c>
      <c r="AC95" s="93">
        <v>99</v>
      </c>
      <c r="AD95" s="93">
        <v>110</v>
      </c>
      <c r="AE95" s="93">
        <v>23</v>
      </c>
      <c r="AF95" s="93">
        <v>15</v>
      </c>
      <c r="AG95" s="93">
        <v>106</v>
      </c>
      <c r="AH95" s="93">
        <v>13</v>
      </c>
      <c r="AI95" s="93">
        <v>72</v>
      </c>
      <c r="AJ95" s="93">
        <v>25</v>
      </c>
      <c r="AK95" s="93">
        <v>132</v>
      </c>
      <c r="AL95" s="93">
        <v>7</v>
      </c>
      <c r="AM95" s="93">
        <v>8</v>
      </c>
      <c r="AN95" s="93">
        <v>78</v>
      </c>
      <c r="AO95" s="93">
        <v>69</v>
      </c>
      <c r="AP95" s="90">
        <f t="shared" si="31"/>
        <v>2464</v>
      </c>
      <c r="AQ95" s="100"/>
      <c r="AR95" s="100"/>
      <c r="AS95" s="207">
        <v>109</v>
      </c>
      <c r="AT95" s="341">
        <v>120</v>
      </c>
      <c r="AU95" s="207">
        <v>7</v>
      </c>
      <c r="AV95" s="311">
        <v>65</v>
      </c>
      <c r="AW95" s="207">
        <v>247</v>
      </c>
      <c r="AX95" s="341">
        <v>29</v>
      </c>
      <c r="AY95" s="312">
        <v>129</v>
      </c>
      <c r="AZ95" s="179">
        <v>119</v>
      </c>
      <c r="BA95" s="207">
        <v>81</v>
      </c>
      <c r="BB95" s="313">
        <v>130</v>
      </c>
      <c r="BC95" s="289">
        <v>23</v>
      </c>
      <c r="BD95" s="207">
        <v>27</v>
      </c>
      <c r="BE95" s="289">
        <v>129</v>
      </c>
      <c r="BF95" s="290">
        <v>96</v>
      </c>
      <c r="BG95" s="210">
        <v>231</v>
      </c>
      <c r="BH95" s="314">
        <v>16</v>
      </c>
      <c r="BI95" s="179">
        <v>44</v>
      </c>
      <c r="BJ95" s="207">
        <v>28</v>
      </c>
      <c r="BK95" s="291">
        <v>12</v>
      </c>
      <c r="BL95" s="170">
        <v>68</v>
      </c>
      <c r="BM95" s="170">
        <v>71</v>
      </c>
      <c r="BN95" s="315">
        <v>455</v>
      </c>
      <c r="BO95" s="179">
        <v>17</v>
      </c>
      <c r="BP95" s="222">
        <v>16</v>
      </c>
      <c r="BQ95" s="167">
        <v>80</v>
      </c>
      <c r="BR95" s="314">
        <v>16</v>
      </c>
      <c r="BS95" s="171">
        <v>140</v>
      </c>
      <c r="BT95" s="171">
        <v>0</v>
      </c>
      <c r="BU95" s="179">
        <v>73</v>
      </c>
      <c r="BV95" s="171">
        <v>3</v>
      </c>
      <c r="BW95" s="179">
        <v>20</v>
      </c>
      <c r="BX95" s="179">
        <v>5</v>
      </c>
      <c r="BY95" s="316">
        <v>404.11538461538458</v>
      </c>
      <c r="BZ95" s="170">
        <v>57</v>
      </c>
      <c r="CA95" s="317">
        <v>56</v>
      </c>
      <c r="CB95" s="167">
        <v>1</v>
      </c>
      <c r="CC95" s="167">
        <v>17</v>
      </c>
      <c r="CD95" s="167">
        <v>45</v>
      </c>
      <c r="CE95" s="167">
        <v>80</v>
      </c>
      <c r="CF95" s="318">
        <f t="shared" si="30"/>
        <v>3266.1153846153848</v>
      </c>
    </row>
    <row r="96" spans="1:84" ht="25.5">
      <c r="A96" s="73" t="s">
        <v>514</v>
      </c>
      <c r="B96" s="60" t="s">
        <v>515</v>
      </c>
      <c r="C96" s="83">
        <v>0</v>
      </c>
      <c r="D96" s="71">
        <f>'[2]National ART MSF'!$F$20</f>
        <v>0</v>
      </c>
      <c r="E96" s="71">
        <f>'[3]National ART MSF'!$F$20</f>
        <v>0</v>
      </c>
      <c r="F96" s="72">
        <v>0</v>
      </c>
      <c r="G96" s="72">
        <v>1</v>
      </c>
      <c r="H96" s="72">
        <v>0</v>
      </c>
      <c r="I96" s="72">
        <f>'[4]National ART MSF'!$F$20</f>
        <v>10</v>
      </c>
      <c r="J96" s="72">
        <f>'[5]National ART MSF'!$F$20</f>
        <v>0</v>
      </c>
      <c r="K96" s="72">
        <v>1</v>
      </c>
      <c r="L96" s="72">
        <v>0</v>
      </c>
      <c r="M96" s="72">
        <v>1</v>
      </c>
      <c r="N96" s="72">
        <v>48</v>
      </c>
      <c r="O96" s="72">
        <v>0</v>
      </c>
      <c r="P96" s="73">
        <v>0</v>
      </c>
      <c r="Q96" s="72">
        <v>0</v>
      </c>
      <c r="R96" s="72">
        <v>0</v>
      </c>
      <c r="S96" s="72">
        <v>0</v>
      </c>
      <c r="T96" s="72">
        <v>0</v>
      </c>
      <c r="U96" s="72">
        <v>0</v>
      </c>
      <c r="V96" s="72">
        <v>0</v>
      </c>
      <c r="W96" s="72">
        <v>0</v>
      </c>
      <c r="X96" s="72">
        <v>0</v>
      </c>
      <c r="Y96" s="72">
        <v>3</v>
      </c>
      <c r="Z96" s="72">
        <v>1</v>
      </c>
      <c r="AA96" s="93">
        <v>0</v>
      </c>
      <c r="AB96" s="93">
        <v>2</v>
      </c>
      <c r="AC96" s="93">
        <v>0</v>
      </c>
      <c r="AD96" s="93">
        <v>0</v>
      </c>
      <c r="AE96" s="93">
        <v>0</v>
      </c>
      <c r="AF96" s="93">
        <v>0</v>
      </c>
      <c r="AG96" s="93">
        <v>0</v>
      </c>
      <c r="AH96" s="93">
        <v>1</v>
      </c>
      <c r="AI96" s="93">
        <v>0</v>
      </c>
      <c r="AJ96" s="93">
        <v>3</v>
      </c>
      <c r="AK96" s="93">
        <v>0</v>
      </c>
      <c r="AL96" s="93">
        <v>5</v>
      </c>
      <c r="AM96" s="93">
        <v>0</v>
      </c>
      <c r="AN96" s="93">
        <v>0</v>
      </c>
      <c r="AO96" s="93">
        <v>0</v>
      </c>
      <c r="AP96" s="90">
        <f t="shared" si="31"/>
        <v>76</v>
      </c>
      <c r="AQ96" s="100"/>
      <c r="AR96" s="100"/>
      <c r="AS96" s="207">
        <v>1</v>
      </c>
      <c r="AT96" s="341">
        <v>4</v>
      </c>
      <c r="AU96" s="207">
        <v>0</v>
      </c>
      <c r="AV96" s="311">
        <v>0</v>
      </c>
      <c r="AW96" s="207">
        <v>2</v>
      </c>
      <c r="AX96" s="341">
        <v>2</v>
      </c>
      <c r="AY96" s="312">
        <v>0</v>
      </c>
      <c r="AZ96" s="179">
        <v>5</v>
      </c>
      <c r="BA96" s="207">
        <v>1</v>
      </c>
      <c r="BB96" s="313">
        <v>1</v>
      </c>
      <c r="BC96" s="207">
        <v>0</v>
      </c>
      <c r="BD96" s="207">
        <v>0</v>
      </c>
      <c r="BE96" s="289">
        <v>1</v>
      </c>
      <c r="BF96" s="290">
        <v>0</v>
      </c>
      <c r="BG96" s="210">
        <v>0</v>
      </c>
      <c r="BH96" s="314">
        <v>0</v>
      </c>
      <c r="BI96" s="179">
        <v>0</v>
      </c>
      <c r="BJ96" s="207">
        <v>2</v>
      </c>
      <c r="BK96" s="291">
        <v>0</v>
      </c>
      <c r="BL96" s="170">
        <v>0</v>
      </c>
      <c r="BM96" s="170">
        <v>5</v>
      </c>
      <c r="BN96" s="315">
        <v>0</v>
      </c>
      <c r="BO96" s="179">
        <v>1</v>
      </c>
      <c r="BP96" s="222">
        <v>0</v>
      </c>
      <c r="BQ96" s="167">
        <v>4</v>
      </c>
      <c r="BR96" s="314">
        <v>0</v>
      </c>
      <c r="BS96" s="171">
        <v>4</v>
      </c>
      <c r="BT96" s="171">
        <v>0</v>
      </c>
      <c r="BU96" s="179">
        <v>1</v>
      </c>
      <c r="BV96" s="171">
        <v>0</v>
      </c>
      <c r="BW96" s="179">
        <v>0</v>
      </c>
      <c r="BX96" s="179">
        <v>0</v>
      </c>
      <c r="BY96" s="316">
        <v>0</v>
      </c>
      <c r="BZ96" s="170">
        <v>0</v>
      </c>
      <c r="CA96" s="317">
        <v>11</v>
      </c>
      <c r="CB96" s="167">
        <v>27</v>
      </c>
      <c r="CC96" s="167">
        <v>0</v>
      </c>
      <c r="CD96" s="167">
        <v>0</v>
      </c>
      <c r="CE96" s="167">
        <v>0</v>
      </c>
      <c r="CF96" s="318">
        <f t="shared" si="30"/>
        <v>72</v>
      </c>
    </row>
    <row r="97" spans="1:84" ht="38.25">
      <c r="A97" s="73" t="s">
        <v>516</v>
      </c>
      <c r="B97" s="60" t="s">
        <v>517</v>
      </c>
      <c r="C97" s="83">
        <v>1</v>
      </c>
      <c r="D97" s="71">
        <f>'[2]National ART MSF'!$G$20</f>
        <v>7</v>
      </c>
      <c r="E97" s="71">
        <f>'[3]National ART MSF'!$G$20</f>
        <v>4</v>
      </c>
      <c r="F97" s="72">
        <v>3</v>
      </c>
      <c r="G97" s="72">
        <v>1</v>
      </c>
      <c r="H97" s="72">
        <v>1</v>
      </c>
      <c r="I97" s="72">
        <f>'[4]National ART MSF'!$G$20</f>
        <v>70</v>
      </c>
      <c r="J97" s="72">
        <f>'[5]National ART MSF'!$G$20</f>
        <v>4</v>
      </c>
      <c r="K97" s="72">
        <v>7</v>
      </c>
      <c r="L97" s="72">
        <v>8</v>
      </c>
      <c r="M97" s="72">
        <v>1</v>
      </c>
      <c r="N97" s="72">
        <v>0</v>
      </c>
      <c r="O97" s="72">
        <v>2</v>
      </c>
      <c r="P97" s="73">
        <v>0</v>
      </c>
      <c r="Q97" s="72">
        <v>4</v>
      </c>
      <c r="R97" s="72">
        <v>0</v>
      </c>
      <c r="S97" s="72">
        <v>0</v>
      </c>
      <c r="T97" s="72">
        <v>0</v>
      </c>
      <c r="U97" s="72">
        <v>0</v>
      </c>
      <c r="V97" s="72">
        <v>6</v>
      </c>
      <c r="W97" s="72">
        <v>3</v>
      </c>
      <c r="X97" s="72">
        <v>1</v>
      </c>
      <c r="Y97" s="72">
        <v>1</v>
      </c>
      <c r="Z97" s="72">
        <v>3</v>
      </c>
      <c r="AA97" s="93">
        <v>0</v>
      </c>
      <c r="AB97" s="93">
        <v>16</v>
      </c>
      <c r="AC97" s="93">
        <v>13</v>
      </c>
      <c r="AD97" s="93">
        <v>2</v>
      </c>
      <c r="AE97" s="93">
        <v>1</v>
      </c>
      <c r="AF97" s="93">
        <v>0</v>
      </c>
      <c r="AG97" s="93">
        <v>4</v>
      </c>
      <c r="AH97" s="93">
        <v>0</v>
      </c>
      <c r="AI97" s="93">
        <v>7</v>
      </c>
      <c r="AJ97" s="93">
        <v>1</v>
      </c>
      <c r="AK97" s="93">
        <v>3</v>
      </c>
      <c r="AL97" s="93">
        <v>0</v>
      </c>
      <c r="AM97" s="93">
        <v>0</v>
      </c>
      <c r="AN97" s="93">
        <v>4</v>
      </c>
      <c r="AO97" s="93">
        <v>3</v>
      </c>
      <c r="AP97" s="90">
        <f t="shared" si="31"/>
        <v>181</v>
      </c>
      <c r="AQ97" s="100"/>
      <c r="AR97" s="100"/>
      <c r="AS97" s="207">
        <v>5</v>
      </c>
      <c r="AT97" s="341">
        <v>12</v>
      </c>
      <c r="AU97" s="207">
        <v>0</v>
      </c>
      <c r="AV97" s="311">
        <v>3</v>
      </c>
      <c r="AW97" s="207">
        <v>35</v>
      </c>
      <c r="AX97" s="341">
        <v>4</v>
      </c>
      <c r="AY97" s="312">
        <v>3</v>
      </c>
      <c r="AZ97" s="179">
        <v>2</v>
      </c>
      <c r="BA97" s="207">
        <v>4</v>
      </c>
      <c r="BB97" s="313">
        <v>6</v>
      </c>
      <c r="BC97" s="207">
        <v>1</v>
      </c>
      <c r="BD97" s="207">
        <v>0</v>
      </c>
      <c r="BE97" s="289">
        <v>8</v>
      </c>
      <c r="BF97" s="290">
        <v>1</v>
      </c>
      <c r="BG97" s="210">
        <v>6</v>
      </c>
      <c r="BH97" s="314">
        <v>2</v>
      </c>
      <c r="BI97" s="179">
        <v>0</v>
      </c>
      <c r="BJ97" s="207">
        <v>0</v>
      </c>
      <c r="BK97" s="291">
        <v>3</v>
      </c>
      <c r="BL97" s="170">
        <v>3</v>
      </c>
      <c r="BM97" s="170">
        <v>12</v>
      </c>
      <c r="BN97" s="315">
        <v>46</v>
      </c>
      <c r="BO97" s="179">
        <v>1</v>
      </c>
      <c r="BP97" s="222">
        <v>2</v>
      </c>
      <c r="BQ97" s="167">
        <v>4</v>
      </c>
      <c r="BR97" s="314">
        <v>3</v>
      </c>
      <c r="BS97" s="171">
        <v>17</v>
      </c>
      <c r="BT97" s="171">
        <v>36</v>
      </c>
      <c r="BU97" s="179">
        <v>6</v>
      </c>
      <c r="BV97" s="171">
        <v>0</v>
      </c>
      <c r="BW97" s="179">
        <v>1</v>
      </c>
      <c r="BX97" s="179">
        <v>7</v>
      </c>
      <c r="BY97" s="316">
        <v>7.0897435897435894</v>
      </c>
      <c r="BZ97" s="170">
        <v>1</v>
      </c>
      <c r="CA97" s="317">
        <v>3</v>
      </c>
      <c r="CB97" s="167">
        <v>0</v>
      </c>
      <c r="CC97" s="167">
        <v>1</v>
      </c>
      <c r="CD97" s="167">
        <v>4</v>
      </c>
      <c r="CE97" s="167">
        <v>14</v>
      </c>
      <c r="CF97" s="318">
        <f t="shared" si="30"/>
        <v>263.08974358974359</v>
      </c>
    </row>
    <row r="98" spans="1:84" ht="25.5">
      <c r="A98" s="73" t="s">
        <v>518</v>
      </c>
      <c r="B98" s="60" t="s">
        <v>519</v>
      </c>
      <c r="C98" s="83">
        <v>81</v>
      </c>
      <c r="D98" s="71">
        <f>'[2]National ART MSF'!$I$20</f>
        <v>146</v>
      </c>
      <c r="E98" s="71">
        <f>'[3]National ART MSF'!$I$20</f>
        <v>40</v>
      </c>
      <c r="F98" s="72">
        <v>162</v>
      </c>
      <c r="G98" s="72">
        <v>95</v>
      </c>
      <c r="H98" s="72">
        <v>15</v>
      </c>
      <c r="I98" s="72">
        <f>'[4]National ART MSF'!$I$20</f>
        <v>1276</v>
      </c>
      <c r="J98" s="72">
        <f>'[5]National ART MSF'!$I$20</f>
        <v>56</v>
      </c>
      <c r="K98" s="72">
        <v>87</v>
      </c>
      <c r="L98" s="72">
        <v>99</v>
      </c>
      <c r="M98" s="72">
        <v>35</v>
      </c>
      <c r="N98" s="72">
        <v>5</v>
      </c>
      <c r="O98" s="72">
        <v>15</v>
      </c>
      <c r="P98" s="73">
        <v>0</v>
      </c>
      <c r="Q98" s="72">
        <v>45</v>
      </c>
      <c r="R98" s="72">
        <v>0</v>
      </c>
      <c r="S98" s="72">
        <v>18</v>
      </c>
      <c r="T98" s="72">
        <v>0</v>
      </c>
      <c r="U98" s="72">
        <v>0</v>
      </c>
      <c r="V98" s="72">
        <v>105</v>
      </c>
      <c r="W98" s="72">
        <v>63</v>
      </c>
      <c r="X98" s="72">
        <v>29</v>
      </c>
      <c r="Y98" s="72">
        <v>140</v>
      </c>
      <c r="Z98" s="72">
        <v>36</v>
      </c>
      <c r="AA98" s="93">
        <v>0</v>
      </c>
      <c r="AB98" s="93">
        <v>66</v>
      </c>
      <c r="AC98" s="93">
        <v>108</v>
      </c>
      <c r="AD98" s="93">
        <v>147</v>
      </c>
      <c r="AE98" s="93">
        <v>41</v>
      </c>
      <c r="AF98" s="93">
        <v>22</v>
      </c>
      <c r="AG98" s="93">
        <v>139</v>
      </c>
      <c r="AH98" s="93">
        <v>22</v>
      </c>
      <c r="AI98" s="93">
        <v>80</v>
      </c>
      <c r="AJ98" s="93">
        <v>11</v>
      </c>
      <c r="AK98" s="93">
        <v>130</v>
      </c>
      <c r="AL98" s="93">
        <v>5</v>
      </c>
      <c r="AM98" s="93">
        <v>9</v>
      </c>
      <c r="AN98" s="93">
        <v>57</v>
      </c>
      <c r="AO98" s="93">
        <v>76</v>
      </c>
      <c r="AP98" s="90">
        <f t="shared" si="31"/>
        <v>3461</v>
      </c>
      <c r="AQ98" s="100"/>
      <c r="AR98" s="100"/>
      <c r="AS98" s="207">
        <v>135</v>
      </c>
      <c r="AT98" s="341">
        <v>172</v>
      </c>
      <c r="AU98" s="207">
        <v>52</v>
      </c>
      <c r="AV98" s="311">
        <v>107</v>
      </c>
      <c r="AW98" s="207">
        <v>608</v>
      </c>
      <c r="AX98" s="341">
        <v>73</v>
      </c>
      <c r="AY98" s="312">
        <v>187</v>
      </c>
      <c r="AZ98" s="179">
        <v>129</v>
      </c>
      <c r="BA98" s="207">
        <v>93</v>
      </c>
      <c r="BB98" s="222">
        <v>138</v>
      </c>
      <c r="BC98" s="207">
        <v>13</v>
      </c>
      <c r="BD98" s="207">
        <v>16</v>
      </c>
      <c r="BE98" s="289">
        <v>118</v>
      </c>
      <c r="BF98" s="290">
        <v>106</v>
      </c>
      <c r="BG98" s="210">
        <v>276</v>
      </c>
      <c r="BH98" s="314">
        <v>32</v>
      </c>
      <c r="BI98" s="179">
        <v>49</v>
      </c>
      <c r="BJ98" s="219">
        <v>25</v>
      </c>
      <c r="BK98" s="222">
        <v>12</v>
      </c>
      <c r="BL98" s="170">
        <v>66</v>
      </c>
      <c r="BM98" s="170">
        <v>110</v>
      </c>
      <c r="BN98" s="315">
        <v>927</v>
      </c>
      <c r="BO98" s="179">
        <v>24</v>
      </c>
      <c r="BP98" s="222">
        <v>36</v>
      </c>
      <c r="BQ98" s="167">
        <v>86</v>
      </c>
      <c r="BR98" s="314">
        <v>18</v>
      </c>
      <c r="BS98" s="171">
        <v>165</v>
      </c>
      <c r="BT98" s="171">
        <v>0</v>
      </c>
      <c r="BU98" s="179">
        <v>90</v>
      </c>
      <c r="BV98" s="171">
        <v>6</v>
      </c>
      <c r="BW98" s="179">
        <v>28</v>
      </c>
      <c r="BX98" s="179">
        <v>53</v>
      </c>
      <c r="BY98" s="316">
        <v>545.91025641025647</v>
      </c>
      <c r="BZ98" s="170">
        <v>77</v>
      </c>
      <c r="CA98" s="317">
        <v>46</v>
      </c>
      <c r="CB98" s="167">
        <v>0</v>
      </c>
      <c r="CC98" s="167">
        <v>22</v>
      </c>
      <c r="CD98" s="167">
        <v>40</v>
      </c>
      <c r="CE98" s="167">
        <v>113</v>
      </c>
      <c r="CF98" s="318">
        <f t="shared" si="30"/>
        <v>4793.9102564102568</v>
      </c>
    </row>
    <row r="99" spans="1:84" s="58" customFormat="1" ht="25.5">
      <c r="A99" s="76" t="s">
        <v>520</v>
      </c>
      <c r="B99" s="62" t="s">
        <v>521</v>
      </c>
      <c r="C99" s="89">
        <f>SUM(C93:C98)</f>
        <v>147</v>
      </c>
      <c r="D99" s="89">
        <f t="shared" ref="D99:AO99" si="36">SUM(D93:D98)</f>
        <v>304</v>
      </c>
      <c r="E99" s="89">
        <f t="shared" si="36"/>
        <v>82</v>
      </c>
      <c r="F99" s="89">
        <f t="shared" si="36"/>
        <v>295</v>
      </c>
      <c r="G99" s="89">
        <f t="shared" si="36"/>
        <v>182</v>
      </c>
      <c r="H99" s="89">
        <f t="shared" si="36"/>
        <v>34</v>
      </c>
      <c r="I99" s="89">
        <f t="shared" si="36"/>
        <v>2024</v>
      </c>
      <c r="J99" s="89">
        <f t="shared" si="36"/>
        <v>122</v>
      </c>
      <c r="K99" s="89">
        <f t="shared" si="36"/>
        <v>181</v>
      </c>
      <c r="L99" s="89">
        <f t="shared" si="36"/>
        <v>160</v>
      </c>
      <c r="M99" s="89">
        <f t="shared" si="36"/>
        <v>92</v>
      </c>
      <c r="N99" s="89">
        <f t="shared" si="36"/>
        <v>55</v>
      </c>
      <c r="O99" s="89">
        <f t="shared" si="36"/>
        <v>25</v>
      </c>
      <c r="P99" s="89">
        <f t="shared" si="36"/>
        <v>0</v>
      </c>
      <c r="Q99" s="89">
        <f t="shared" si="36"/>
        <v>88</v>
      </c>
      <c r="R99" s="89">
        <f t="shared" si="36"/>
        <v>0</v>
      </c>
      <c r="S99" s="89">
        <f t="shared" si="36"/>
        <v>48</v>
      </c>
      <c r="T99" s="89">
        <f t="shared" si="36"/>
        <v>0</v>
      </c>
      <c r="U99" s="89">
        <f t="shared" si="36"/>
        <v>0</v>
      </c>
      <c r="V99" s="89">
        <f t="shared" si="36"/>
        <v>203</v>
      </c>
      <c r="W99" s="89">
        <f t="shared" si="36"/>
        <v>117</v>
      </c>
      <c r="X99" s="89">
        <f t="shared" si="36"/>
        <v>62</v>
      </c>
      <c r="Y99" s="89">
        <f t="shared" si="36"/>
        <v>269</v>
      </c>
      <c r="Z99" s="89">
        <f t="shared" si="36"/>
        <v>80</v>
      </c>
      <c r="AA99" s="95">
        <f t="shared" si="36"/>
        <v>0</v>
      </c>
      <c r="AB99" s="95">
        <f t="shared" si="36"/>
        <v>152</v>
      </c>
      <c r="AC99" s="95">
        <f t="shared" si="36"/>
        <v>231</v>
      </c>
      <c r="AD99" s="95">
        <f t="shared" si="36"/>
        <v>263</v>
      </c>
      <c r="AE99" s="95">
        <f t="shared" si="36"/>
        <v>65</v>
      </c>
      <c r="AF99" s="95">
        <f t="shared" si="36"/>
        <v>37</v>
      </c>
      <c r="AG99" s="95">
        <f t="shared" si="36"/>
        <v>259</v>
      </c>
      <c r="AH99" s="95">
        <f t="shared" si="36"/>
        <v>39</v>
      </c>
      <c r="AI99" s="95">
        <f t="shared" si="36"/>
        <v>440</v>
      </c>
      <c r="AJ99" s="95">
        <f t="shared" si="36"/>
        <v>50</v>
      </c>
      <c r="AK99" s="95">
        <f t="shared" si="36"/>
        <v>274</v>
      </c>
      <c r="AL99" s="95">
        <f t="shared" si="36"/>
        <v>17</v>
      </c>
      <c r="AM99" s="95">
        <f t="shared" si="36"/>
        <v>18</v>
      </c>
      <c r="AN99" s="95">
        <f t="shared" si="36"/>
        <v>141</v>
      </c>
      <c r="AO99" s="95">
        <f t="shared" si="36"/>
        <v>154</v>
      </c>
      <c r="AP99" s="90">
        <f t="shared" si="31"/>
        <v>6710</v>
      </c>
      <c r="AQ99" s="100"/>
      <c r="AR99" s="100"/>
      <c r="AS99" s="299">
        <f>SUM(AS93:AS98)</f>
        <v>252</v>
      </c>
      <c r="AT99" s="342">
        <f t="shared" ref="AT99:CE99" si="37">SUM(AT93:AT98)</f>
        <v>352</v>
      </c>
      <c r="AU99" s="342">
        <f t="shared" si="37"/>
        <v>63</v>
      </c>
      <c r="AV99" s="342">
        <f t="shared" si="37"/>
        <v>177</v>
      </c>
      <c r="AW99" s="342">
        <f t="shared" si="37"/>
        <v>925</v>
      </c>
      <c r="AX99" s="342">
        <f t="shared" si="37"/>
        <v>110</v>
      </c>
      <c r="AY99" s="342">
        <f t="shared" si="37"/>
        <v>328</v>
      </c>
      <c r="AZ99" s="342">
        <f t="shared" si="37"/>
        <v>272</v>
      </c>
      <c r="BA99" s="342">
        <f t="shared" si="37"/>
        <v>182</v>
      </c>
      <c r="BB99" s="342">
        <f t="shared" si="37"/>
        <v>281</v>
      </c>
      <c r="BC99" s="342">
        <f t="shared" si="37"/>
        <v>40</v>
      </c>
      <c r="BD99" s="342">
        <f t="shared" si="37"/>
        <v>43</v>
      </c>
      <c r="BE99" s="342">
        <f t="shared" si="37"/>
        <v>273</v>
      </c>
      <c r="BF99" s="342">
        <f t="shared" si="37"/>
        <v>208</v>
      </c>
      <c r="BG99" s="342">
        <f t="shared" si="37"/>
        <v>523</v>
      </c>
      <c r="BH99" s="342">
        <f t="shared" si="37"/>
        <v>52</v>
      </c>
      <c r="BI99" s="342">
        <f t="shared" si="37"/>
        <v>94</v>
      </c>
      <c r="BJ99" s="342">
        <f t="shared" si="37"/>
        <v>57</v>
      </c>
      <c r="BK99" s="342">
        <f t="shared" si="37"/>
        <v>27</v>
      </c>
      <c r="BL99" s="342">
        <f t="shared" si="37"/>
        <v>139</v>
      </c>
      <c r="BM99" s="342">
        <f t="shared" si="37"/>
        <v>203</v>
      </c>
      <c r="BN99" s="342">
        <f t="shared" si="37"/>
        <v>1464</v>
      </c>
      <c r="BO99" s="342">
        <f t="shared" si="37"/>
        <v>50</v>
      </c>
      <c r="BP99" s="342">
        <f t="shared" si="37"/>
        <v>55</v>
      </c>
      <c r="BQ99" s="342">
        <f t="shared" si="37"/>
        <v>180</v>
      </c>
      <c r="BR99" s="342">
        <f t="shared" si="37"/>
        <v>38</v>
      </c>
      <c r="BS99" s="342">
        <f t="shared" si="37"/>
        <v>351</v>
      </c>
      <c r="BT99" s="342">
        <v>71</v>
      </c>
      <c r="BU99" s="342">
        <f t="shared" si="37"/>
        <v>182</v>
      </c>
      <c r="BV99" s="342">
        <f t="shared" si="37"/>
        <v>11</v>
      </c>
      <c r="BW99" s="342">
        <f t="shared" si="37"/>
        <v>50</v>
      </c>
      <c r="BX99" s="342">
        <f t="shared" si="37"/>
        <v>72</v>
      </c>
      <c r="BY99" s="342">
        <f t="shared" si="37"/>
        <v>978.38461538461547</v>
      </c>
      <c r="BZ99" s="342">
        <f t="shared" si="37"/>
        <v>138</v>
      </c>
      <c r="CA99" s="342">
        <f t="shared" si="37"/>
        <v>119</v>
      </c>
      <c r="CB99" s="342">
        <f t="shared" si="37"/>
        <v>29</v>
      </c>
      <c r="CC99" s="342">
        <f t="shared" si="37"/>
        <v>42</v>
      </c>
      <c r="CD99" s="342">
        <f t="shared" si="37"/>
        <v>91</v>
      </c>
      <c r="CE99" s="342">
        <f t="shared" si="37"/>
        <v>210</v>
      </c>
      <c r="CF99" s="318">
        <f t="shared" si="30"/>
        <v>8732.3846153846152</v>
      </c>
    </row>
    <row r="100" spans="1:84" ht="38.25">
      <c r="A100" s="73" t="s">
        <v>522</v>
      </c>
      <c r="B100" s="60" t="s">
        <v>523</v>
      </c>
      <c r="C100" s="83">
        <v>0</v>
      </c>
      <c r="D100" s="71">
        <f>'[2]National ART MSF'!$C$21</f>
        <v>0</v>
      </c>
      <c r="E100" s="71">
        <f>'[3]National ART MSF'!$C$21</f>
        <v>0</v>
      </c>
      <c r="F100" s="72">
        <v>0</v>
      </c>
      <c r="G100" s="72">
        <v>0</v>
      </c>
      <c r="H100" s="72">
        <v>0</v>
      </c>
      <c r="I100" s="72">
        <f>'[4]National ART MSF'!$C$21</f>
        <v>2</v>
      </c>
      <c r="J100" s="72">
        <f>'[5]National ART MSF'!$C$21</f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3">
        <v>0</v>
      </c>
      <c r="Q100" s="72">
        <v>0</v>
      </c>
      <c r="R100" s="72">
        <v>0</v>
      </c>
      <c r="S100" s="72">
        <v>0</v>
      </c>
      <c r="T100" s="72">
        <v>0</v>
      </c>
      <c r="U100" s="72">
        <v>0</v>
      </c>
      <c r="V100" s="72">
        <v>0</v>
      </c>
      <c r="W100" s="72">
        <v>0</v>
      </c>
      <c r="X100" s="72">
        <v>0</v>
      </c>
      <c r="Y100" s="72">
        <v>0</v>
      </c>
      <c r="Z100" s="72">
        <v>0</v>
      </c>
      <c r="AA100" s="93">
        <v>0</v>
      </c>
      <c r="AB100" s="93">
        <v>0</v>
      </c>
      <c r="AC100" s="93">
        <v>1</v>
      </c>
      <c r="AD100" s="93">
        <v>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1</v>
      </c>
      <c r="AK100" s="93">
        <v>0</v>
      </c>
      <c r="AL100" s="93">
        <v>0</v>
      </c>
      <c r="AM100" s="93">
        <v>0</v>
      </c>
      <c r="AN100" s="93">
        <v>0</v>
      </c>
      <c r="AO100" s="93">
        <v>0</v>
      </c>
      <c r="AP100" s="90">
        <f t="shared" si="31"/>
        <v>4</v>
      </c>
      <c r="AQ100" s="100"/>
      <c r="AR100" s="100"/>
      <c r="AS100" s="207">
        <v>2</v>
      </c>
      <c r="AT100" s="341">
        <v>3</v>
      </c>
      <c r="AU100" s="207">
        <v>0</v>
      </c>
      <c r="AV100" s="311">
        <v>1</v>
      </c>
      <c r="AW100" s="207">
        <v>0</v>
      </c>
      <c r="AX100" s="341">
        <v>0</v>
      </c>
      <c r="AY100" s="312">
        <v>0</v>
      </c>
      <c r="AZ100" s="179">
        <v>0</v>
      </c>
      <c r="BA100" s="207">
        <v>0</v>
      </c>
      <c r="BB100" s="313">
        <v>0</v>
      </c>
      <c r="BC100" s="289">
        <v>0</v>
      </c>
      <c r="BD100" s="207">
        <v>0</v>
      </c>
      <c r="BE100" s="289">
        <v>3</v>
      </c>
      <c r="BF100" s="290">
        <v>0</v>
      </c>
      <c r="BG100" s="210">
        <v>0</v>
      </c>
      <c r="BH100" s="314">
        <v>0</v>
      </c>
      <c r="BI100" s="179">
        <v>0</v>
      </c>
      <c r="BJ100" s="219">
        <v>1</v>
      </c>
      <c r="BK100" s="291">
        <v>0</v>
      </c>
      <c r="BL100" s="170">
        <v>1</v>
      </c>
      <c r="BM100" s="170">
        <v>2</v>
      </c>
      <c r="BN100" s="315">
        <v>0</v>
      </c>
      <c r="BO100" s="179">
        <v>0</v>
      </c>
      <c r="BP100" s="222">
        <v>0</v>
      </c>
      <c r="BQ100" s="167">
        <v>0</v>
      </c>
      <c r="BR100" s="314">
        <v>0</v>
      </c>
      <c r="BS100" s="171">
        <v>2</v>
      </c>
      <c r="BT100" s="171">
        <v>1</v>
      </c>
      <c r="BU100" s="179">
        <v>1</v>
      </c>
      <c r="BV100" s="171">
        <v>0</v>
      </c>
      <c r="BW100" s="179">
        <v>0</v>
      </c>
      <c r="BX100" s="200">
        <v>0</v>
      </c>
      <c r="BY100" s="316">
        <v>0</v>
      </c>
      <c r="BZ100" s="170">
        <v>0</v>
      </c>
      <c r="CA100" s="317">
        <v>0</v>
      </c>
      <c r="CB100" s="167">
        <v>0</v>
      </c>
      <c r="CC100" s="167">
        <v>0</v>
      </c>
      <c r="CD100" s="167">
        <v>0</v>
      </c>
      <c r="CE100" s="167">
        <v>0</v>
      </c>
      <c r="CF100" s="318">
        <f t="shared" si="30"/>
        <v>17</v>
      </c>
    </row>
    <row r="101" spans="1:84" ht="38.25">
      <c r="A101" s="73" t="s">
        <v>524</v>
      </c>
      <c r="B101" s="60" t="s">
        <v>525</v>
      </c>
      <c r="C101" s="83">
        <v>0</v>
      </c>
      <c r="D101" s="71">
        <f>'[2]National ART MSF'!$D$21</f>
        <v>16</v>
      </c>
      <c r="E101" s="71">
        <f>'[3]National ART MSF'!$D$21</f>
        <v>0</v>
      </c>
      <c r="F101" s="72">
        <v>2</v>
      </c>
      <c r="G101" s="72">
        <v>2</v>
      </c>
      <c r="H101" s="72">
        <v>0</v>
      </c>
      <c r="I101" s="72">
        <f>'[4]National ART MSF'!$D$21</f>
        <v>0</v>
      </c>
      <c r="J101" s="72">
        <f>'[5]National ART MSF'!$D$21</f>
        <v>13</v>
      </c>
      <c r="K101" s="72">
        <v>4</v>
      </c>
      <c r="L101" s="72">
        <v>0</v>
      </c>
      <c r="M101" s="72">
        <v>0</v>
      </c>
      <c r="N101" s="72">
        <v>3</v>
      </c>
      <c r="O101" s="72">
        <v>0</v>
      </c>
      <c r="P101" s="73">
        <v>0</v>
      </c>
      <c r="Q101" s="72">
        <v>1</v>
      </c>
      <c r="R101" s="72">
        <v>0</v>
      </c>
      <c r="S101" s="72">
        <v>0</v>
      </c>
      <c r="T101" s="72">
        <v>0</v>
      </c>
      <c r="U101" s="72">
        <v>0</v>
      </c>
      <c r="V101" s="72">
        <v>3</v>
      </c>
      <c r="W101" s="72">
        <v>0</v>
      </c>
      <c r="X101" s="72">
        <v>3</v>
      </c>
      <c r="Y101" s="72">
        <v>2</v>
      </c>
      <c r="Z101" s="72">
        <v>0</v>
      </c>
      <c r="AA101" s="93">
        <v>0</v>
      </c>
      <c r="AB101" s="93">
        <v>0</v>
      </c>
      <c r="AC101" s="93">
        <v>9</v>
      </c>
      <c r="AD101" s="93">
        <v>2</v>
      </c>
      <c r="AE101" s="93">
        <v>1</v>
      </c>
      <c r="AF101" s="93">
        <v>0</v>
      </c>
      <c r="AG101" s="93">
        <v>4</v>
      </c>
      <c r="AH101" s="93">
        <v>2</v>
      </c>
      <c r="AI101" s="93">
        <v>0</v>
      </c>
      <c r="AJ101" s="93">
        <v>7</v>
      </c>
      <c r="AK101" s="93">
        <v>5</v>
      </c>
      <c r="AL101" s="93">
        <v>1</v>
      </c>
      <c r="AM101" s="93">
        <v>0</v>
      </c>
      <c r="AN101" s="93">
        <v>8</v>
      </c>
      <c r="AO101" s="93">
        <v>9</v>
      </c>
      <c r="AP101" s="90">
        <f t="shared" si="31"/>
        <v>97</v>
      </c>
      <c r="AQ101" s="100"/>
      <c r="AR101" s="100"/>
      <c r="AS101" s="207">
        <v>8</v>
      </c>
      <c r="AT101" s="341">
        <v>19</v>
      </c>
      <c r="AU101" s="207">
        <v>0</v>
      </c>
      <c r="AV101" s="311">
        <v>3</v>
      </c>
      <c r="AW101" s="207">
        <v>2</v>
      </c>
      <c r="AX101" s="341">
        <v>2</v>
      </c>
      <c r="AY101" s="312">
        <v>15</v>
      </c>
      <c r="AZ101" s="179">
        <v>12</v>
      </c>
      <c r="BA101" s="207">
        <v>1</v>
      </c>
      <c r="BB101" s="319">
        <v>5</v>
      </c>
      <c r="BC101" s="292">
        <v>4</v>
      </c>
      <c r="BD101" s="207">
        <v>1</v>
      </c>
      <c r="BE101" s="292">
        <v>20</v>
      </c>
      <c r="BF101" s="290">
        <v>2</v>
      </c>
      <c r="BG101" s="210">
        <v>8</v>
      </c>
      <c r="BH101" s="314">
        <v>3</v>
      </c>
      <c r="BI101" s="179">
        <v>0</v>
      </c>
      <c r="BJ101" s="207">
        <v>3</v>
      </c>
      <c r="BK101" s="291">
        <v>0</v>
      </c>
      <c r="BL101" s="170">
        <v>5</v>
      </c>
      <c r="BM101" s="170">
        <v>9</v>
      </c>
      <c r="BN101" s="315">
        <v>8</v>
      </c>
      <c r="BO101" s="179">
        <v>0</v>
      </c>
      <c r="BP101" s="222">
        <v>0</v>
      </c>
      <c r="BQ101" s="167">
        <v>2</v>
      </c>
      <c r="BR101" s="314">
        <v>1</v>
      </c>
      <c r="BS101" s="171">
        <v>20</v>
      </c>
      <c r="BT101" s="171">
        <v>8</v>
      </c>
      <c r="BU101" s="179">
        <v>4</v>
      </c>
      <c r="BV101" s="171">
        <v>2</v>
      </c>
      <c r="BW101" s="179">
        <v>3</v>
      </c>
      <c r="BX101" s="200">
        <v>21.882352941176471</v>
      </c>
      <c r="BY101" s="316">
        <v>9.4177215189873422</v>
      </c>
      <c r="BZ101" s="170">
        <v>1</v>
      </c>
      <c r="CA101" s="317">
        <v>1</v>
      </c>
      <c r="CB101" s="167">
        <v>2</v>
      </c>
      <c r="CC101" s="167">
        <v>0</v>
      </c>
      <c r="CD101" s="167">
        <v>0</v>
      </c>
      <c r="CE101" s="167">
        <v>14</v>
      </c>
      <c r="CF101" s="318">
        <f t="shared" si="30"/>
        <v>219.30007446016381</v>
      </c>
    </row>
    <row r="102" spans="1:84" ht="38.25">
      <c r="A102" s="73" t="s">
        <v>526</v>
      </c>
      <c r="B102" s="60" t="s">
        <v>527</v>
      </c>
      <c r="C102" s="83">
        <v>36</v>
      </c>
      <c r="D102" s="71">
        <f>'[2]National ART MSF'!$E$21</f>
        <v>116</v>
      </c>
      <c r="E102" s="71">
        <f>'[3]National ART MSF'!$E$21</f>
        <v>10</v>
      </c>
      <c r="F102" s="72">
        <v>32</v>
      </c>
      <c r="G102" s="72">
        <v>55</v>
      </c>
      <c r="H102" s="72">
        <v>17</v>
      </c>
      <c r="I102" s="72">
        <f>'[4]National ART MSF'!$E$21</f>
        <v>53</v>
      </c>
      <c r="J102" s="72">
        <f>'[5]National ART MSF'!$E$20</f>
        <v>56</v>
      </c>
      <c r="K102" s="72">
        <v>54</v>
      </c>
      <c r="L102" s="72">
        <v>14</v>
      </c>
      <c r="M102" s="72">
        <v>0</v>
      </c>
      <c r="N102" s="72">
        <v>27</v>
      </c>
      <c r="O102" s="72">
        <v>4</v>
      </c>
      <c r="P102" s="73">
        <v>0</v>
      </c>
      <c r="Q102" s="72">
        <v>40</v>
      </c>
      <c r="R102" s="72">
        <v>0</v>
      </c>
      <c r="S102" s="72">
        <v>6</v>
      </c>
      <c r="T102" s="72">
        <v>0</v>
      </c>
      <c r="U102" s="72">
        <v>0</v>
      </c>
      <c r="V102" s="72">
        <v>61</v>
      </c>
      <c r="W102" s="72">
        <v>24</v>
      </c>
      <c r="X102" s="72">
        <v>14</v>
      </c>
      <c r="Y102" s="72">
        <v>35</v>
      </c>
      <c r="Z102" s="72">
        <v>12</v>
      </c>
      <c r="AA102" s="93">
        <v>0</v>
      </c>
      <c r="AB102" s="93">
        <v>10</v>
      </c>
      <c r="AC102" s="93">
        <v>115</v>
      </c>
      <c r="AD102" s="93">
        <v>25</v>
      </c>
      <c r="AE102" s="93">
        <v>17</v>
      </c>
      <c r="AF102" s="93">
        <v>5</v>
      </c>
      <c r="AG102" s="93">
        <v>55</v>
      </c>
      <c r="AH102" s="93">
        <v>18</v>
      </c>
      <c r="AI102" s="93">
        <v>34</v>
      </c>
      <c r="AJ102" s="93">
        <v>22</v>
      </c>
      <c r="AK102" s="93">
        <v>75</v>
      </c>
      <c r="AL102" s="93">
        <v>3</v>
      </c>
      <c r="AM102" s="93">
        <v>1</v>
      </c>
      <c r="AN102" s="93">
        <v>70</v>
      </c>
      <c r="AO102" s="93">
        <v>83</v>
      </c>
      <c r="AP102" s="90">
        <f t="shared" si="31"/>
        <v>1199</v>
      </c>
      <c r="AQ102" s="100"/>
      <c r="AR102" s="100"/>
      <c r="AS102" s="207">
        <v>93</v>
      </c>
      <c r="AT102" s="341">
        <v>90</v>
      </c>
      <c r="AU102" s="207">
        <v>7</v>
      </c>
      <c r="AV102" s="311">
        <v>39</v>
      </c>
      <c r="AW102" s="207">
        <v>69</v>
      </c>
      <c r="AX102" s="341">
        <v>26</v>
      </c>
      <c r="AY102" s="312">
        <v>91</v>
      </c>
      <c r="AZ102" s="179">
        <v>61</v>
      </c>
      <c r="BA102" s="207">
        <v>39</v>
      </c>
      <c r="BB102" s="313">
        <v>80</v>
      </c>
      <c r="BC102" s="289">
        <v>21</v>
      </c>
      <c r="BD102" s="207">
        <v>9</v>
      </c>
      <c r="BE102" s="289">
        <v>76</v>
      </c>
      <c r="BF102" s="290">
        <v>56</v>
      </c>
      <c r="BG102" s="210">
        <v>54</v>
      </c>
      <c r="BH102" s="314">
        <v>5</v>
      </c>
      <c r="BI102" s="179">
        <v>39</v>
      </c>
      <c r="BJ102" s="207">
        <v>8</v>
      </c>
      <c r="BK102" s="291">
        <v>16</v>
      </c>
      <c r="BL102" s="170">
        <v>46</v>
      </c>
      <c r="BM102" s="170">
        <v>44</v>
      </c>
      <c r="BN102" s="315">
        <v>26</v>
      </c>
      <c r="BO102" s="179">
        <v>10</v>
      </c>
      <c r="BP102" s="222">
        <v>20</v>
      </c>
      <c r="BQ102" s="167">
        <v>37</v>
      </c>
      <c r="BR102" s="314">
        <v>4</v>
      </c>
      <c r="BS102" s="171">
        <v>78</v>
      </c>
      <c r="BT102" s="171">
        <v>0</v>
      </c>
      <c r="BU102" s="179">
        <v>47</v>
      </c>
      <c r="BV102" s="171">
        <v>1</v>
      </c>
      <c r="BW102" s="179">
        <v>10</v>
      </c>
      <c r="BX102" s="200">
        <v>96</v>
      </c>
      <c r="BY102" s="316">
        <v>107</v>
      </c>
      <c r="BZ102" s="170">
        <v>22</v>
      </c>
      <c r="CA102" s="317">
        <v>28</v>
      </c>
      <c r="CB102" s="167">
        <v>34</v>
      </c>
      <c r="CC102" s="167">
        <v>6</v>
      </c>
      <c r="CD102" s="167">
        <v>32</v>
      </c>
      <c r="CE102" s="167">
        <v>88</v>
      </c>
      <c r="CF102" s="318">
        <f t="shared" si="30"/>
        <v>1615</v>
      </c>
    </row>
    <row r="103" spans="1:84" ht="38.25">
      <c r="A103" s="73" t="s">
        <v>528</v>
      </c>
      <c r="B103" s="60" t="s">
        <v>529</v>
      </c>
      <c r="C103" s="83">
        <v>0</v>
      </c>
      <c r="D103" s="71">
        <f>'[2]National ART MSF'!$F$21</f>
        <v>0</v>
      </c>
      <c r="E103" s="71">
        <f>'[3]National ART MSF'!$F$21</f>
        <v>1</v>
      </c>
      <c r="F103" s="72">
        <v>0</v>
      </c>
      <c r="G103" s="72">
        <v>0</v>
      </c>
      <c r="H103" s="72">
        <v>0</v>
      </c>
      <c r="I103" s="72">
        <f>'[4]National ART MSF'!$F$21</f>
        <v>0</v>
      </c>
      <c r="J103" s="72">
        <f>'[5]National ART MSF'!$F$21</f>
        <v>0</v>
      </c>
      <c r="K103" s="72">
        <v>3</v>
      </c>
      <c r="L103" s="72">
        <v>0</v>
      </c>
      <c r="M103" s="72">
        <v>0</v>
      </c>
      <c r="N103" s="72">
        <v>0</v>
      </c>
      <c r="O103" s="72">
        <v>0</v>
      </c>
      <c r="P103" s="73">
        <v>0</v>
      </c>
      <c r="Q103" s="72">
        <v>0</v>
      </c>
      <c r="R103" s="72">
        <v>0</v>
      </c>
      <c r="S103" s="72">
        <v>0</v>
      </c>
      <c r="T103" s="72">
        <v>0</v>
      </c>
      <c r="U103" s="72">
        <v>0</v>
      </c>
      <c r="V103" s="72">
        <v>0</v>
      </c>
      <c r="W103" s="72">
        <v>0</v>
      </c>
      <c r="X103" s="72">
        <v>0</v>
      </c>
      <c r="Y103" s="72">
        <v>1</v>
      </c>
      <c r="Z103" s="72">
        <v>1</v>
      </c>
      <c r="AA103" s="93">
        <v>0</v>
      </c>
      <c r="AB103" s="93">
        <v>0</v>
      </c>
      <c r="AC103" s="93">
        <v>1</v>
      </c>
      <c r="AD103" s="93">
        <v>0</v>
      </c>
      <c r="AE103" s="93">
        <v>0</v>
      </c>
      <c r="AF103" s="93">
        <v>0</v>
      </c>
      <c r="AG103" s="93">
        <v>0</v>
      </c>
      <c r="AH103" s="93">
        <v>0</v>
      </c>
      <c r="AI103" s="93">
        <v>0</v>
      </c>
      <c r="AJ103" s="93">
        <v>9</v>
      </c>
      <c r="AK103" s="93">
        <v>1</v>
      </c>
      <c r="AL103" s="93">
        <v>4</v>
      </c>
      <c r="AM103" s="93">
        <v>0</v>
      </c>
      <c r="AN103" s="93">
        <v>0</v>
      </c>
      <c r="AO103" s="93">
        <v>0</v>
      </c>
      <c r="AP103" s="90">
        <f t="shared" si="31"/>
        <v>21</v>
      </c>
      <c r="AQ103" s="100"/>
      <c r="AR103" s="100"/>
      <c r="AS103" s="207">
        <v>0</v>
      </c>
      <c r="AT103" s="341">
        <v>5</v>
      </c>
      <c r="AU103" s="207">
        <v>0</v>
      </c>
      <c r="AV103" s="311">
        <v>0</v>
      </c>
      <c r="AW103" s="207">
        <v>0</v>
      </c>
      <c r="AX103" s="341">
        <v>0</v>
      </c>
      <c r="AY103" s="312">
        <v>0</v>
      </c>
      <c r="AZ103" s="179">
        <v>0</v>
      </c>
      <c r="BA103" s="207">
        <v>0</v>
      </c>
      <c r="BB103" s="313">
        <v>0</v>
      </c>
      <c r="BC103" s="207">
        <v>0</v>
      </c>
      <c r="BD103" s="207">
        <v>0</v>
      </c>
      <c r="BE103" s="289">
        <v>9</v>
      </c>
      <c r="BF103" s="290">
        <v>0</v>
      </c>
      <c r="BG103" s="210">
        <v>0</v>
      </c>
      <c r="BH103" s="314">
        <v>0</v>
      </c>
      <c r="BI103" s="179">
        <v>0</v>
      </c>
      <c r="BJ103" s="207">
        <v>0</v>
      </c>
      <c r="BK103" s="291">
        <v>0</v>
      </c>
      <c r="BL103" s="170">
        <v>1</v>
      </c>
      <c r="BM103" s="170">
        <v>0</v>
      </c>
      <c r="BN103" s="315">
        <v>1</v>
      </c>
      <c r="BO103" s="179">
        <v>0</v>
      </c>
      <c r="BP103" s="222">
        <v>0</v>
      </c>
      <c r="BQ103" s="167">
        <v>0</v>
      </c>
      <c r="BR103" s="314">
        <v>0</v>
      </c>
      <c r="BS103" s="171">
        <v>2</v>
      </c>
      <c r="BT103" s="171">
        <v>0</v>
      </c>
      <c r="BU103" s="179">
        <v>0</v>
      </c>
      <c r="BV103" s="171">
        <v>0</v>
      </c>
      <c r="BW103" s="179">
        <v>0</v>
      </c>
      <c r="BX103" s="200">
        <v>0</v>
      </c>
      <c r="BY103" s="316">
        <v>0</v>
      </c>
      <c r="BZ103" s="170">
        <v>0</v>
      </c>
      <c r="CA103" s="317">
        <v>0</v>
      </c>
      <c r="CB103" s="167">
        <v>0</v>
      </c>
      <c r="CC103" s="167">
        <v>0</v>
      </c>
      <c r="CD103" s="167">
        <v>0</v>
      </c>
      <c r="CE103" s="167">
        <v>0</v>
      </c>
      <c r="CF103" s="318">
        <f t="shared" si="30"/>
        <v>18</v>
      </c>
    </row>
    <row r="104" spans="1:84" ht="38.25">
      <c r="A104" s="73" t="s">
        <v>530</v>
      </c>
      <c r="B104" s="60" t="s">
        <v>531</v>
      </c>
      <c r="C104" s="83">
        <v>0</v>
      </c>
      <c r="D104" s="71">
        <f>'[2]National ART MSF'!$G$21</f>
        <v>8</v>
      </c>
      <c r="E104" s="71">
        <f>'[3]National ART MSF'!$G$21</f>
        <v>2</v>
      </c>
      <c r="F104" s="72">
        <v>3</v>
      </c>
      <c r="G104" s="72">
        <v>4</v>
      </c>
      <c r="H104" s="72">
        <v>1</v>
      </c>
      <c r="I104" s="72">
        <f>'[4]National ART MSF'!$G$21</f>
        <v>0</v>
      </c>
      <c r="J104" s="72">
        <f>'[5]National ART MSF'!$G$20</f>
        <v>4</v>
      </c>
      <c r="K104" s="72">
        <v>2</v>
      </c>
      <c r="L104" s="72">
        <v>2</v>
      </c>
      <c r="M104" s="72">
        <v>0</v>
      </c>
      <c r="N104" s="72">
        <v>10</v>
      </c>
      <c r="O104" s="72">
        <v>0</v>
      </c>
      <c r="P104" s="73">
        <v>0</v>
      </c>
      <c r="Q104" s="72">
        <v>4</v>
      </c>
      <c r="R104" s="72">
        <v>0</v>
      </c>
      <c r="S104" s="72">
        <v>2</v>
      </c>
      <c r="T104" s="72">
        <v>0</v>
      </c>
      <c r="U104" s="72">
        <v>0</v>
      </c>
      <c r="V104" s="72">
        <v>1</v>
      </c>
      <c r="W104" s="72">
        <v>0</v>
      </c>
      <c r="X104" s="72">
        <v>0</v>
      </c>
      <c r="Y104" s="72">
        <v>0</v>
      </c>
      <c r="Z104" s="72">
        <v>1</v>
      </c>
      <c r="AA104" s="93">
        <v>0</v>
      </c>
      <c r="AB104" s="93">
        <v>0</v>
      </c>
      <c r="AC104" s="93">
        <v>10</v>
      </c>
      <c r="AD104" s="93">
        <v>0</v>
      </c>
      <c r="AE104" s="93">
        <v>0</v>
      </c>
      <c r="AF104" s="93">
        <v>0</v>
      </c>
      <c r="AG104" s="93">
        <v>8</v>
      </c>
      <c r="AH104" s="93">
        <v>1</v>
      </c>
      <c r="AI104" s="93">
        <v>0</v>
      </c>
      <c r="AJ104" s="93">
        <v>8</v>
      </c>
      <c r="AK104" s="93">
        <v>5</v>
      </c>
      <c r="AL104" s="93">
        <v>0</v>
      </c>
      <c r="AM104" s="93">
        <v>0</v>
      </c>
      <c r="AN104" s="93">
        <v>6</v>
      </c>
      <c r="AO104" s="93">
        <v>3</v>
      </c>
      <c r="AP104" s="90">
        <f t="shared" si="31"/>
        <v>85</v>
      </c>
      <c r="AQ104" s="100"/>
      <c r="AR104" s="100"/>
      <c r="AS104" s="207">
        <v>4</v>
      </c>
      <c r="AT104" s="341">
        <v>9</v>
      </c>
      <c r="AU104" s="207">
        <v>0</v>
      </c>
      <c r="AV104" s="311">
        <v>5</v>
      </c>
      <c r="AW104" s="207">
        <v>1</v>
      </c>
      <c r="AX104" s="341">
        <v>6</v>
      </c>
      <c r="AY104" s="312">
        <v>11</v>
      </c>
      <c r="AZ104" s="179">
        <v>9</v>
      </c>
      <c r="BA104" s="207">
        <v>3</v>
      </c>
      <c r="BB104" s="313">
        <v>6</v>
      </c>
      <c r="BC104" s="207">
        <v>0</v>
      </c>
      <c r="BD104" s="207">
        <v>1</v>
      </c>
      <c r="BE104" s="289">
        <v>20</v>
      </c>
      <c r="BF104" s="290">
        <v>0</v>
      </c>
      <c r="BG104" s="210">
        <v>11</v>
      </c>
      <c r="BH104" s="314">
        <v>0</v>
      </c>
      <c r="BI104" s="179">
        <v>1</v>
      </c>
      <c r="BJ104" s="207">
        <v>0</v>
      </c>
      <c r="BK104" s="291">
        <v>0</v>
      </c>
      <c r="BL104" s="170">
        <v>8</v>
      </c>
      <c r="BM104" s="170">
        <v>6</v>
      </c>
      <c r="BN104" s="315">
        <v>4</v>
      </c>
      <c r="BO104" s="179">
        <v>0</v>
      </c>
      <c r="BP104" s="222">
        <v>1</v>
      </c>
      <c r="BQ104" s="167">
        <v>0</v>
      </c>
      <c r="BR104" s="314">
        <v>1</v>
      </c>
      <c r="BS104" s="171">
        <v>26</v>
      </c>
      <c r="BT104" s="171">
        <v>44</v>
      </c>
      <c r="BU104" s="179">
        <v>6</v>
      </c>
      <c r="BV104" s="171">
        <v>1</v>
      </c>
      <c r="BW104" s="179">
        <v>0</v>
      </c>
      <c r="BX104" s="200">
        <v>9.3781512605042021</v>
      </c>
      <c r="BY104" s="316">
        <v>0</v>
      </c>
      <c r="BZ104" s="170">
        <v>0</v>
      </c>
      <c r="CA104" s="317">
        <v>1</v>
      </c>
      <c r="CB104" s="167">
        <v>0</v>
      </c>
      <c r="CC104" s="167">
        <v>0</v>
      </c>
      <c r="CD104" s="167">
        <v>3</v>
      </c>
      <c r="CE104" s="167">
        <v>1</v>
      </c>
      <c r="CF104" s="318">
        <f t="shared" si="30"/>
        <v>198.37815126050421</v>
      </c>
    </row>
    <row r="105" spans="1:84" ht="38.25">
      <c r="A105" s="73" t="s">
        <v>532</v>
      </c>
      <c r="B105" s="60" t="s">
        <v>533</v>
      </c>
      <c r="C105" s="83">
        <v>86</v>
      </c>
      <c r="D105" s="71">
        <f>'[2]National ART MSF'!$I$21</f>
        <v>338</v>
      </c>
      <c r="E105" s="71">
        <f>'[3]National ART MSF'!$I$21</f>
        <v>25</v>
      </c>
      <c r="F105" s="72">
        <v>110</v>
      </c>
      <c r="G105" s="72">
        <v>163</v>
      </c>
      <c r="H105" s="72">
        <v>25</v>
      </c>
      <c r="I105" s="72">
        <f>'[4]National ART MSF'!$I$21</f>
        <v>224</v>
      </c>
      <c r="J105" s="72">
        <f>'[5]National ART MSF'!$I$20</f>
        <v>56</v>
      </c>
      <c r="K105" s="72">
        <v>102</v>
      </c>
      <c r="L105" s="72">
        <v>85</v>
      </c>
      <c r="M105" s="72">
        <v>0</v>
      </c>
      <c r="N105" s="72">
        <v>73</v>
      </c>
      <c r="O105" s="72">
        <v>6</v>
      </c>
      <c r="P105" s="73">
        <v>0</v>
      </c>
      <c r="Q105" s="72">
        <v>101</v>
      </c>
      <c r="R105" s="72">
        <v>0</v>
      </c>
      <c r="S105" s="72">
        <v>35</v>
      </c>
      <c r="T105" s="72">
        <v>0</v>
      </c>
      <c r="U105" s="72">
        <v>0</v>
      </c>
      <c r="V105" s="72">
        <v>98</v>
      </c>
      <c r="W105" s="72">
        <v>36</v>
      </c>
      <c r="X105" s="72">
        <v>33</v>
      </c>
      <c r="Y105" s="72">
        <v>102</v>
      </c>
      <c r="Z105" s="72">
        <v>34</v>
      </c>
      <c r="AA105" s="93">
        <v>0</v>
      </c>
      <c r="AB105" s="93">
        <v>23</v>
      </c>
      <c r="AC105" s="93">
        <v>297</v>
      </c>
      <c r="AD105" s="93">
        <v>41</v>
      </c>
      <c r="AE105" s="93">
        <v>65</v>
      </c>
      <c r="AF105" s="93">
        <v>15</v>
      </c>
      <c r="AG105" s="93">
        <v>104</v>
      </c>
      <c r="AH105" s="93">
        <v>33</v>
      </c>
      <c r="AI105" s="93">
        <v>92</v>
      </c>
      <c r="AJ105" s="93">
        <v>13</v>
      </c>
      <c r="AK105" s="93">
        <v>177</v>
      </c>
      <c r="AL105" s="93">
        <v>19</v>
      </c>
      <c r="AM105" s="93">
        <v>7</v>
      </c>
      <c r="AN105" s="93">
        <v>131</v>
      </c>
      <c r="AO105" s="93">
        <v>112</v>
      </c>
      <c r="AP105" s="90">
        <f t="shared" si="31"/>
        <v>2861</v>
      </c>
      <c r="AQ105" s="100"/>
      <c r="AR105" s="100"/>
      <c r="AS105" s="207">
        <v>95</v>
      </c>
      <c r="AT105" s="341">
        <v>91</v>
      </c>
      <c r="AU105" s="207">
        <v>60</v>
      </c>
      <c r="AV105" s="311">
        <v>77</v>
      </c>
      <c r="AW105" s="207">
        <v>80</v>
      </c>
      <c r="AX105" s="341">
        <v>69</v>
      </c>
      <c r="AY105" s="312">
        <v>92</v>
      </c>
      <c r="AZ105" s="179">
        <v>85</v>
      </c>
      <c r="BA105" s="207">
        <v>44</v>
      </c>
      <c r="BB105" s="222">
        <v>71</v>
      </c>
      <c r="BC105" s="289">
        <v>35</v>
      </c>
      <c r="BD105" s="207">
        <v>19</v>
      </c>
      <c r="BE105" s="289">
        <v>64</v>
      </c>
      <c r="BF105" s="290">
        <v>72</v>
      </c>
      <c r="BG105" s="210">
        <v>68</v>
      </c>
      <c r="BH105" s="314">
        <v>25</v>
      </c>
      <c r="BI105" s="179">
        <v>70</v>
      </c>
      <c r="BJ105" s="219">
        <v>25</v>
      </c>
      <c r="BK105" s="222">
        <v>14</v>
      </c>
      <c r="BL105" s="170">
        <v>82</v>
      </c>
      <c r="BM105" s="170">
        <v>102</v>
      </c>
      <c r="BN105" s="315">
        <v>56</v>
      </c>
      <c r="BO105" s="179">
        <v>27</v>
      </c>
      <c r="BP105" s="222">
        <v>27</v>
      </c>
      <c r="BQ105" s="167">
        <v>94</v>
      </c>
      <c r="BR105" s="314">
        <v>25</v>
      </c>
      <c r="BS105" s="171">
        <v>310</v>
      </c>
      <c r="BT105" s="171">
        <v>0</v>
      </c>
      <c r="BU105" s="179">
        <v>64</v>
      </c>
      <c r="BV105" s="171">
        <v>14</v>
      </c>
      <c r="BW105" s="179">
        <v>21</v>
      </c>
      <c r="BX105" s="200">
        <v>94</v>
      </c>
      <c r="BY105" s="316">
        <v>127</v>
      </c>
      <c r="BZ105" s="170">
        <v>56</v>
      </c>
      <c r="CA105" s="317">
        <v>52</v>
      </c>
      <c r="CB105" s="167">
        <v>35</v>
      </c>
      <c r="CC105" s="167">
        <v>16</v>
      </c>
      <c r="CD105" s="167">
        <v>69</v>
      </c>
      <c r="CE105" s="167">
        <v>116</v>
      </c>
      <c r="CF105" s="318">
        <f t="shared" si="30"/>
        <v>2543</v>
      </c>
    </row>
    <row r="106" spans="1:84" s="58" customFormat="1" ht="38.25">
      <c r="A106" s="76" t="s">
        <v>534</v>
      </c>
      <c r="B106" s="62" t="s">
        <v>535</v>
      </c>
      <c r="C106" s="89">
        <f>SUM(C100:C105)</f>
        <v>122</v>
      </c>
      <c r="D106" s="89">
        <f t="shared" ref="D106:AO106" si="38">SUM(D100:D105)</f>
        <v>478</v>
      </c>
      <c r="E106" s="89">
        <f t="shared" si="38"/>
        <v>38</v>
      </c>
      <c r="F106" s="89">
        <f t="shared" si="38"/>
        <v>147</v>
      </c>
      <c r="G106" s="89">
        <f t="shared" si="38"/>
        <v>224</v>
      </c>
      <c r="H106" s="89">
        <f t="shared" si="38"/>
        <v>43</v>
      </c>
      <c r="I106" s="89">
        <f t="shared" si="38"/>
        <v>279</v>
      </c>
      <c r="J106" s="89">
        <f t="shared" si="38"/>
        <v>129</v>
      </c>
      <c r="K106" s="89">
        <f t="shared" si="38"/>
        <v>165</v>
      </c>
      <c r="L106" s="89">
        <f t="shared" si="38"/>
        <v>101</v>
      </c>
      <c r="M106" s="89">
        <f t="shared" si="38"/>
        <v>0</v>
      </c>
      <c r="N106" s="89">
        <f t="shared" si="38"/>
        <v>113</v>
      </c>
      <c r="O106" s="89">
        <f t="shared" si="38"/>
        <v>10</v>
      </c>
      <c r="P106" s="89">
        <f t="shared" si="38"/>
        <v>0</v>
      </c>
      <c r="Q106" s="89">
        <f t="shared" si="38"/>
        <v>146</v>
      </c>
      <c r="R106" s="89">
        <f t="shared" si="38"/>
        <v>0</v>
      </c>
      <c r="S106" s="89">
        <f t="shared" si="38"/>
        <v>43</v>
      </c>
      <c r="T106" s="89">
        <f t="shared" si="38"/>
        <v>0</v>
      </c>
      <c r="U106" s="89">
        <f t="shared" si="38"/>
        <v>0</v>
      </c>
      <c r="V106" s="89">
        <f t="shared" si="38"/>
        <v>163</v>
      </c>
      <c r="W106" s="89">
        <f t="shared" si="38"/>
        <v>60</v>
      </c>
      <c r="X106" s="89">
        <f t="shared" si="38"/>
        <v>50</v>
      </c>
      <c r="Y106" s="89">
        <f t="shared" si="38"/>
        <v>140</v>
      </c>
      <c r="Z106" s="89">
        <f t="shared" si="38"/>
        <v>48</v>
      </c>
      <c r="AA106" s="95">
        <f t="shared" si="38"/>
        <v>0</v>
      </c>
      <c r="AB106" s="95">
        <f t="shared" si="38"/>
        <v>33</v>
      </c>
      <c r="AC106" s="95">
        <f t="shared" si="38"/>
        <v>433</v>
      </c>
      <c r="AD106" s="95">
        <f t="shared" si="38"/>
        <v>68</v>
      </c>
      <c r="AE106" s="95">
        <f t="shared" si="38"/>
        <v>83</v>
      </c>
      <c r="AF106" s="95">
        <f t="shared" si="38"/>
        <v>20</v>
      </c>
      <c r="AG106" s="95">
        <f t="shared" si="38"/>
        <v>171</v>
      </c>
      <c r="AH106" s="95">
        <f t="shared" si="38"/>
        <v>54</v>
      </c>
      <c r="AI106" s="95">
        <f t="shared" si="38"/>
        <v>126</v>
      </c>
      <c r="AJ106" s="95">
        <f t="shared" si="38"/>
        <v>60</v>
      </c>
      <c r="AK106" s="95">
        <f t="shared" si="38"/>
        <v>263</v>
      </c>
      <c r="AL106" s="95">
        <f t="shared" si="38"/>
        <v>27</v>
      </c>
      <c r="AM106" s="95">
        <f t="shared" si="38"/>
        <v>8</v>
      </c>
      <c r="AN106" s="95">
        <f t="shared" si="38"/>
        <v>215</v>
      </c>
      <c r="AO106" s="95">
        <f t="shared" si="38"/>
        <v>207</v>
      </c>
      <c r="AP106" s="90">
        <f t="shared" si="31"/>
        <v>4267</v>
      </c>
      <c r="AQ106" s="100"/>
      <c r="AR106" s="100"/>
      <c r="AS106" s="299">
        <f>SUM(AS100:AS105)</f>
        <v>202</v>
      </c>
      <c r="AT106" s="342">
        <f t="shared" ref="AT106:CE106" si="39">SUM(AT100:AT105)</f>
        <v>217</v>
      </c>
      <c r="AU106" s="342">
        <f t="shared" si="39"/>
        <v>67</v>
      </c>
      <c r="AV106" s="342">
        <f t="shared" si="39"/>
        <v>125</v>
      </c>
      <c r="AW106" s="342">
        <f t="shared" si="39"/>
        <v>152</v>
      </c>
      <c r="AX106" s="342">
        <f t="shared" si="39"/>
        <v>103</v>
      </c>
      <c r="AY106" s="342">
        <f t="shared" si="39"/>
        <v>209</v>
      </c>
      <c r="AZ106" s="342">
        <f t="shared" si="39"/>
        <v>167</v>
      </c>
      <c r="BA106" s="342">
        <f t="shared" si="39"/>
        <v>87</v>
      </c>
      <c r="BB106" s="342">
        <f t="shared" si="39"/>
        <v>162</v>
      </c>
      <c r="BC106" s="342">
        <f t="shared" si="39"/>
        <v>60</v>
      </c>
      <c r="BD106" s="342">
        <f t="shared" si="39"/>
        <v>30</v>
      </c>
      <c r="BE106" s="342">
        <f t="shared" si="39"/>
        <v>192</v>
      </c>
      <c r="BF106" s="342">
        <f t="shared" si="39"/>
        <v>130</v>
      </c>
      <c r="BG106" s="342">
        <f t="shared" si="39"/>
        <v>141</v>
      </c>
      <c r="BH106" s="342">
        <f t="shared" si="39"/>
        <v>33</v>
      </c>
      <c r="BI106" s="342">
        <f t="shared" si="39"/>
        <v>110</v>
      </c>
      <c r="BJ106" s="342">
        <f t="shared" si="39"/>
        <v>37</v>
      </c>
      <c r="BK106" s="342">
        <f t="shared" si="39"/>
        <v>30</v>
      </c>
      <c r="BL106" s="342">
        <f t="shared" si="39"/>
        <v>143</v>
      </c>
      <c r="BM106" s="342">
        <f t="shared" si="39"/>
        <v>163</v>
      </c>
      <c r="BN106" s="342">
        <f t="shared" si="39"/>
        <v>95</v>
      </c>
      <c r="BO106" s="342">
        <f t="shared" si="39"/>
        <v>37</v>
      </c>
      <c r="BP106" s="342">
        <f t="shared" si="39"/>
        <v>48</v>
      </c>
      <c r="BQ106" s="342">
        <f t="shared" si="39"/>
        <v>133</v>
      </c>
      <c r="BR106" s="342">
        <f t="shared" si="39"/>
        <v>31</v>
      </c>
      <c r="BS106" s="342">
        <f t="shared" si="39"/>
        <v>438</v>
      </c>
      <c r="BT106" s="342">
        <v>53</v>
      </c>
      <c r="BU106" s="342">
        <f t="shared" si="39"/>
        <v>122</v>
      </c>
      <c r="BV106" s="342">
        <f t="shared" si="39"/>
        <v>18</v>
      </c>
      <c r="BW106" s="342">
        <f t="shared" si="39"/>
        <v>34</v>
      </c>
      <c r="BX106" s="342">
        <f t="shared" si="39"/>
        <v>221.26050420168065</v>
      </c>
      <c r="BY106" s="342">
        <f t="shared" si="39"/>
        <v>243.41772151898735</v>
      </c>
      <c r="BZ106" s="342">
        <f t="shared" si="39"/>
        <v>79</v>
      </c>
      <c r="CA106" s="342">
        <f t="shared" si="39"/>
        <v>82</v>
      </c>
      <c r="CB106" s="342">
        <f t="shared" si="39"/>
        <v>71</v>
      </c>
      <c r="CC106" s="342">
        <f t="shared" si="39"/>
        <v>22</v>
      </c>
      <c r="CD106" s="342">
        <f t="shared" si="39"/>
        <v>104</v>
      </c>
      <c r="CE106" s="342">
        <f t="shared" si="39"/>
        <v>219</v>
      </c>
      <c r="CF106" s="318">
        <f t="shared" si="30"/>
        <v>4610.6782257206687</v>
      </c>
    </row>
    <row r="107" spans="1:84" ht="51">
      <c r="A107" s="73" t="s">
        <v>536</v>
      </c>
      <c r="B107" s="60" t="s">
        <v>537</v>
      </c>
      <c r="C107" s="83">
        <v>0</v>
      </c>
      <c r="D107" s="71">
        <f>'[2]National ART MSF'!$C$22</f>
        <v>0</v>
      </c>
      <c r="E107" s="71">
        <f>'[3]National ART MSF'!$C$22</f>
        <v>0</v>
      </c>
      <c r="F107" s="72">
        <v>0</v>
      </c>
      <c r="G107" s="72">
        <v>0</v>
      </c>
      <c r="H107" s="72">
        <v>1</v>
      </c>
      <c r="I107" s="84">
        <f>'[4]National ART MSF'!$C$22</f>
        <v>0</v>
      </c>
      <c r="J107" s="72">
        <f>'[5]National ART MSF'!$C$22</f>
        <v>0</v>
      </c>
      <c r="K107" s="72">
        <v>0</v>
      </c>
      <c r="L107" s="72">
        <v>2</v>
      </c>
      <c r="M107" s="72">
        <v>1</v>
      </c>
      <c r="N107" s="72">
        <v>0</v>
      </c>
      <c r="O107" s="72">
        <v>0</v>
      </c>
      <c r="P107" s="73">
        <v>0</v>
      </c>
      <c r="Q107" s="72">
        <v>0</v>
      </c>
      <c r="R107" s="72">
        <v>0</v>
      </c>
      <c r="S107" s="72">
        <v>0</v>
      </c>
      <c r="T107" s="72">
        <v>0</v>
      </c>
      <c r="U107" s="72">
        <v>0</v>
      </c>
      <c r="V107" s="72">
        <v>0</v>
      </c>
      <c r="W107" s="72">
        <v>0</v>
      </c>
      <c r="X107" s="72">
        <v>0</v>
      </c>
      <c r="Y107" s="72">
        <v>0</v>
      </c>
      <c r="Z107" s="72">
        <v>0</v>
      </c>
      <c r="AA107" s="93">
        <v>0</v>
      </c>
      <c r="AB107" s="93">
        <v>0</v>
      </c>
      <c r="AC107" s="93">
        <v>0</v>
      </c>
      <c r="AD107" s="93">
        <v>0</v>
      </c>
      <c r="AE107" s="93">
        <v>0</v>
      </c>
      <c r="AF107" s="93">
        <v>0</v>
      </c>
      <c r="AG107" s="93">
        <v>0</v>
      </c>
      <c r="AH107" s="93">
        <v>0</v>
      </c>
      <c r="AI107" s="93">
        <v>0</v>
      </c>
      <c r="AJ107" s="93">
        <v>0</v>
      </c>
      <c r="AK107" s="93">
        <v>0</v>
      </c>
      <c r="AL107" s="93">
        <v>1</v>
      </c>
      <c r="AM107" s="93">
        <v>0</v>
      </c>
      <c r="AN107" s="93">
        <v>0</v>
      </c>
      <c r="AO107" s="93">
        <v>0</v>
      </c>
      <c r="AP107" s="90">
        <f t="shared" si="31"/>
        <v>5</v>
      </c>
      <c r="AQ107" s="100"/>
      <c r="AR107" s="100"/>
      <c r="AS107" s="207">
        <v>0</v>
      </c>
      <c r="AT107" s="341">
        <v>58</v>
      </c>
      <c r="AU107" s="207">
        <v>0</v>
      </c>
      <c r="AV107" s="311">
        <v>1</v>
      </c>
      <c r="AW107" s="207">
        <v>0</v>
      </c>
      <c r="AX107" s="341">
        <v>0</v>
      </c>
      <c r="AY107" s="312">
        <v>0</v>
      </c>
      <c r="AZ107" s="179">
        <v>0</v>
      </c>
      <c r="BA107" s="207">
        <v>0</v>
      </c>
      <c r="BB107" s="313">
        <v>1</v>
      </c>
      <c r="BC107" s="289">
        <v>0</v>
      </c>
      <c r="BD107" s="207">
        <v>0</v>
      </c>
      <c r="BE107" s="289">
        <v>2</v>
      </c>
      <c r="BF107" s="290">
        <v>0</v>
      </c>
      <c r="BG107" s="210">
        <v>0</v>
      </c>
      <c r="BH107" s="314">
        <v>0</v>
      </c>
      <c r="BI107" s="179">
        <v>0</v>
      </c>
      <c r="BJ107" s="341">
        <v>0</v>
      </c>
      <c r="BK107" s="291">
        <v>0</v>
      </c>
      <c r="BL107" s="170">
        <v>0</v>
      </c>
      <c r="BM107" s="170">
        <v>0</v>
      </c>
      <c r="BN107" s="315">
        <v>2</v>
      </c>
      <c r="BO107" s="179">
        <v>0</v>
      </c>
      <c r="BP107" s="222">
        <v>0</v>
      </c>
      <c r="BQ107" s="167">
        <v>0</v>
      </c>
      <c r="BR107" s="314">
        <v>0</v>
      </c>
      <c r="BS107" s="171">
        <v>0</v>
      </c>
      <c r="BT107" s="171">
        <v>1</v>
      </c>
      <c r="BU107" s="179">
        <v>0</v>
      </c>
      <c r="BV107" s="171">
        <v>0</v>
      </c>
      <c r="BW107" s="179">
        <v>0</v>
      </c>
      <c r="BX107" s="179">
        <v>0</v>
      </c>
      <c r="BY107" s="316">
        <v>0</v>
      </c>
      <c r="BZ107" s="170">
        <v>0</v>
      </c>
      <c r="CA107" s="317">
        <v>0</v>
      </c>
      <c r="CB107" s="167">
        <v>0</v>
      </c>
      <c r="CC107" s="167">
        <v>0</v>
      </c>
      <c r="CD107" s="167">
        <v>0</v>
      </c>
      <c r="CE107" s="167">
        <v>0</v>
      </c>
      <c r="CF107" s="318">
        <f t="shared" si="30"/>
        <v>65</v>
      </c>
    </row>
    <row r="108" spans="1:84" ht="51">
      <c r="A108" s="73" t="s">
        <v>538</v>
      </c>
      <c r="B108" s="60" t="s">
        <v>539</v>
      </c>
      <c r="C108" s="83">
        <v>0</v>
      </c>
      <c r="D108" s="71">
        <f>'[2]National ART MSF'!$D$22</f>
        <v>8</v>
      </c>
      <c r="E108" s="71">
        <f>'[3]National ART MSF'!$D$22</f>
        <v>34</v>
      </c>
      <c r="F108" s="72">
        <v>1</v>
      </c>
      <c r="G108" s="72">
        <v>3</v>
      </c>
      <c r="H108" s="72">
        <v>4</v>
      </c>
      <c r="I108" s="84">
        <f>'[4]National ART MSF'!$D$22</f>
        <v>7</v>
      </c>
      <c r="J108" s="72">
        <f>'[5]National ART MSF'!$D$22</f>
        <v>0</v>
      </c>
      <c r="K108" s="72">
        <v>5</v>
      </c>
      <c r="L108" s="72">
        <v>9</v>
      </c>
      <c r="M108" s="72">
        <v>0</v>
      </c>
      <c r="N108" s="72">
        <v>35</v>
      </c>
      <c r="O108" s="72">
        <v>0</v>
      </c>
      <c r="P108" s="73">
        <v>0</v>
      </c>
      <c r="Q108" s="72">
        <v>0</v>
      </c>
      <c r="R108" s="72">
        <v>0</v>
      </c>
      <c r="S108" s="72">
        <v>0</v>
      </c>
      <c r="T108" s="72">
        <v>0</v>
      </c>
      <c r="U108" s="72">
        <v>0</v>
      </c>
      <c r="V108" s="72">
        <v>7</v>
      </c>
      <c r="W108" s="72">
        <v>5</v>
      </c>
      <c r="X108" s="72">
        <v>10</v>
      </c>
      <c r="Y108" s="72">
        <v>0</v>
      </c>
      <c r="Z108" s="72">
        <v>4</v>
      </c>
      <c r="AA108" s="93">
        <v>0</v>
      </c>
      <c r="AB108" s="93">
        <v>3</v>
      </c>
      <c r="AC108" s="93">
        <v>4</v>
      </c>
      <c r="AD108" s="93">
        <v>2</v>
      </c>
      <c r="AE108" s="93">
        <v>0</v>
      </c>
      <c r="AF108" s="93">
        <v>2</v>
      </c>
      <c r="AG108" s="93">
        <v>1</v>
      </c>
      <c r="AH108" s="93">
        <v>0</v>
      </c>
      <c r="AI108" s="93">
        <v>0</v>
      </c>
      <c r="AJ108" s="93">
        <v>2</v>
      </c>
      <c r="AK108" s="93">
        <v>5</v>
      </c>
      <c r="AL108" s="93">
        <v>4</v>
      </c>
      <c r="AM108" s="93">
        <v>0</v>
      </c>
      <c r="AN108" s="93">
        <v>0</v>
      </c>
      <c r="AO108" s="93">
        <v>0</v>
      </c>
      <c r="AP108" s="90">
        <f t="shared" si="31"/>
        <v>155</v>
      </c>
      <c r="AQ108" s="100"/>
      <c r="AR108" s="100"/>
      <c r="AS108" s="207">
        <v>4</v>
      </c>
      <c r="AT108" s="341">
        <v>67</v>
      </c>
      <c r="AU108" s="207">
        <v>2</v>
      </c>
      <c r="AV108" s="311">
        <v>4</v>
      </c>
      <c r="AW108" s="207">
        <v>0</v>
      </c>
      <c r="AX108" s="341">
        <v>3</v>
      </c>
      <c r="AY108" s="312">
        <v>0</v>
      </c>
      <c r="AZ108" s="179">
        <v>0</v>
      </c>
      <c r="BA108" s="207">
        <v>0</v>
      </c>
      <c r="BB108" s="319">
        <v>2</v>
      </c>
      <c r="BC108" s="292">
        <v>7</v>
      </c>
      <c r="BD108" s="207">
        <v>1</v>
      </c>
      <c r="BE108" s="292">
        <v>1</v>
      </c>
      <c r="BF108" s="290">
        <v>0</v>
      </c>
      <c r="BG108" s="210">
        <v>2</v>
      </c>
      <c r="BH108" s="314">
        <v>0</v>
      </c>
      <c r="BI108" s="179">
        <v>1</v>
      </c>
      <c r="BJ108" s="341">
        <v>6</v>
      </c>
      <c r="BK108" s="291">
        <v>1</v>
      </c>
      <c r="BL108" s="170">
        <v>10</v>
      </c>
      <c r="BM108" s="170">
        <v>9</v>
      </c>
      <c r="BN108" s="315">
        <v>5</v>
      </c>
      <c r="BO108" s="179">
        <v>0</v>
      </c>
      <c r="BP108" s="222">
        <v>2</v>
      </c>
      <c r="BQ108" s="167">
        <v>5</v>
      </c>
      <c r="BR108" s="314">
        <v>0</v>
      </c>
      <c r="BS108" s="171">
        <v>12</v>
      </c>
      <c r="BT108" s="171">
        <v>3</v>
      </c>
      <c r="BU108" s="179">
        <v>2</v>
      </c>
      <c r="BV108" s="171">
        <v>0</v>
      </c>
      <c r="BW108" s="179">
        <v>5</v>
      </c>
      <c r="BX108" s="179">
        <v>19</v>
      </c>
      <c r="BY108" s="316">
        <v>0</v>
      </c>
      <c r="BZ108" s="170">
        <v>0</v>
      </c>
      <c r="CA108" s="317">
        <v>0</v>
      </c>
      <c r="CB108" s="167">
        <v>0</v>
      </c>
      <c r="CC108" s="167">
        <v>0</v>
      </c>
      <c r="CD108" s="167">
        <v>0</v>
      </c>
      <c r="CE108" s="167">
        <v>5</v>
      </c>
      <c r="CF108" s="318">
        <f t="shared" si="30"/>
        <v>178</v>
      </c>
    </row>
    <row r="109" spans="1:84" ht="51">
      <c r="A109" s="73" t="s">
        <v>540</v>
      </c>
      <c r="B109" s="60" t="s">
        <v>541</v>
      </c>
      <c r="C109" s="83">
        <v>48</v>
      </c>
      <c r="D109" s="71">
        <f>'[2]National ART MSF'!$E$22</f>
        <v>59</v>
      </c>
      <c r="E109" s="71">
        <f>'[3]National ART MSF'!$E$22</f>
        <v>152</v>
      </c>
      <c r="F109" s="72">
        <v>91</v>
      </c>
      <c r="G109" s="72">
        <v>149</v>
      </c>
      <c r="H109" s="72">
        <v>41</v>
      </c>
      <c r="I109" s="84">
        <f>'[4]National ART MSF'!$E$22</f>
        <v>5</v>
      </c>
      <c r="J109" s="72">
        <f>'[5]National ART MSF'!$E$22</f>
        <v>29</v>
      </c>
      <c r="K109" s="72">
        <v>65</v>
      </c>
      <c r="L109" s="72">
        <v>19</v>
      </c>
      <c r="M109" s="72">
        <v>2</v>
      </c>
      <c r="N109" s="72">
        <v>145</v>
      </c>
      <c r="O109" s="72">
        <v>1</v>
      </c>
      <c r="P109" s="73">
        <v>0</v>
      </c>
      <c r="Q109" s="72">
        <v>9</v>
      </c>
      <c r="R109" s="72">
        <v>0</v>
      </c>
      <c r="S109" s="72">
        <v>27</v>
      </c>
      <c r="T109" s="72">
        <v>0</v>
      </c>
      <c r="U109" s="72">
        <v>0</v>
      </c>
      <c r="V109" s="72">
        <v>178</v>
      </c>
      <c r="W109" s="72">
        <v>45</v>
      </c>
      <c r="X109" s="72">
        <v>253</v>
      </c>
      <c r="Y109" s="72">
        <v>16</v>
      </c>
      <c r="Z109" s="72">
        <v>35</v>
      </c>
      <c r="AA109" s="93">
        <v>0</v>
      </c>
      <c r="AB109" s="93">
        <v>2</v>
      </c>
      <c r="AC109" s="93">
        <v>68</v>
      </c>
      <c r="AD109" s="93">
        <v>60</v>
      </c>
      <c r="AE109" s="93">
        <v>2</v>
      </c>
      <c r="AF109" s="93">
        <v>19</v>
      </c>
      <c r="AG109" s="93">
        <v>39</v>
      </c>
      <c r="AH109" s="93">
        <v>29</v>
      </c>
      <c r="AI109" s="93">
        <v>33</v>
      </c>
      <c r="AJ109" s="93">
        <v>11</v>
      </c>
      <c r="AK109" s="93">
        <v>166</v>
      </c>
      <c r="AL109" s="93">
        <v>14</v>
      </c>
      <c r="AM109" s="93">
        <v>2</v>
      </c>
      <c r="AN109" s="93">
        <v>0</v>
      </c>
      <c r="AO109" s="93">
        <v>0</v>
      </c>
      <c r="AP109" s="90">
        <f t="shared" si="31"/>
        <v>1814</v>
      </c>
      <c r="AQ109" s="100"/>
      <c r="AR109" s="100"/>
      <c r="AS109" s="207">
        <v>435</v>
      </c>
      <c r="AT109" s="341">
        <v>397</v>
      </c>
      <c r="AU109" s="207">
        <v>39</v>
      </c>
      <c r="AV109" s="311">
        <v>74</v>
      </c>
      <c r="AW109" s="207">
        <v>138</v>
      </c>
      <c r="AX109" s="341">
        <v>58</v>
      </c>
      <c r="AY109" s="312">
        <v>156</v>
      </c>
      <c r="AZ109" s="179">
        <v>138</v>
      </c>
      <c r="BA109" s="207">
        <v>138</v>
      </c>
      <c r="BB109" s="313">
        <v>68</v>
      </c>
      <c r="BC109" s="289">
        <v>59</v>
      </c>
      <c r="BD109" s="207">
        <v>54</v>
      </c>
      <c r="BE109" s="289">
        <v>100</v>
      </c>
      <c r="BF109" s="290">
        <v>89</v>
      </c>
      <c r="BG109" s="210">
        <v>98</v>
      </c>
      <c r="BH109" s="314">
        <v>33</v>
      </c>
      <c r="BI109" s="179">
        <v>50</v>
      </c>
      <c r="BJ109" s="341">
        <v>93</v>
      </c>
      <c r="BK109" s="291">
        <v>247</v>
      </c>
      <c r="BL109" s="170">
        <v>212</v>
      </c>
      <c r="BM109" s="170">
        <v>231</v>
      </c>
      <c r="BN109" s="315">
        <v>72</v>
      </c>
      <c r="BO109" s="179">
        <v>234</v>
      </c>
      <c r="BP109" s="222">
        <v>153</v>
      </c>
      <c r="BQ109" s="167">
        <v>155</v>
      </c>
      <c r="BR109" s="314">
        <v>43</v>
      </c>
      <c r="BS109" s="171">
        <v>352</v>
      </c>
      <c r="BT109" s="171">
        <v>49</v>
      </c>
      <c r="BU109" s="179">
        <v>96</v>
      </c>
      <c r="BV109" s="171">
        <v>40</v>
      </c>
      <c r="BW109" s="179">
        <v>97</v>
      </c>
      <c r="BX109" s="179">
        <v>253</v>
      </c>
      <c r="BY109" s="316">
        <v>278</v>
      </c>
      <c r="BZ109" s="170">
        <v>120</v>
      </c>
      <c r="CA109" s="317">
        <v>62</v>
      </c>
      <c r="CB109" s="167">
        <v>57</v>
      </c>
      <c r="CC109" s="167">
        <v>48</v>
      </c>
      <c r="CD109" s="167">
        <v>18</v>
      </c>
      <c r="CE109" s="167">
        <v>21</v>
      </c>
      <c r="CF109" s="318">
        <f t="shared" si="30"/>
        <v>5055</v>
      </c>
    </row>
    <row r="110" spans="1:84" ht="51">
      <c r="A110" s="73" t="s">
        <v>542</v>
      </c>
      <c r="B110" s="60" t="s">
        <v>543</v>
      </c>
      <c r="C110" s="83">
        <v>0</v>
      </c>
      <c r="D110" s="71">
        <f>'[2]National ART MSF'!$F$22</f>
        <v>0</v>
      </c>
      <c r="E110" s="71">
        <f>'[3]National ART MSF'!$F$22</f>
        <v>1</v>
      </c>
      <c r="F110" s="72">
        <v>9</v>
      </c>
      <c r="G110" s="72">
        <v>0</v>
      </c>
      <c r="H110" s="72">
        <v>1</v>
      </c>
      <c r="I110" s="84">
        <f>'[4]National ART MSF'!$F$22</f>
        <v>2</v>
      </c>
      <c r="J110" s="72">
        <f>'[5]National ART MSF'!$F$22</f>
        <v>0</v>
      </c>
      <c r="K110" s="72">
        <v>2</v>
      </c>
      <c r="L110" s="72">
        <v>0</v>
      </c>
      <c r="M110" s="72">
        <v>0</v>
      </c>
      <c r="N110" s="72">
        <v>1</v>
      </c>
      <c r="O110" s="72">
        <v>0</v>
      </c>
      <c r="P110" s="73">
        <v>0</v>
      </c>
      <c r="Q110" s="72">
        <v>0</v>
      </c>
      <c r="R110" s="72">
        <v>0</v>
      </c>
      <c r="S110" s="72">
        <v>0</v>
      </c>
      <c r="T110" s="72">
        <v>0</v>
      </c>
      <c r="U110" s="72">
        <v>0</v>
      </c>
      <c r="V110" s="72">
        <v>0</v>
      </c>
      <c r="W110" s="72">
        <v>0</v>
      </c>
      <c r="X110" s="72">
        <v>0</v>
      </c>
      <c r="Y110" s="72">
        <v>4</v>
      </c>
      <c r="Z110" s="72">
        <v>0</v>
      </c>
      <c r="AA110" s="93">
        <v>0</v>
      </c>
      <c r="AB110" s="93">
        <v>2</v>
      </c>
      <c r="AC110" s="93">
        <v>1</v>
      </c>
      <c r="AD110" s="93">
        <v>0</v>
      </c>
      <c r="AE110" s="93">
        <v>0</v>
      </c>
      <c r="AF110" s="93">
        <v>0</v>
      </c>
      <c r="AG110" s="93">
        <v>0</v>
      </c>
      <c r="AH110" s="93">
        <v>0</v>
      </c>
      <c r="AI110" s="93">
        <v>0</v>
      </c>
      <c r="AJ110" s="93">
        <v>7</v>
      </c>
      <c r="AK110" s="93">
        <v>0</v>
      </c>
      <c r="AL110" s="93">
        <v>6</v>
      </c>
      <c r="AM110" s="93">
        <v>0</v>
      </c>
      <c r="AN110" s="93">
        <v>0</v>
      </c>
      <c r="AO110" s="93">
        <v>0</v>
      </c>
      <c r="AP110" s="90">
        <f t="shared" si="31"/>
        <v>36</v>
      </c>
      <c r="AQ110" s="100"/>
      <c r="AR110" s="100"/>
      <c r="AS110" s="207">
        <v>0</v>
      </c>
      <c r="AT110" s="341">
        <v>21</v>
      </c>
      <c r="AU110" s="207">
        <v>0</v>
      </c>
      <c r="AV110" s="311">
        <v>0</v>
      </c>
      <c r="AW110" s="207">
        <v>0</v>
      </c>
      <c r="AX110" s="341">
        <v>0</v>
      </c>
      <c r="AY110" s="312">
        <v>0</v>
      </c>
      <c r="AZ110" s="179">
        <v>0</v>
      </c>
      <c r="BA110" s="207">
        <v>0</v>
      </c>
      <c r="BB110" s="313">
        <v>5</v>
      </c>
      <c r="BC110" s="207">
        <v>0</v>
      </c>
      <c r="BD110" s="341">
        <v>9</v>
      </c>
      <c r="BE110" s="289">
        <v>1</v>
      </c>
      <c r="BF110" s="290">
        <v>0</v>
      </c>
      <c r="BG110" s="210">
        <v>0</v>
      </c>
      <c r="BH110" s="314">
        <v>0</v>
      </c>
      <c r="BI110" s="179">
        <v>0</v>
      </c>
      <c r="BJ110" s="341">
        <v>0</v>
      </c>
      <c r="BK110" s="291">
        <v>0</v>
      </c>
      <c r="BL110" s="170">
        <v>2</v>
      </c>
      <c r="BM110" s="170">
        <v>1</v>
      </c>
      <c r="BN110" s="315">
        <v>102</v>
      </c>
      <c r="BO110" s="179">
        <v>0</v>
      </c>
      <c r="BP110" s="222">
        <v>0</v>
      </c>
      <c r="BQ110" s="167">
        <v>0</v>
      </c>
      <c r="BR110" s="314">
        <v>0</v>
      </c>
      <c r="BS110" s="171">
        <v>0</v>
      </c>
      <c r="BT110" s="171">
        <v>0</v>
      </c>
      <c r="BU110" s="179">
        <v>0</v>
      </c>
      <c r="BV110" s="171">
        <v>0</v>
      </c>
      <c r="BW110" s="179">
        <v>0</v>
      </c>
      <c r="BX110" s="179">
        <v>0</v>
      </c>
      <c r="BY110" s="316">
        <v>0</v>
      </c>
      <c r="BZ110" s="170">
        <v>0</v>
      </c>
      <c r="CA110" s="317">
        <v>0</v>
      </c>
      <c r="CB110" s="167">
        <v>0</v>
      </c>
      <c r="CC110" s="167">
        <v>0</v>
      </c>
      <c r="CD110" s="167">
        <v>0</v>
      </c>
      <c r="CE110" s="167">
        <v>0</v>
      </c>
      <c r="CF110" s="318">
        <f t="shared" si="30"/>
        <v>141</v>
      </c>
    </row>
    <row r="111" spans="1:84" ht="51">
      <c r="A111" s="73" t="s">
        <v>544</v>
      </c>
      <c r="B111" s="60" t="s">
        <v>545</v>
      </c>
      <c r="C111" s="83">
        <v>0</v>
      </c>
      <c r="D111" s="71">
        <f>'[2]National ART MSF'!$G$22</f>
        <v>4</v>
      </c>
      <c r="E111" s="71">
        <f>'[3]National ART MSF'!$G$22</f>
        <v>8</v>
      </c>
      <c r="F111" s="72">
        <v>0</v>
      </c>
      <c r="G111" s="72">
        <v>0</v>
      </c>
      <c r="H111" s="72">
        <v>3</v>
      </c>
      <c r="I111" s="84">
        <f>'[4]National ART MSF'!$G$22</f>
        <v>1537</v>
      </c>
      <c r="J111" s="72">
        <f>'[5]National ART MSF'!$G$22</f>
        <v>2</v>
      </c>
      <c r="K111" s="72">
        <v>4</v>
      </c>
      <c r="L111" s="72">
        <v>4</v>
      </c>
      <c r="M111" s="72">
        <v>0</v>
      </c>
      <c r="N111" s="72">
        <v>18</v>
      </c>
      <c r="O111" s="72">
        <v>0</v>
      </c>
      <c r="P111" s="73">
        <v>0</v>
      </c>
      <c r="Q111" s="72">
        <v>0</v>
      </c>
      <c r="R111" s="72">
        <v>0</v>
      </c>
      <c r="S111" s="72">
        <v>0</v>
      </c>
      <c r="T111" s="72">
        <v>0</v>
      </c>
      <c r="U111" s="72">
        <v>0</v>
      </c>
      <c r="V111" s="72">
        <v>9</v>
      </c>
      <c r="W111" s="72">
        <v>4</v>
      </c>
      <c r="X111" s="72">
        <v>6</v>
      </c>
      <c r="Y111" s="72">
        <v>0</v>
      </c>
      <c r="Z111" s="72">
        <v>5</v>
      </c>
      <c r="AA111" s="93">
        <v>0</v>
      </c>
      <c r="AB111" s="93">
        <v>0</v>
      </c>
      <c r="AC111" s="93">
        <v>2</v>
      </c>
      <c r="AD111" s="93">
        <v>1</v>
      </c>
      <c r="AE111" s="93">
        <v>0</v>
      </c>
      <c r="AF111" s="93">
        <v>2</v>
      </c>
      <c r="AG111" s="93">
        <v>1</v>
      </c>
      <c r="AH111" s="93">
        <v>2</v>
      </c>
      <c r="AI111" s="93">
        <v>0</v>
      </c>
      <c r="AJ111" s="93">
        <v>3</v>
      </c>
      <c r="AK111" s="93">
        <v>3</v>
      </c>
      <c r="AL111" s="93">
        <v>0</v>
      </c>
      <c r="AM111" s="93">
        <v>0</v>
      </c>
      <c r="AN111" s="93">
        <v>0</v>
      </c>
      <c r="AO111" s="93">
        <v>0</v>
      </c>
      <c r="AP111" s="90">
        <f t="shared" si="31"/>
        <v>1618</v>
      </c>
      <c r="AQ111" s="100"/>
      <c r="AR111" s="100"/>
      <c r="AS111" s="207">
        <v>1</v>
      </c>
      <c r="AT111" s="341">
        <v>56</v>
      </c>
      <c r="AU111" s="207">
        <v>4</v>
      </c>
      <c r="AV111" s="311">
        <v>8</v>
      </c>
      <c r="AW111" s="207">
        <v>0</v>
      </c>
      <c r="AX111" s="341">
        <v>2</v>
      </c>
      <c r="AY111" s="312">
        <v>4</v>
      </c>
      <c r="AZ111" s="179">
        <v>0</v>
      </c>
      <c r="BA111" s="207">
        <v>1</v>
      </c>
      <c r="BB111" s="313">
        <v>3</v>
      </c>
      <c r="BC111" s="289">
        <v>3</v>
      </c>
      <c r="BD111" s="207">
        <v>0</v>
      </c>
      <c r="BE111" s="289">
        <v>0</v>
      </c>
      <c r="BF111" s="290">
        <v>0</v>
      </c>
      <c r="BG111" s="210">
        <v>3</v>
      </c>
      <c r="BH111" s="314">
        <v>0</v>
      </c>
      <c r="BI111" s="179">
        <v>0</v>
      </c>
      <c r="BJ111" s="341">
        <v>19</v>
      </c>
      <c r="BK111" s="291">
        <v>0</v>
      </c>
      <c r="BL111" s="170">
        <v>9</v>
      </c>
      <c r="BM111" s="170">
        <v>8</v>
      </c>
      <c r="BN111" s="315">
        <v>8</v>
      </c>
      <c r="BO111" s="179">
        <v>2</v>
      </c>
      <c r="BP111" s="222">
        <v>3</v>
      </c>
      <c r="BQ111" s="167">
        <v>7</v>
      </c>
      <c r="BR111" s="314">
        <v>0</v>
      </c>
      <c r="BS111" s="171">
        <v>10</v>
      </c>
      <c r="BT111" s="171">
        <v>9</v>
      </c>
      <c r="BU111" s="179">
        <v>2</v>
      </c>
      <c r="BV111" s="171">
        <v>0</v>
      </c>
      <c r="BW111" s="179">
        <v>3</v>
      </c>
      <c r="BX111" s="179">
        <v>25</v>
      </c>
      <c r="BY111" s="316">
        <v>0</v>
      </c>
      <c r="BZ111" s="170">
        <v>0</v>
      </c>
      <c r="CA111" s="317">
        <v>0</v>
      </c>
      <c r="CB111" s="167">
        <v>2</v>
      </c>
      <c r="CC111" s="167">
        <v>0</v>
      </c>
      <c r="CD111" s="167">
        <v>0</v>
      </c>
      <c r="CE111" s="167">
        <v>1</v>
      </c>
      <c r="CF111" s="318">
        <f t="shared" si="30"/>
        <v>193</v>
      </c>
    </row>
    <row r="112" spans="1:84" ht="51">
      <c r="A112" s="73" t="s">
        <v>546</v>
      </c>
      <c r="B112" s="60" t="s">
        <v>547</v>
      </c>
      <c r="C112" s="83">
        <v>94</v>
      </c>
      <c r="D112" s="71">
        <f>'[2]National ART MSF'!$I$22</f>
        <v>150</v>
      </c>
      <c r="E112" s="71">
        <f>'[3]National ART MSF'!$I$22</f>
        <v>300</v>
      </c>
      <c r="F112" s="72">
        <v>194</v>
      </c>
      <c r="G112" s="72">
        <v>266</v>
      </c>
      <c r="H112" s="72">
        <v>84</v>
      </c>
      <c r="I112" s="84">
        <f>'[4]National ART MSF'!$I$22</f>
        <v>25</v>
      </c>
      <c r="J112" s="72">
        <f>'[5]National ART MSF'!$I$22</f>
        <v>43</v>
      </c>
      <c r="K112" s="72">
        <v>118</v>
      </c>
      <c r="L112" s="72">
        <v>115</v>
      </c>
      <c r="M112" s="72">
        <v>2</v>
      </c>
      <c r="N112" s="72">
        <v>388</v>
      </c>
      <c r="O112" s="72">
        <v>0</v>
      </c>
      <c r="P112" s="73">
        <v>0</v>
      </c>
      <c r="Q112" s="72">
        <v>10</v>
      </c>
      <c r="R112" s="72">
        <v>0</v>
      </c>
      <c r="S112" s="72">
        <v>42</v>
      </c>
      <c r="T112" s="72">
        <v>0</v>
      </c>
      <c r="U112" s="72">
        <v>0</v>
      </c>
      <c r="V112" s="72">
        <v>207</v>
      </c>
      <c r="W112" s="72">
        <v>61</v>
      </c>
      <c r="X112" s="72">
        <v>438</v>
      </c>
      <c r="Y112" s="72">
        <v>33</v>
      </c>
      <c r="Z112" s="72">
        <v>91</v>
      </c>
      <c r="AA112" s="93">
        <v>0</v>
      </c>
      <c r="AB112" s="93">
        <v>7</v>
      </c>
      <c r="AC112" s="93">
        <v>132</v>
      </c>
      <c r="AD112" s="93">
        <v>100</v>
      </c>
      <c r="AE112" s="93">
        <v>10</v>
      </c>
      <c r="AF112" s="93">
        <v>46</v>
      </c>
      <c r="AG112" s="93">
        <v>65</v>
      </c>
      <c r="AH112" s="93">
        <v>16</v>
      </c>
      <c r="AI112" s="93">
        <v>85</v>
      </c>
      <c r="AJ112" s="93">
        <v>17</v>
      </c>
      <c r="AK112" s="93">
        <v>359</v>
      </c>
      <c r="AL112" s="93">
        <v>38</v>
      </c>
      <c r="AM112" s="93">
        <v>4</v>
      </c>
      <c r="AN112" s="93">
        <v>0</v>
      </c>
      <c r="AO112" s="93">
        <v>0</v>
      </c>
      <c r="AP112" s="90">
        <f t="shared" si="31"/>
        <v>3540</v>
      </c>
      <c r="AQ112" s="100"/>
      <c r="AR112" s="100"/>
      <c r="AS112" s="207">
        <v>694</v>
      </c>
      <c r="AT112" s="341">
        <v>598</v>
      </c>
      <c r="AU112" s="207">
        <v>97</v>
      </c>
      <c r="AV112" s="311">
        <v>103</v>
      </c>
      <c r="AW112" s="207">
        <v>297</v>
      </c>
      <c r="AX112" s="341">
        <v>97</v>
      </c>
      <c r="AY112" s="312">
        <v>202</v>
      </c>
      <c r="AZ112" s="179">
        <v>187</v>
      </c>
      <c r="BA112" s="207">
        <v>143</v>
      </c>
      <c r="BB112" s="222">
        <v>89</v>
      </c>
      <c r="BC112" s="289">
        <v>99</v>
      </c>
      <c r="BD112" s="207">
        <v>78</v>
      </c>
      <c r="BE112" s="289">
        <v>207</v>
      </c>
      <c r="BF112" s="290">
        <v>232</v>
      </c>
      <c r="BG112" s="210">
        <v>267</v>
      </c>
      <c r="BH112" s="314">
        <v>1</v>
      </c>
      <c r="BI112" s="179">
        <v>62</v>
      </c>
      <c r="BJ112" s="341">
        <v>120</v>
      </c>
      <c r="BK112" s="222">
        <v>245</v>
      </c>
      <c r="BL112" s="170">
        <v>347</v>
      </c>
      <c r="BM112" s="170">
        <v>395</v>
      </c>
      <c r="BN112" s="315">
        <v>154</v>
      </c>
      <c r="BO112" s="179">
        <v>254</v>
      </c>
      <c r="BP112" s="222">
        <v>197</v>
      </c>
      <c r="BQ112" s="167">
        <v>358</v>
      </c>
      <c r="BR112" s="314">
        <v>87</v>
      </c>
      <c r="BS112" s="171">
        <v>396</v>
      </c>
      <c r="BT112" s="171">
        <v>88</v>
      </c>
      <c r="BU112" s="179">
        <v>137</v>
      </c>
      <c r="BV112" s="171">
        <v>98</v>
      </c>
      <c r="BW112" s="179">
        <v>154</v>
      </c>
      <c r="BX112" s="179">
        <v>289</v>
      </c>
      <c r="BY112" s="316">
        <v>580.25</v>
      </c>
      <c r="BZ112" s="170">
        <v>132</v>
      </c>
      <c r="CA112" s="317">
        <v>81</v>
      </c>
      <c r="CB112" s="167">
        <v>69</v>
      </c>
      <c r="CC112" s="167">
        <v>93</v>
      </c>
      <c r="CD112" s="167">
        <v>21</v>
      </c>
      <c r="CE112" s="167">
        <v>34</v>
      </c>
      <c r="CF112" s="318">
        <f t="shared" ref="CF112:CF135" si="40">SUM(AS112:CE112)</f>
        <v>7782.25</v>
      </c>
    </row>
    <row r="113" spans="1:84" s="58" customFormat="1" ht="51">
      <c r="A113" s="76" t="s">
        <v>548</v>
      </c>
      <c r="B113" s="62" t="s">
        <v>549</v>
      </c>
      <c r="C113" s="89">
        <f>SUM(C107:C112)</f>
        <v>142</v>
      </c>
      <c r="D113" s="89">
        <f t="shared" ref="D113:AO113" si="41">SUM(D107:D112)</f>
        <v>221</v>
      </c>
      <c r="E113" s="89">
        <f t="shared" si="41"/>
        <v>495</v>
      </c>
      <c r="F113" s="89">
        <f t="shared" si="41"/>
        <v>295</v>
      </c>
      <c r="G113" s="89">
        <f t="shared" si="41"/>
        <v>418</v>
      </c>
      <c r="H113" s="89">
        <f t="shared" si="41"/>
        <v>134</v>
      </c>
      <c r="I113" s="89">
        <f t="shared" si="41"/>
        <v>1576</v>
      </c>
      <c r="J113" s="89">
        <f t="shared" si="41"/>
        <v>74</v>
      </c>
      <c r="K113" s="89">
        <f t="shared" si="41"/>
        <v>194</v>
      </c>
      <c r="L113" s="89">
        <f t="shared" si="41"/>
        <v>149</v>
      </c>
      <c r="M113" s="89">
        <f t="shared" si="41"/>
        <v>5</v>
      </c>
      <c r="N113" s="89">
        <f t="shared" si="41"/>
        <v>587</v>
      </c>
      <c r="O113" s="89">
        <f t="shared" si="41"/>
        <v>1</v>
      </c>
      <c r="P113" s="89">
        <f t="shared" si="41"/>
        <v>0</v>
      </c>
      <c r="Q113" s="89">
        <f t="shared" si="41"/>
        <v>19</v>
      </c>
      <c r="R113" s="89">
        <f t="shared" si="41"/>
        <v>0</v>
      </c>
      <c r="S113" s="89">
        <f t="shared" si="41"/>
        <v>69</v>
      </c>
      <c r="T113" s="89">
        <f t="shared" si="41"/>
        <v>0</v>
      </c>
      <c r="U113" s="89">
        <f t="shared" si="41"/>
        <v>0</v>
      </c>
      <c r="V113" s="89">
        <f t="shared" si="41"/>
        <v>401</v>
      </c>
      <c r="W113" s="89">
        <f t="shared" si="41"/>
        <v>115</v>
      </c>
      <c r="X113" s="89">
        <f t="shared" si="41"/>
        <v>707</v>
      </c>
      <c r="Y113" s="89">
        <f t="shared" si="41"/>
        <v>53</v>
      </c>
      <c r="Z113" s="89">
        <f t="shared" si="41"/>
        <v>135</v>
      </c>
      <c r="AA113" s="95">
        <f t="shared" si="41"/>
        <v>0</v>
      </c>
      <c r="AB113" s="95">
        <f t="shared" si="41"/>
        <v>14</v>
      </c>
      <c r="AC113" s="95">
        <f t="shared" si="41"/>
        <v>207</v>
      </c>
      <c r="AD113" s="95">
        <f t="shared" si="41"/>
        <v>163</v>
      </c>
      <c r="AE113" s="95">
        <f t="shared" si="41"/>
        <v>12</v>
      </c>
      <c r="AF113" s="95">
        <f t="shared" si="41"/>
        <v>69</v>
      </c>
      <c r="AG113" s="95">
        <f t="shared" si="41"/>
        <v>106</v>
      </c>
      <c r="AH113" s="95">
        <f t="shared" si="41"/>
        <v>47</v>
      </c>
      <c r="AI113" s="95">
        <f t="shared" si="41"/>
        <v>118</v>
      </c>
      <c r="AJ113" s="95">
        <f t="shared" si="41"/>
        <v>40</v>
      </c>
      <c r="AK113" s="95">
        <f t="shared" si="41"/>
        <v>533</v>
      </c>
      <c r="AL113" s="95">
        <f t="shared" si="41"/>
        <v>63</v>
      </c>
      <c r="AM113" s="95">
        <f t="shared" si="41"/>
        <v>6</v>
      </c>
      <c r="AN113" s="95">
        <f t="shared" si="41"/>
        <v>0</v>
      </c>
      <c r="AO113" s="95">
        <f t="shared" si="41"/>
        <v>0</v>
      </c>
      <c r="AP113" s="90">
        <f t="shared" si="31"/>
        <v>7168</v>
      </c>
      <c r="AQ113" s="100"/>
      <c r="AR113" s="100"/>
      <c r="AS113" s="299">
        <f>SUM(AS107:AS112)</f>
        <v>1134</v>
      </c>
      <c r="AT113" s="342">
        <f t="shared" ref="AT113:CE113" si="42">SUM(AT107:AT112)</f>
        <v>1197</v>
      </c>
      <c r="AU113" s="342">
        <f t="shared" si="42"/>
        <v>142</v>
      </c>
      <c r="AV113" s="342">
        <f t="shared" si="42"/>
        <v>190</v>
      </c>
      <c r="AW113" s="342">
        <f t="shared" si="42"/>
        <v>435</v>
      </c>
      <c r="AX113" s="342">
        <f t="shared" si="42"/>
        <v>160</v>
      </c>
      <c r="AY113" s="342">
        <f t="shared" si="42"/>
        <v>362</v>
      </c>
      <c r="AZ113" s="342">
        <f t="shared" si="42"/>
        <v>325</v>
      </c>
      <c r="BA113" s="342">
        <f t="shared" si="42"/>
        <v>282</v>
      </c>
      <c r="BB113" s="342">
        <f t="shared" si="42"/>
        <v>168</v>
      </c>
      <c r="BC113" s="342">
        <f t="shared" si="42"/>
        <v>168</v>
      </c>
      <c r="BD113" s="342">
        <f t="shared" si="42"/>
        <v>142</v>
      </c>
      <c r="BE113" s="342">
        <f t="shared" si="42"/>
        <v>311</v>
      </c>
      <c r="BF113" s="342">
        <f t="shared" si="42"/>
        <v>321</v>
      </c>
      <c r="BG113" s="342">
        <f t="shared" si="42"/>
        <v>370</v>
      </c>
      <c r="BH113" s="342">
        <f t="shared" si="42"/>
        <v>34</v>
      </c>
      <c r="BI113" s="342">
        <f t="shared" si="42"/>
        <v>113</v>
      </c>
      <c r="BJ113" s="342">
        <f t="shared" si="42"/>
        <v>238</v>
      </c>
      <c r="BK113" s="342">
        <f t="shared" si="42"/>
        <v>493</v>
      </c>
      <c r="BL113" s="342">
        <f t="shared" si="42"/>
        <v>580</v>
      </c>
      <c r="BM113" s="342">
        <f t="shared" si="42"/>
        <v>644</v>
      </c>
      <c r="BN113" s="342">
        <f t="shared" si="42"/>
        <v>343</v>
      </c>
      <c r="BO113" s="342">
        <f t="shared" si="42"/>
        <v>490</v>
      </c>
      <c r="BP113" s="342">
        <f t="shared" si="42"/>
        <v>355</v>
      </c>
      <c r="BQ113" s="342">
        <f t="shared" si="42"/>
        <v>525</v>
      </c>
      <c r="BR113" s="342">
        <f t="shared" si="42"/>
        <v>130</v>
      </c>
      <c r="BS113" s="342">
        <f t="shared" si="42"/>
        <v>770</v>
      </c>
      <c r="BT113" s="342">
        <v>150</v>
      </c>
      <c r="BU113" s="342">
        <f t="shared" si="42"/>
        <v>237</v>
      </c>
      <c r="BV113" s="342">
        <f t="shared" si="42"/>
        <v>138</v>
      </c>
      <c r="BW113" s="342">
        <f t="shared" si="42"/>
        <v>259</v>
      </c>
      <c r="BX113" s="342">
        <f t="shared" si="42"/>
        <v>586</v>
      </c>
      <c r="BY113" s="342">
        <f t="shared" si="42"/>
        <v>858.25</v>
      </c>
      <c r="BZ113" s="342">
        <f t="shared" si="42"/>
        <v>252</v>
      </c>
      <c r="CA113" s="342">
        <f t="shared" si="42"/>
        <v>143</v>
      </c>
      <c r="CB113" s="342">
        <f t="shared" si="42"/>
        <v>128</v>
      </c>
      <c r="CC113" s="342">
        <f t="shared" si="42"/>
        <v>141</v>
      </c>
      <c r="CD113" s="342">
        <f t="shared" si="42"/>
        <v>39</v>
      </c>
      <c r="CE113" s="342">
        <f t="shared" si="42"/>
        <v>61</v>
      </c>
      <c r="CF113" s="318">
        <f t="shared" si="40"/>
        <v>13414.25</v>
      </c>
    </row>
    <row r="114" spans="1:84" ht="38.25">
      <c r="A114" s="73" t="s">
        <v>550</v>
      </c>
      <c r="B114" s="60" t="s">
        <v>551</v>
      </c>
      <c r="C114" s="84">
        <v>110</v>
      </c>
      <c r="D114" s="77">
        <f>'[2]National ART MSF'!$G$23</f>
        <v>372</v>
      </c>
      <c r="E114" s="77">
        <f>'[3]National ART MSF'!$G$23</f>
        <v>248</v>
      </c>
      <c r="F114" s="77">
        <v>192</v>
      </c>
      <c r="G114" s="77">
        <v>181</v>
      </c>
      <c r="H114" s="77">
        <v>93</v>
      </c>
      <c r="I114" s="84">
        <f>'[4]National ART MSF'!$G$23</f>
        <v>1177</v>
      </c>
      <c r="J114" s="77">
        <f>'[5]National ART MSF'!$G$23</f>
        <v>147</v>
      </c>
      <c r="K114" s="72">
        <v>0</v>
      </c>
      <c r="L114" s="72">
        <v>10</v>
      </c>
      <c r="M114" s="72">
        <v>3091</v>
      </c>
      <c r="N114" s="72">
        <v>213</v>
      </c>
      <c r="O114" s="72">
        <v>16</v>
      </c>
      <c r="P114" s="73">
        <v>0</v>
      </c>
      <c r="Q114" s="72">
        <v>235</v>
      </c>
      <c r="R114" s="72">
        <v>0</v>
      </c>
      <c r="S114" s="72">
        <v>33</v>
      </c>
      <c r="T114" s="72">
        <v>0</v>
      </c>
      <c r="U114" s="72">
        <v>0</v>
      </c>
      <c r="V114" s="72">
        <v>77</v>
      </c>
      <c r="W114" s="72">
        <v>94</v>
      </c>
      <c r="X114" s="72">
        <v>0</v>
      </c>
      <c r="Y114" s="72">
        <v>244</v>
      </c>
      <c r="Z114" s="72">
        <v>113</v>
      </c>
      <c r="AA114" s="96">
        <v>0</v>
      </c>
      <c r="AB114" s="96">
        <v>0</v>
      </c>
      <c r="AC114" s="96">
        <v>60</v>
      </c>
      <c r="AD114" s="96">
        <v>0</v>
      </c>
      <c r="AE114" s="96">
        <v>14</v>
      </c>
      <c r="AF114" s="96">
        <v>86</v>
      </c>
      <c r="AG114" s="96">
        <v>518</v>
      </c>
      <c r="AH114" s="96">
        <v>45</v>
      </c>
      <c r="AI114" s="96">
        <v>0</v>
      </c>
      <c r="AJ114" s="96">
        <v>12</v>
      </c>
      <c r="AK114" s="96">
        <v>362</v>
      </c>
      <c r="AL114" s="96">
        <v>17</v>
      </c>
      <c r="AM114" s="96">
        <v>38</v>
      </c>
      <c r="AN114" s="96">
        <v>0</v>
      </c>
      <c r="AO114" s="96">
        <v>0</v>
      </c>
      <c r="AP114" s="90">
        <f t="shared" si="31"/>
        <v>7798</v>
      </c>
      <c r="AQ114" s="100"/>
      <c r="AR114" s="100"/>
      <c r="AS114" s="207">
        <v>710</v>
      </c>
      <c r="AT114" s="341">
        <v>1951</v>
      </c>
      <c r="AU114" s="207">
        <v>111</v>
      </c>
      <c r="AV114" s="311">
        <v>176</v>
      </c>
      <c r="AW114" s="207">
        <v>237</v>
      </c>
      <c r="AX114" s="341">
        <v>99</v>
      </c>
      <c r="AY114" s="312">
        <v>498</v>
      </c>
      <c r="AZ114" s="179">
        <v>370</v>
      </c>
      <c r="BA114" s="207">
        <v>189</v>
      </c>
      <c r="BB114" s="222">
        <v>267</v>
      </c>
      <c r="BC114" s="207">
        <v>63</v>
      </c>
      <c r="BD114" s="207">
        <v>48</v>
      </c>
      <c r="BE114" s="207">
        <v>217</v>
      </c>
      <c r="BF114" s="162">
        <v>335</v>
      </c>
      <c r="BG114" s="210">
        <v>115</v>
      </c>
      <c r="BH114" s="314">
        <v>85</v>
      </c>
      <c r="BI114" s="179">
        <v>84</v>
      </c>
      <c r="BJ114" s="341">
        <v>28</v>
      </c>
      <c r="BK114" s="350">
        <v>121</v>
      </c>
      <c r="BL114" s="170">
        <v>233</v>
      </c>
      <c r="BM114" s="170">
        <v>159</v>
      </c>
      <c r="BN114" s="315">
        <v>111</v>
      </c>
      <c r="BO114" s="179">
        <v>345</v>
      </c>
      <c r="BP114" s="222">
        <v>53</v>
      </c>
      <c r="BQ114" s="171">
        <v>382</v>
      </c>
      <c r="BR114" s="314">
        <v>141</v>
      </c>
      <c r="BS114" s="171">
        <v>460</v>
      </c>
      <c r="BT114" s="171">
        <v>16</v>
      </c>
      <c r="BU114" s="179">
        <v>451</v>
      </c>
      <c r="BV114" s="171">
        <v>72</v>
      </c>
      <c r="BW114" s="179">
        <v>324</v>
      </c>
      <c r="BX114" s="179">
        <v>77</v>
      </c>
      <c r="BY114" s="170">
        <v>254</v>
      </c>
      <c r="BZ114" s="170">
        <v>53</v>
      </c>
      <c r="CA114" s="395">
        <v>71</v>
      </c>
      <c r="CB114" s="396">
        <v>30</v>
      </c>
      <c r="CC114" s="171">
        <v>13</v>
      </c>
      <c r="CD114" s="171">
        <v>112</v>
      </c>
      <c r="CE114" s="171">
        <v>112</v>
      </c>
      <c r="CF114" s="318">
        <f t="shared" si="40"/>
        <v>9173</v>
      </c>
    </row>
    <row r="115" spans="1:84" ht="38.25">
      <c r="A115" s="73" t="s">
        <v>552</v>
      </c>
      <c r="B115" s="60" t="s">
        <v>553</v>
      </c>
      <c r="C115" s="84">
        <v>52</v>
      </c>
      <c r="D115" s="77">
        <f>'[2]National ART MSF'!$G$24</f>
        <v>67</v>
      </c>
      <c r="E115" s="78">
        <f>'[3]National ART MSF'!$G$24</f>
        <v>196</v>
      </c>
      <c r="F115" s="77">
        <v>80</v>
      </c>
      <c r="G115" s="77">
        <v>157</v>
      </c>
      <c r="H115" s="77">
        <v>17</v>
      </c>
      <c r="I115" s="84">
        <f>'[4]National ART MSF'!$G$24</f>
        <v>15</v>
      </c>
      <c r="J115" s="77">
        <f>'[5]National ART MSF'!$G$24</f>
        <v>81</v>
      </c>
      <c r="K115" s="72">
        <v>0</v>
      </c>
      <c r="L115" s="72">
        <v>8</v>
      </c>
      <c r="M115" s="72">
        <v>1261</v>
      </c>
      <c r="N115" s="72">
        <v>62</v>
      </c>
      <c r="O115" s="72">
        <v>9</v>
      </c>
      <c r="P115" s="73">
        <v>0</v>
      </c>
      <c r="Q115" s="72">
        <v>208</v>
      </c>
      <c r="R115" s="72">
        <v>1</v>
      </c>
      <c r="S115" s="72">
        <v>26</v>
      </c>
      <c r="T115" s="72">
        <v>0</v>
      </c>
      <c r="U115" s="72">
        <v>263</v>
      </c>
      <c r="V115" s="72">
        <v>70</v>
      </c>
      <c r="W115" s="72">
        <v>94</v>
      </c>
      <c r="X115" s="72">
        <v>0</v>
      </c>
      <c r="Y115" s="72">
        <v>233</v>
      </c>
      <c r="Z115" s="72">
        <v>69</v>
      </c>
      <c r="AA115" s="96">
        <v>0</v>
      </c>
      <c r="AB115" s="96">
        <v>0</v>
      </c>
      <c r="AC115" s="96">
        <v>32</v>
      </c>
      <c r="AD115" s="96">
        <v>189</v>
      </c>
      <c r="AE115" s="96">
        <v>49</v>
      </c>
      <c r="AF115" s="96">
        <v>32</v>
      </c>
      <c r="AG115" s="96">
        <v>291</v>
      </c>
      <c r="AH115" s="96">
        <v>120</v>
      </c>
      <c r="AI115" s="96">
        <v>0</v>
      </c>
      <c r="AJ115" s="96">
        <v>0</v>
      </c>
      <c r="AK115" s="96">
        <v>95</v>
      </c>
      <c r="AL115" s="96">
        <v>3</v>
      </c>
      <c r="AM115" s="96">
        <v>8</v>
      </c>
      <c r="AN115" s="96">
        <v>18</v>
      </c>
      <c r="AO115" s="96">
        <v>60</v>
      </c>
      <c r="AP115" s="90">
        <f t="shared" si="31"/>
        <v>3866</v>
      </c>
      <c r="AQ115" s="100"/>
      <c r="AR115" s="100"/>
      <c r="AS115" s="207">
        <v>299</v>
      </c>
      <c r="AT115" s="341">
        <v>416</v>
      </c>
      <c r="AU115" s="207">
        <v>0</v>
      </c>
      <c r="AV115" s="311">
        <v>0</v>
      </c>
      <c r="AW115" s="207">
        <v>103</v>
      </c>
      <c r="AX115" s="341">
        <v>36</v>
      </c>
      <c r="AY115" s="312">
        <v>101</v>
      </c>
      <c r="AZ115" s="179">
        <v>137</v>
      </c>
      <c r="BA115" s="207">
        <v>129</v>
      </c>
      <c r="BB115" s="222">
        <v>44</v>
      </c>
      <c r="BC115" s="207">
        <v>39</v>
      </c>
      <c r="BD115" s="207">
        <v>5</v>
      </c>
      <c r="BE115" s="207">
        <v>121</v>
      </c>
      <c r="BF115" s="162">
        <v>114</v>
      </c>
      <c r="BG115" s="210">
        <v>0</v>
      </c>
      <c r="BH115" s="314">
        <v>74</v>
      </c>
      <c r="BI115" s="179">
        <v>90</v>
      </c>
      <c r="BJ115" s="341">
        <v>29</v>
      </c>
      <c r="BK115" s="334"/>
      <c r="BL115" s="170">
        <v>45</v>
      </c>
      <c r="BM115" s="170"/>
      <c r="BN115" s="315">
        <v>155</v>
      </c>
      <c r="BO115" s="179">
        <v>87</v>
      </c>
      <c r="BP115" s="222">
        <v>74</v>
      </c>
      <c r="BQ115" s="171">
        <v>245</v>
      </c>
      <c r="BR115" s="314">
        <v>27</v>
      </c>
      <c r="BS115" s="171"/>
      <c r="BT115" s="171">
        <v>9</v>
      </c>
      <c r="BU115" s="179">
        <v>230</v>
      </c>
      <c r="BV115" s="171">
        <v>103</v>
      </c>
      <c r="BW115" s="179">
        <v>54</v>
      </c>
      <c r="BX115" s="179">
        <v>2</v>
      </c>
      <c r="BY115" s="170"/>
      <c r="BZ115" s="170">
        <v>8</v>
      </c>
      <c r="CA115" s="395">
        <v>31</v>
      </c>
      <c r="CB115" s="396">
        <v>32</v>
      </c>
      <c r="CC115" s="171">
        <v>4</v>
      </c>
      <c r="CD115" s="171">
        <v>32</v>
      </c>
      <c r="CE115" s="171">
        <v>77</v>
      </c>
      <c r="CF115" s="318">
        <f t="shared" si="40"/>
        <v>2952</v>
      </c>
    </row>
    <row r="116" spans="1:84" ht="38.25">
      <c r="A116" s="73" t="s">
        <v>554</v>
      </c>
      <c r="B116" s="79" t="s">
        <v>555</v>
      </c>
      <c r="C116" s="84">
        <v>18</v>
      </c>
      <c r="D116" s="77">
        <f>'[2]National ART MSF'!$E$26</f>
        <v>8</v>
      </c>
      <c r="E116" s="77">
        <f>'[3]National ART MSF'!$E$26</f>
        <v>1</v>
      </c>
      <c r="F116" s="77">
        <v>10</v>
      </c>
      <c r="G116" s="77">
        <v>14</v>
      </c>
      <c r="H116" s="77">
        <v>10</v>
      </c>
      <c r="I116" s="84">
        <f>'[4]National ART MSF'!$E$26</f>
        <v>39</v>
      </c>
      <c r="J116" s="77">
        <f>'[5]National ART MSF'!$E$26</f>
        <v>7</v>
      </c>
      <c r="K116" s="72">
        <v>32</v>
      </c>
      <c r="L116" s="72">
        <v>17</v>
      </c>
      <c r="M116" s="72">
        <v>0</v>
      </c>
      <c r="N116" s="72">
        <v>7</v>
      </c>
      <c r="O116" s="72">
        <v>0</v>
      </c>
      <c r="P116" s="73">
        <v>0</v>
      </c>
      <c r="Q116" s="72">
        <v>0</v>
      </c>
      <c r="R116" s="72">
        <v>0</v>
      </c>
      <c r="S116" s="72">
        <v>1</v>
      </c>
      <c r="T116" s="72">
        <v>0</v>
      </c>
      <c r="U116" s="72">
        <v>0</v>
      </c>
      <c r="V116" s="72">
        <v>0</v>
      </c>
      <c r="W116" s="72">
        <v>4</v>
      </c>
      <c r="X116" s="72">
        <v>15</v>
      </c>
      <c r="Y116" s="72">
        <v>26</v>
      </c>
      <c r="Z116" s="72">
        <v>0</v>
      </c>
      <c r="AA116" s="96">
        <v>8</v>
      </c>
      <c r="AB116" s="96">
        <v>0</v>
      </c>
      <c r="AC116" s="96">
        <v>0</v>
      </c>
      <c r="AD116" s="96">
        <v>15</v>
      </c>
      <c r="AE116" s="96">
        <v>5</v>
      </c>
      <c r="AF116" s="96">
        <v>2</v>
      </c>
      <c r="AG116" s="96">
        <v>52</v>
      </c>
      <c r="AH116" s="96">
        <v>9</v>
      </c>
      <c r="AI116" s="96">
        <v>7</v>
      </c>
      <c r="AJ116" s="96">
        <v>3</v>
      </c>
      <c r="AK116" s="96">
        <v>5</v>
      </c>
      <c r="AL116" s="96">
        <v>0</v>
      </c>
      <c r="AM116" s="96">
        <v>3</v>
      </c>
      <c r="AN116" s="96">
        <v>0</v>
      </c>
      <c r="AO116" s="96">
        <v>77</v>
      </c>
      <c r="AP116" s="90">
        <f t="shared" si="31"/>
        <v>395</v>
      </c>
      <c r="AQ116" s="100"/>
      <c r="AR116" s="100"/>
      <c r="AS116" s="207">
        <v>49</v>
      </c>
      <c r="AT116" s="341">
        <v>233</v>
      </c>
      <c r="AU116" s="207">
        <v>31</v>
      </c>
      <c r="AV116" s="311">
        <v>38</v>
      </c>
      <c r="AW116" s="207">
        <v>42</v>
      </c>
      <c r="AX116" s="341">
        <v>17</v>
      </c>
      <c r="AY116" s="312">
        <v>60</v>
      </c>
      <c r="AZ116" s="179">
        <v>21</v>
      </c>
      <c r="BA116" s="207">
        <v>21</v>
      </c>
      <c r="BB116" s="222">
        <v>24</v>
      </c>
      <c r="BC116" s="207">
        <v>0</v>
      </c>
      <c r="BD116" s="207">
        <v>0</v>
      </c>
      <c r="BE116" s="207">
        <v>15</v>
      </c>
      <c r="BF116" s="162">
        <v>50</v>
      </c>
      <c r="BG116" s="210">
        <v>60</v>
      </c>
      <c r="BH116" s="314">
        <v>17</v>
      </c>
      <c r="BI116" s="179">
        <v>45</v>
      </c>
      <c r="BJ116" s="341">
        <v>20</v>
      </c>
      <c r="BK116" s="350">
        <v>13</v>
      </c>
      <c r="BL116" s="170">
        <v>31</v>
      </c>
      <c r="BM116" s="170">
        <v>123</v>
      </c>
      <c r="BN116" s="315">
        <v>86</v>
      </c>
      <c r="BO116" s="179">
        <v>8</v>
      </c>
      <c r="BP116" s="222">
        <v>0</v>
      </c>
      <c r="BQ116" s="171">
        <v>39</v>
      </c>
      <c r="BR116" s="314">
        <v>7</v>
      </c>
      <c r="BS116" s="171">
        <v>108</v>
      </c>
      <c r="BT116" s="171">
        <v>2</v>
      </c>
      <c r="BU116" s="179">
        <v>51</v>
      </c>
      <c r="BV116" s="171">
        <v>6</v>
      </c>
      <c r="BW116" s="179">
        <v>11</v>
      </c>
      <c r="BX116" s="179">
        <v>0</v>
      </c>
      <c r="BY116" s="170">
        <v>1003</v>
      </c>
      <c r="BZ116" s="170">
        <v>6</v>
      </c>
      <c r="CA116" s="179">
        <v>17</v>
      </c>
      <c r="CB116" s="171">
        <v>1</v>
      </c>
      <c r="CC116" s="171">
        <v>0</v>
      </c>
      <c r="CD116" s="171">
        <v>28</v>
      </c>
      <c r="CE116" s="171">
        <v>48</v>
      </c>
      <c r="CF116" s="318">
        <f t="shared" si="40"/>
        <v>2331</v>
      </c>
    </row>
    <row r="117" spans="1:84" ht="38.25">
      <c r="A117" s="73" t="s">
        <v>556</v>
      </c>
      <c r="B117" s="79" t="s">
        <v>557</v>
      </c>
      <c r="C117" s="84">
        <v>20</v>
      </c>
      <c r="D117" s="77">
        <f>'[2]National ART MSF'!$G$26</f>
        <v>5</v>
      </c>
      <c r="E117" s="77">
        <f>'[3]National ART MSF'!$G$26</f>
        <v>101</v>
      </c>
      <c r="F117" s="77">
        <v>21</v>
      </c>
      <c r="G117" s="77">
        <v>13</v>
      </c>
      <c r="H117" s="77">
        <v>24</v>
      </c>
      <c r="I117" s="84">
        <f>'[4]National ART MSF'!$G$26</f>
        <v>169</v>
      </c>
      <c r="J117" s="77">
        <f>'[5]National ART MSF'!$G$26</f>
        <v>2</v>
      </c>
      <c r="K117" s="72">
        <v>37</v>
      </c>
      <c r="L117" s="72">
        <v>54</v>
      </c>
      <c r="M117" s="72">
        <v>2</v>
      </c>
      <c r="N117" s="72">
        <v>47</v>
      </c>
      <c r="O117" s="72">
        <v>0</v>
      </c>
      <c r="P117" s="73">
        <v>0</v>
      </c>
      <c r="Q117" s="72">
        <v>3</v>
      </c>
      <c r="R117" s="72">
        <v>0</v>
      </c>
      <c r="S117" s="72">
        <v>5</v>
      </c>
      <c r="T117" s="72">
        <v>0</v>
      </c>
      <c r="U117" s="72">
        <v>0</v>
      </c>
      <c r="V117" s="72">
        <v>6</v>
      </c>
      <c r="W117" s="72">
        <v>1</v>
      </c>
      <c r="X117" s="72">
        <v>10</v>
      </c>
      <c r="Y117" s="72">
        <v>156</v>
      </c>
      <c r="Z117" s="72">
        <v>4</v>
      </c>
      <c r="AA117" s="96">
        <v>36</v>
      </c>
      <c r="AB117" s="96">
        <v>0</v>
      </c>
      <c r="AC117" s="96">
        <v>0</v>
      </c>
      <c r="AD117" s="96">
        <v>14</v>
      </c>
      <c r="AE117" s="96">
        <v>2</v>
      </c>
      <c r="AF117" s="96">
        <v>6</v>
      </c>
      <c r="AG117" s="96">
        <v>77</v>
      </c>
      <c r="AH117" s="96">
        <v>4</v>
      </c>
      <c r="AI117" s="96">
        <v>13</v>
      </c>
      <c r="AJ117" s="96">
        <v>9</v>
      </c>
      <c r="AK117" s="96">
        <v>5</v>
      </c>
      <c r="AL117" s="96">
        <v>0</v>
      </c>
      <c r="AM117" s="96">
        <v>3</v>
      </c>
      <c r="AN117" s="96">
        <v>95</v>
      </c>
      <c r="AO117" s="96">
        <v>52</v>
      </c>
      <c r="AP117" s="90">
        <f t="shared" si="31"/>
        <v>996</v>
      </c>
      <c r="AQ117" s="100"/>
      <c r="AR117" s="100"/>
      <c r="AS117" s="207">
        <v>51</v>
      </c>
      <c r="AT117" s="341">
        <v>210</v>
      </c>
      <c r="AU117" s="207">
        <v>27</v>
      </c>
      <c r="AV117" s="311">
        <v>32</v>
      </c>
      <c r="AW117" s="207">
        <v>51</v>
      </c>
      <c r="AX117" s="341">
        <v>32</v>
      </c>
      <c r="AY117" s="312">
        <v>140</v>
      </c>
      <c r="AZ117" s="179">
        <v>19</v>
      </c>
      <c r="BA117" s="207">
        <v>31</v>
      </c>
      <c r="BB117" s="222">
        <v>12</v>
      </c>
      <c r="BC117" s="207">
        <v>2</v>
      </c>
      <c r="BD117" s="207">
        <v>0</v>
      </c>
      <c r="BE117" s="207">
        <v>14</v>
      </c>
      <c r="BF117" s="162">
        <v>97</v>
      </c>
      <c r="BG117" s="210">
        <v>131</v>
      </c>
      <c r="BH117" s="314">
        <v>13</v>
      </c>
      <c r="BI117" s="179">
        <v>193</v>
      </c>
      <c r="BJ117" s="341">
        <v>21</v>
      </c>
      <c r="BK117" s="350">
        <v>22</v>
      </c>
      <c r="BL117" s="170">
        <v>72</v>
      </c>
      <c r="BM117" s="170">
        <v>232</v>
      </c>
      <c r="BN117" s="315">
        <v>166</v>
      </c>
      <c r="BO117" s="179">
        <v>68</v>
      </c>
      <c r="BP117" s="222">
        <v>0</v>
      </c>
      <c r="BQ117" s="171">
        <v>65</v>
      </c>
      <c r="BR117" s="314">
        <v>7</v>
      </c>
      <c r="BS117" s="171">
        <v>118</v>
      </c>
      <c r="BT117" s="171">
        <v>1</v>
      </c>
      <c r="BU117" s="179">
        <v>74</v>
      </c>
      <c r="BV117" s="171">
        <v>9</v>
      </c>
      <c r="BW117" s="179">
        <v>41</v>
      </c>
      <c r="BX117" s="179">
        <v>0</v>
      </c>
      <c r="BY117" s="170">
        <v>648</v>
      </c>
      <c r="BZ117" s="170">
        <v>5</v>
      </c>
      <c r="CA117" s="179">
        <v>22</v>
      </c>
      <c r="CB117" s="171">
        <v>0</v>
      </c>
      <c r="CC117" s="171">
        <v>0</v>
      </c>
      <c r="CD117" s="171">
        <v>10</v>
      </c>
      <c r="CE117" s="171">
        <v>55</v>
      </c>
      <c r="CF117" s="318">
        <f t="shared" si="40"/>
        <v>2691</v>
      </c>
    </row>
    <row r="118" spans="1:84" s="58" customFormat="1" ht="38.25">
      <c r="A118" s="76" t="s">
        <v>558</v>
      </c>
      <c r="B118" s="62" t="s">
        <v>559</v>
      </c>
      <c r="C118" s="89">
        <f>SUM(C112:C117)</f>
        <v>436</v>
      </c>
      <c r="D118" s="89">
        <f t="shared" ref="D118:AO118" si="43">SUM(D112:D117)</f>
        <v>823</v>
      </c>
      <c r="E118" s="89">
        <f t="shared" si="43"/>
        <v>1341</v>
      </c>
      <c r="F118" s="89">
        <f t="shared" si="43"/>
        <v>792</v>
      </c>
      <c r="G118" s="89">
        <f t="shared" si="43"/>
        <v>1049</v>
      </c>
      <c r="H118" s="89">
        <f t="shared" si="43"/>
        <v>362</v>
      </c>
      <c r="I118" s="89">
        <f t="shared" si="43"/>
        <v>3001</v>
      </c>
      <c r="J118" s="89">
        <f t="shared" si="43"/>
        <v>354</v>
      </c>
      <c r="K118" s="89">
        <f t="shared" si="43"/>
        <v>381</v>
      </c>
      <c r="L118" s="89">
        <f t="shared" si="43"/>
        <v>353</v>
      </c>
      <c r="M118" s="89">
        <f t="shared" si="43"/>
        <v>4361</v>
      </c>
      <c r="N118" s="89">
        <f t="shared" si="43"/>
        <v>1304</v>
      </c>
      <c r="O118" s="89">
        <f t="shared" si="43"/>
        <v>26</v>
      </c>
      <c r="P118" s="89">
        <f t="shared" si="43"/>
        <v>0</v>
      </c>
      <c r="Q118" s="89">
        <f t="shared" si="43"/>
        <v>475</v>
      </c>
      <c r="R118" s="89">
        <f t="shared" si="43"/>
        <v>1</v>
      </c>
      <c r="S118" s="89">
        <f t="shared" si="43"/>
        <v>176</v>
      </c>
      <c r="T118" s="89">
        <f t="shared" si="43"/>
        <v>0</v>
      </c>
      <c r="U118" s="89">
        <f t="shared" si="43"/>
        <v>263</v>
      </c>
      <c r="V118" s="89">
        <f t="shared" si="43"/>
        <v>761</v>
      </c>
      <c r="W118" s="89">
        <f t="shared" si="43"/>
        <v>369</v>
      </c>
      <c r="X118" s="89">
        <f t="shared" si="43"/>
        <v>1170</v>
      </c>
      <c r="Y118" s="89">
        <f t="shared" si="43"/>
        <v>745</v>
      </c>
      <c r="Z118" s="89">
        <f t="shared" si="43"/>
        <v>412</v>
      </c>
      <c r="AA118" s="95">
        <f t="shared" si="43"/>
        <v>44</v>
      </c>
      <c r="AB118" s="95">
        <f t="shared" si="43"/>
        <v>21</v>
      </c>
      <c r="AC118" s="95">
        <f t="shared" si="43"/>
        <v>431</v>
      </c>
      <c r="AD118" s="95">
        <f t="shared" si="43"/>
        <v>481</v>
      </c>
      <c r="AE118" s="95">
        <f t="shared" si="43"/>
        <v>92</v>
      </c>
      <c r="AF118" s="95">
        <f t="shared" si="43"/>
        <v>241</v>
      </c>
      <c r="AG118" s="95">
        <f t="shared" si="43"/>
        <v>1109</v>
      </c>
      <c r="AH118" s="95">
        <f t="shared" si="43"/>
        <v>241</v>
      </c>
      <c r="AI118" s="95">
        <f t="shared" si="43"/>
        <v>223</v>
      </c>
      <c r="AJ118" s="95">
        <f t="shared" si="43"/>
        <v>81</v>
      </c>
      <c r="AK118" s="95">
        <f t="shared" si="43"/>
        <v>1359</v>
      </c>
      <c r="AL118" s="95">
        <f t="shared" si="43"/>
        <v>121</v>
      </c>
      <c r="AM118" s="95">
        <f t="shared" si="43"/>
        <v>62</v>
      </c>
      <c r="AN118" s="95">
        <f t="shared" si="43"/>
        <v>113</v>
      </c>
      <c r="AO118" s="95">
        <f t="shared" si="43"/>
        <v>189</v>
      </c>
      <c r="AP118" s="90">
        <f t="shared" si="31"/>
        <v>23763</v>
      </c>
      <c r="AQ118" s="100"/>
      <c r="AR118" s="100"/>
      <c r="AS118" s="306">
        <f>SUM(AS115:AS117)</f>
        <v>399</v>
      </c>
      <c r="AT118" s="306">
        <f t="shared" ref="AT118:CE118" si="44">SUM(AT115:AT117)</f>
        <v>859</v>
      </c>
      <c r="AU118" s="306">
        <f t="shared" si="44"/>
        <v>58</v>
      </c>
      <c r="AV118" s="306">
        <f t="shared" si="44"/>
        <v>70</v>
      </c>
      <c r="AW118" s="306">
        <f t="shared" si="44"/>
        <v>196</v>
      </c>
      <c r="AX118" s="306">
        <f t="shared" si="44"/>
        <v>85</v>
      </c>
      <c r="AY118" s="306">
        <f t="shared" si="44"/>
        <v>301</v>
      </c>
      <c r="AZ118" s="306">
        <f t="shared" si="44"/>
        <v>177</v>
      </c>
      <c r="BA118" s="306">
        <f t="shared" si="44"/>
        <v>181</v>
      </c>
      <c r="BB118" s="306">
        <f t="shared" si="44"/>
        <v>80</v>
      </c>
      <c r="BC118" s="306">
        <f t="shared" si="44"/>
        <v>41</v>
      </c>
      <c r="BD118" s="306">
        <f t="shared" si="44"/>
        <v>5</v>
      </c>
      <c r="BE118" s="306">
        <f t="shared" si="44"/>
        <v>150</v>
      </c>
      <c r="BF118" s="306">
        <f t="shared" si="44"/>
        <v>261</v>
      </c>
      <c r="BG118" s="306">
        <f t="shared" si="44"/>
        <v>191</v>
      </c>
      <c r="BH118" s="306">
        <f t="shared" si="44"/>
        <v>104</v>
      </c>
      <c r="BI118" s="306">
        <f t="shared" si="44"/>
        <v>328</v>
      </c>
      <c r="BJ118" s="306">
        <f t="shared" si="44"/>
        <v>70</v>
      </c>
      <c r="BK118" s="306">
        <f t="shared" si="44"/>
        <v>35</v>
      </c>
      <c r="BL118" s="306">
        <f t="shared" si="44"/>
        <v>148</v>
      </c>
      <c r="BM118" s="306">
        <f t="shared" si="44"/>
        <v>355</v>
      </c>
      <c r="BN118" s="306">
        <f t="shared" si="44"/>
        <v>407</v>
      </c>
      <c r="BO118" s="306">
        <f t="shared" si="44"/>
        <v>163</v>
      </c>
      <c r="BP118" s="306">
        <f t="shared" si="44"/>
        <v>74</v>
      </c>
      <c r="BQ118" s="306">
        <f t="shared" si="44"/>
        <v>349</v>
      </c>
      <c r="BR118" s="306">
        <f t="shared" si="44"/>
        <v>41</v>
      </c>
      <c r="BS118" s="306">
        <f t="shared" si="44"/>
        <v>226</v>
      </c>
      <c r="BT118" s="306">
        <f t="shared" si="44"/>
        <v>12</v>
      </c>
      <c r="BU118" s="306">
        <f t="shared" si="44"/>
        <v>355</v>
      </c>
      <c r="BV118" s="306">
        <f t="shared" si="44"/>
        <v>118</v>
      </c>
      <c r="BW118" s="306">
        <f t="shared" si="44"/>
        <v>106</v>
      </c>
      <c r="BX118" s="306">
        <f t="shared" si="44"/>
        <v>2</v>
      </c>
      <c r="BY118" s="306">
        <f t="shared" si="44"/>
        <v>1651</v>
      </c>
      <c r="BZ118" s="306">
        <f t="shared" si="44"/>
        <v>19</v>
      </c>
      <c r="CA118" s="306">
        <f t="shared" si="44"/>
        <v>70</v>
      </c>
      <c r="CB118" s="306">
        <f t="shared" si="44"/>
        <v>33</v>
      </c>
      <c r="CC118" s="306">
        <f t="shared" si="44"/>
        <v>4</v>
      </c>
      <c r="CD118" s="306">
        <f t="shared" si="44"/>
        <v>70</v>
      </c>
      <c r="CE118" s="306">
        <f t="shared" si="44"/>
        <v>180</v>
      </c>
      <c r="CF118" s="318">
        <f t="shared" si="40"/>
        <v>7974</v>
      </c>
    </row>
    <row r="119" spans="1:84" ht="25.5">
      <c r="A119" s="73" t="s">
        <v>560</v>
      </c>
      <c r="B119" s="60" t="s">
        <v>561</v>
      </c>
      <c r="C119" s="84">
        <v>0</v>
      </c>
      <c r="D119" s="77">
        <v>7</v>
      </c>
      <c r="E119" s="77">
        <f>'[3]National ART MSF'!$E$27</f>
        <v>29</v>
      </c>
      <c r="F119" s="77">
        <v>12</v>
      </c>
      <c r="G119" s="77">
        <v>21</v>
      </c>
      <c r="H119" s="77">
        <v>24</v>
      </c>
      <c r="I119" s="84">
        <v>4214</v>
      </c>
      <c r="J119" s="77">
        <f>'[5]National ART MSF'!$E$27</f>
        <v>8</v>
      </c>
      <c r="K119" s="72">
        <v>22</v>
      </c>
      <c r="L119" s="72">
        <v>17</v>
      </c>
      <c r="M119" s="72">
        <v>0</v>
      </c>
      <c r="N119" s="72">
        <v>102</v>
      </c>
      <c r="O119" s="72">
        <v>0</v>
      </c>
      <c r="P119" s="73">
        <v>0</v>
      </c>
      <c r="Q119" s="72">
        <v>38</v>
      </c>
      <c r="R119" s="72">
        <v>1</v>
      </c>
      <c r="S119" s="72">
        <v>1</v>
      </c>
      <c r="T119" s="72">
        <v>0</v>
      </c>
      <c r="U119" s="72">
        <v>0</v>
      </c>
      <c r="V119" s="72">
        <v>14</v>
      </c>
      <c r="W119" s="72">
        <v>8</v>
      </c>
      <c r="X119" s="72">
        <v>15</v>
      </c>
      <c r="Y119" s="72">
        <v>27</v>
      </c>
      <c r="Z119" s="72">
        <v>0</v>
      </c>
      <c r="AA119" s="96">
        <v>10</v>
      </c>
      <c r="AB119" s="96">
        <v>0</v>
      </c>
      <c r="AC119" s="96">
        <v>0</v>
      </c>
      <c r="AD119" s="96">
        <v>17</v>
      </c>
      <c r="AE119" s="96">
        <v>6</v>
      </c>
      <c r="AF119" s="96">
        <v>2</v>
      </c>
      <c r="AG119" s="96">
        <v>48</v>
      </c>
      <c r="AH119" s="96">
        <v>9</v>
      </c>
      <c r="AI119" s="96">
        <v>83</v>
      </c>
      <c r="AJ119" s="96">
        <v>6</v>
      </c>
      <c r="AK119" s="96">
        <v>5</v>
      </c>
      <c r="AL119" s="96">
        <v>0</v>
      </c>
      <c r="AM119" s="96">
        <v>5</v>
      </c>
      <c r="AN119" s="96">
        <v>0</v>
      </c>
      <c r="AO119" s="96">
        <v>77</v>
      </c>
      <c r="AP119" s="90">
        <f t="shared" si="31"/>
        <v>4828</v>
      </c>
      <c r="AQ119" s="100"/>
      <c r="AR119" s="100"/>
      <c r="AS119" s="207">
        <v>49</v>
      </c>
      <c r="AT119" s="341">
        <v>55</v>
      </c>
      <c r="AU119" s="207">
        <v>8</v>
      </c>
      <c r="AV119" s="311">
        <v>16</v>
      </c>
      <c r="AW119" s="207">
        <v>72</v>
      </c>
      <c r="AX119" s="341">
        <v>14</v>
      </c>
      <c r="AY119" s="312">
        <v>60</v>
      </c>
      <c r="AZ119" s="179">
        <v>21</v>
      </c>
      <c r="BA119" s="207">
        <v>18</v>
      </c>
      <c r="BB119" s="222">
        <v>28</v>
      </c>
      <c r="BC119" s="207">
        <v>0</v>
      </c>
      <c r="BD119" s="207">
        <v>2</v>
      </c>
      <c r="BE119" s="207">
        <v>14</v>
      </c>
      <c r="BF119" s="162">
        <v>3173</v>
      </c>
      <c r="BG119" s="210">
        <v>69</v>
      </c>
      <c r="BH119" s="314">
        <v>16</v>
      </c>
      <c r="BI119" s="179">
        <v>43</v>
      </c>
      <c r="BJ119" s="341">
        <v>20</v>
      </c>
      <c r="BK119" s="222">
        <v>9</v>
      </c>
      <c r="BL119" s="170">
        <v>32</v>
      </c>
      <c r="BM119" s="170">
        <v>126</v>
      </c>
      <c r="BN119" s="315">
        <v>82</v>
      </c>
      <c r="BO119" s="179">
        <v>8</v>
      </c>
      <c r="BP119" s="222">
        <v>57</v>
      </c>
      <c r="BQ119" s="171">
        <v>34</v>
      </c>
      <c r="BR119" s="314">
        <v>7</v>
      </c>
      <c r="BS119" s="171">
        <v>119</v>
      </c>
      <c r="BT119" s="171">
        <v>1</v>
      </c>
      <c r="BU119" s="179">
        <v>50</v>
      </c>
      <c r="BV119" s="171">
        <v>13</v>
      </c>
      <c r="BW119" s="179">
        <v>7</v>
      </c>
      <c r="BX119" s="179">
        <v>0</v>
      </c>
      <c r="BY119" s="179">
        <v>969</v>
      </c>
      <c r="BZ119" s="170">
        <v>4</v>
      </c>
      <c r="CA119" s="179">
        <v>22</v>
      </c>
      <c r="CB119" s="171">
        <v>1</v>
      </c>
      <c r="CC119" s="171">
        <v>0</v>
      </c>
      <c r="CD119" s="171">
        <v>28</v>
      </c>
      <c r="CE119" s="171">
        <v>52</v>
      </c>
      <c r="CF119" s="318">
        <f t="shared" si="40"/>
        <v>5299</v>
      </c>
    </row>
    <row r="120" spans="1:84" ht="25.5">
      <c r="A120" s="73" t="s">
        <v>562</v>
      </c>
      <c r="B120" s="60" t="s">
        <v>563</v>
      </c>
      <c r="C120" s="84">
        <v>0</v>
      </c>
      <c r="D120" s="77">
        <v>4</v>
      </c>
      <c r="E120" s="77">
        <f>'[3]National ART MSF'!$G$27</f>
        <v>32</v>
      </c>
      <c r="F120" s="77">
        <v>50</v>
      </c>
      <c r="G120" s="77">
        <v>1</v>
      </c>
      <c r="H120" s="77"/>
      <c r="I120" s="84">
        <v>4214</v>
      </c>
      <c r="J120" s="77">
        <f>'[5]National ART MSF'!$G$27</f>
        <v>2</v>
      </c>
      <c r="K120" s="72">
        <v>108</v>
      </c>
      <c r="L120" s="72">
        <v>39</v>
      </c>
      <c r="M120" s="72">
        <v>2</v>
      </c>
      <c r="N120" s="72">
        <v>65</v>
      </c>
      <c r="O120" s="72">
        <v>0</v>
      </c>
      <c r="P120" s="73">
        <v>0</v>
      </c>
      <c r="Q120" s="72">
        <v>230</v>
      </c>
      <c r="R120" s="72">
        <v>0</v>
      </c>
      <c r="S120" s="72">
        <v>5</v>
      </c>
      <c r="T120" s="72">
        <v>0</v>
      </c>
      <c r="U120" s="72">
        <v>0</v>
      </c>
      <c r="V120" s="72">
        <v>8</v>
      </c>
      <c r="W120" s="72">
        <v>1</v>
      </c>
      <c r="X120" s="72">
        <v>12</v>
      </c>
      <c r="Y120" s="72">
        <v>159</v>
      </c>
      <c r="Z120" s="72">
        <v>13</v>
      </c>
      <c r="AA120" s="96">
        <v>17</v>
      </c>
      <c r="AB120" s="96">
        <v>0</v>
      </c>
      <c r="AC120" s="96">
        <v>0</v>
      </c>
      <c r="AD120" s="96">
        <v>13</v>
      </c>
      <c r="AE120" s="96">
        <v>2</v>
      </c>
      <c r="AF120" s="96">
        <v>6</v>
      </c>
      <c r="AG120" s="96">
        <v>76</v>
      </c>
      <c r="AH120" s="96">
        <v>4</v>
      </c>
      <c r="AI120" s="96">
        <v>153</v>
      </c>
      <c r="AJ120" s="96">
        <v>0</v>
      </c>
      <c r="AK120" s="96">
        <v>5</v>
      </c>
      <c r="AL120" s="96">
        <v>0</v>
      </c>
      <c r="AM120" s="96">
        <v>2</v>
      </c>
      <c r="AN120" s="96">
        <v>274</v>
      </c>
      <c r="AO120" s="96">
        <v>52</v>
      </c>
      <c r="AP120" s="90">
        <f t="shared" si="31"/>
        <v>5549</v>
      </c>
      <c r="AQ120" s="100"/>
      <c r="AR120" s="100"/>
      <c r="AS120" s="207">
        <v>54</v>
      </c>
      <c r="AT120" s="341">
        <v>90</v>
      </c>
      <c r="AU120" s="207">
        <v>27</v>
      </c>
      <c r="AV120" s="311">
        <v>17</v>
      </c>
      <c r="AW120" s="207">
        <v>42</v>
      </c>
      <c r="AX120" s="341">
        <v>30</v>
      </c>
      <c r="AY120" s="312">
        <v>80</v>
      </c>
      <c r="AZ120" s="179">
        <v>19</v>
      </c>
      <c r="BA120" s="207">
        <v>19</v>
      </c>
      <c r="BB120" s="222">
        <v>6</v>
      </c>
      <c r="BC120" s="207">
        <v>0</v>
      </c>
      <c r="BD120" s="207">
        <v>0</v>
      </c>
      <c r="BE120" s="207">
        <v>13</v>
      </c>
      <c r="BF120" s="162"/>
      <c r="BG120" s="210">
        <v>189</v>
      </c>
      <c r="BH120" s="314">
        <v>12</v>
      </c>
      <c r="BI120" s="179">
        <v>194</v>
      </c>
      <c r="BJ120" s="219">
        <v>21</v>
      </c>
      <c r="BK120" s="222">
        <v>17</v>
      </c>
      <c r="BL120" s="170">
        <v>72</v>
      </c>
      <c r="BM120" s="170">
        <v>184</v>
      </c>
      <c r="BN120" s="315">
        <v>136</v>
      </c>
      <c r="BO120" s="179">
        <v>65</v>
      </c>
      <c r="BP120" s="222">
        <v>0</v>
      </c>
      <c r="BQ120" s="171">
        <v>60</v>
      </c>
      <c r="BR120" s="314">
        <v>7</v>
      </c>
      <c r="BS120" s="171">
        <v>138</v>
      </c>
      <c r="BT120" s="171">
        <v>0</v>
      </c>
      <c r="BU120" s="179">
        <v>75</v>
      </c>
      <c r="BV120" s="171">
        <v>7</v>
      </c>
      <c r="BW120" s="179">
        <v>21</v>
      </c>
      <c r="BX120" s="179">
        <v>2</v>
      </c>
      <c r="BY120" s="179">
        <v>657</v>
      </c>
      <c r="BZ120" s="170">
        <v>2</v>
      </c>
      <c r="CA120" s="179">
        <v>21</v>
      </c>
      <c r="CB120" s="171">
        <v>1</v>
      </c>
      <c r="CC120" s="171">
        <v>0</v>
      </c>
      <c r="CD120" s="171">
        <v>10</v>
      </c>
      <c r="CE120" s="171">
        <v>55</v>
      </c>
      <c r="CF120" s="318">
        <f t="shared" si="40"/>
        <v>2343</v>
      </c>
    </row>
    <row r="121" spans="1:84" s="58" customFormat="1" ht="25.5">
      <c r="A121" s="76" t="s">
        <v>564</v>
      </c>
      <c r="B121" s="62" t="s">
        <v>565</v>
      </c>
      <c r="C121" s="89">
        <f>SUM(C119:C120)</f>
        <v>0</v>
      </c>
      <c r="D121" s="89">
        <f t="shared" ref="D121:AO121" si="45">SUM(D119:D120)</f>
        <v>11</v>
      </c>
      <c r="E121" s="89">
        <f t="shared" si="45"/>
        <v>61</v>
      </c>
      <c r="F121" s="89">
        <f t="shared" si="45"/>
        <v>62</v>
      </c>
      <c r="G121" s="89">
        <f t="shared" si="45"/>
        <v>22</v>
      </c>
      <c r="H121" s="89">
        <f t="shared" si="45"/>
        <v>24</v>
      </c>
      <c r="I121" s="89">
        <f t="shared" si="45"/>
        <v>8428</v>
      </c>
      <c r="J121" s="89">
        <f t="shared" si="45"/>
        <v>10</v>
      </c>
      <c r="K121" s="89">
        <f t="shared" si="45"/>
        <v>130</v>
      </c>
      <c r="L121" s="89">
        <f t="shared" si="45"/>
        <v>56</v>
      </c>
      <c r="M121" s="89">
        <f t="shared" si="45"/>
        <v>2</v>
      </c>
      <c r="N121" s="89">
        <f t="shared" si="45"/>
        <v>167</v>
      </c>
      <c r="O121" s="89">
        <f t="shared" si="45"/>
        <v>0</v>
      </c>
      <c r="P121" s="89">
        <f t="shared" si="45"/>
        <v>0</v>
      </c>
      <c r="Q121" s="89">
        <f t="shared" si="45"/>
        <v>268</v>
      </c>
      <c r="R121" s="89">
        <f t="shared" si="45"/>
        <v>1</v>
      </c>
      <c r="S121" s="89">
        <f t="shared" si="45"/>
        <v>6</v>
      </c>
      <c r="T121" s="89">
        <f t="shared" si="45"/>
        <v>0</v>
      </c>
      <c r="U121" s="89">
        <f t="shared" si="45"/>
        <v>0</v>
      </c>
      <c r="V121" s="89">
        <f t="shared" si="45"/>
        <v>22</v>
      </c>
      <c r="W121" s="89">
        <f t="shared" si="45"/>
        <v>9</v>
      </c>
      <c r="X121" s="89">
        <f t="shared" si="45"/>
        <v>27</v>
      </c>
      <c r="Y121" s="89">
        <f t="shared" si="45"/>
        <v>186</v>
      </c>
      <c r="Z121" s="89">
        <f t="shared" si="45"/>
        <v>13</v>
      </c>
      <c r="AA121" s="95">
        <f t="shared" si="45"/>
        <v>27</v>
      </c>
      <c r="AB121" s="95">
        <f t="shared" si="45"/>
        <v>0</v>
      </c>
      <c r="AC121" s="95">
        <f t="shared" si="45"/>
        <v>0</v>
      </c>
      <c r="AD121" s="95">
        <f t="shared" si="45"/>
        <v>30</v>
      </c>
      <c r="AE121" s="95">
        <f t="shared" si="45"/>
        <v>8</v>
      </c>
      <c r="AF121" s="95">
        <f t="shared" si="45"/>
        <v>8</v>
      </c>
      <c r="AG121" s="95">
        <f t="shared" si="45"/>
        <v>124</v>
      </c>
      <c r="AH121" s="95">
        <f t="shared" si="45"/>
        <v>13</v>
      </c>
      <c r="AI121" s="95">
        <f t="shared" si="45"/>
        <v>236</v>
      </c>
      <c r="AJ121" s="95">
        <f t="shared" si="45"/>
        <v>6</v>
      </c>
      <c r="AK121" s="95">
        <f t="shared" si="45"/>
        <v>10</v>
      </c>
      <c r="AL121" s="95">
        <f t="shared" si="45"/>
        <v>0</v>
      </c>
      <c r="AM121" s="95">
        <f t="shared" si="45"/>
        <v>7</v>
      </c>
      <c r="AN121" s="95">
        <f t="shared" si="45"/>
        <v>274</v>
      </c>
      <c r="AO121" s="95">
        <f t="shared" si="45"/>
        <v>129</v>
      </c>
      <c r="AP121" s="90">
        <f t="shared" si="31"/>
        <v>10377</v>
      </c>
      <c r="AQ121" s="100"/>
      <c r="AR121" s="100"/>
      <c r="AS121" s="299">
        <f>SUM(AS119:AS120)</f>
        <v>103</v>
      </c>
      <c r="AT121" s="342">
        <f t="shared" ref="AT121:CE121" si="46">SUM(AT119:AT120)</f>
        <v>145</v>
      </c>
      <c r="AU121" s="342">
        <f t="shared" si="46"/>
        <v>35</v>
      </c>
      <c r="AV121" s="342">
        <f t="shared" si="46"/>
        <v>33</v>
      </c>
      <c r="AW121" s="342">
        <f t="shared" si="46"/>
        <v>114</v>
      </c>
      <c r="AX121" s="342">
        <f t="shared" si="46"/>
        <v>44</v>
      </c>
      <c r="AY121" s="342">
        <f t="shared" si="46"/>
        <v>140</v>
      </c>
      <c r="AZ121" s="342">
        <f t="shared" si="46"/>
        <v>40</v>
      </c>
      <c r="BA121" s="342">
        <f t="shared" si="46"/>
        <v>37</v>
      </c>
      <c r="BB121" s="342">
        <f t="shared" si="46"/>
        <v>34</v>
      </c>
      <c r="BC121" s="342">
        <f t="shared" si="46"/>
        <v>0</v>
      </c>
      <c r="BD121" s="342">
        <f t="shared" si="46"/>
        <v>2</v>
      </c>
      <c r="BE121" s="342">
        <f t="shared" si="46"/>
        <v>27</v>
      </c>
      <c r="BF121" s="342">
        <f t="shared" si="46"/>
        <v>3173</v>
      </c>
      <c r="BG121" s="342">
        <f t="shared" si="46"/>
        <v>258</v>
      </c>
      <c r="BH121" s="342">
        <f t="shared" si="46"/>
        <v>28</v>
      </c>
      <c r="BI121" s="342">
        <f t="shared" si="46"/>
        <v>237</v>
      </c>
      <c r="BJ121" s="342">
        <f t="shared" si="46"/>
        <v>41</v>
      </c>
      <c r="BK121" s="342">
        <f t="shared" si="46"/>
        <v>26</v>
      </c>
      <c r="BL121" s="342">
        <f t="shared" si="46"/>
        <v>104</v>
      </c>
      <c r="BM121" s="342">
        <f t="shared" si="46"/>
        <v>310</v>
      </c>
      <c r="BN121" s="342">
        <f t="shared" si="46"/>
        <v>218</v>
      </c>
      <c r="BO121" s="342">
        <f t="shared" si="46"/>
        <v>73</v>
      </c>
      <c r="BP121" s="342">
        <f t="shared" si="46"/>
        <v>57</v>
      </c>
      <c r="BQ121" s="342">
        <f t="shared" si="46"/>
        <v>94</v>
      </c>
      <c r="BR121" s="342">
        <f t="shared" si="46"/>
        <v>14</v>
      </c>
      <c r="BS121" s="342">
        <f t="shared" si="46"/>
        <v>257</v>
      </c>
      <c r="BT121" s="342">
        <v>1</v>
      </c>
      <c r="BU121" s="342">
        <f t="shared" si="46"/>
        <v>125</v>
      </c>
      <c r="BV121" s="342">
        <f t="shared" si="46"/>
        <v>20</v>
      </c>
      <c r="BW121" s="342">
        <f t="shared" si="46"/>
        <v>28</v>
      </c>
      <c r="BX121" s="342">
        <f t="shared" si="46"/>
        <v>2</v>
      </c>
      <c r="BY121" s="342">
        <f t="shared" si="46"/>
        <v>1626</v>
      </c>
      <c r="BZ121" s="342">
        <f t="shared" si="46"/>
        <v>6</v>
      </c>
      <c r="CA121" s="342">
        <f t="shared" si="46"/>
        <v>43</v>
      </c>
      <c r="CB121" s="342">
        <f t="shared" si="46"/>
        <v>2</v>
      </c>
      <c r="CC121" s="342">
        <f t="shared" si="46"/>
        <v>0</v>
      </c>
      <c r="CD121" s="342">
        <f t="shared" si="46"/>
        <v>38</v>
      </c>
      <c r="CE121" s="342">
        <f t="shared" si="46"/>
        <v>107</v>
      </c>
      <c r="CF121" s="318">
        <f t="shared" si="40"/>
        <v>7642</v>
      </c>
    </row>
    <row r="122" spans="1:84" ht="38.25">
      <c r="A122" s="73" t="s">
        <v>566</v>
      </c>
      <c r="B122" s="79" t="s">
        <v>567</v>
      </c>
      <c r="C122" s="84">
        <v>119</v>
      </c>
      <c r="D122" s="77">
        <f>'[2]National ART MSF'!$E$29</f>
        <v>302</v>
      </c>
      <c r="E122" s="77">
        <f>'[3]National ART MSF'!$E$29</f>
        <v>3366</v>
      </c>
      <c r="F122" s="77">
        <v>253</v>
      </c>
      <c r="G122" s="77">
        <v>4065</v>
      </c>
      <c r="H122" s="77">
        <v>452</v>
      </c>
      <c r="I122" s="84">
        <f>'[4]National ART MSF'!$E$29</f>
        <v>769</v>
      </c>
      <c r="J122" s="77">
        <f>'[5]National ART MSF'!$E$29</f>
        <v>1130</v>
      </c>
      <c r="K122" s="72">
        <v>2729</v>
      </c>
      <c r="L122" s="72">
        <v>1125</v>
      </c>
      <c r="M122" s="72">
        <v>980</v>
      </c>
      <c r="N122" s="72">
        <v>2</v>
      </c>
      <c r="O122" s="72">
        <v>589</v>
      </c>
      <c r="P122" s="73">
        <v>0</v>
      </c>
      <c r="Q122" s="72">
        <v>2114</v>
      </c>
      <c r="R122" s="72">
        <v>0</v>
      </c>
      <c r="S122" s="72">
        <v>96</v>
      </c>
      <c r="T122" s="72">
        <v>0</v>
      </c>
      <c r="U122" s="72">
        <v>0</v>
      </c>
      <c r="V122" s="72">
        <v>84</v>
      </c>
      <c r="W122" s="72">
        <v>73</v>
      </c>
      <c r="X122" s="72">
        <v>181</v>
      </c>
      <c r="Y122" s="72">
        <v>2286</v>
      </c>
      <c r="Z122" s="72">
        <v>3884</v>
      </c>
      <c r="AA122" s="96">
        <v>1035</v>
      </c>
      <c r="AB122" s="96">
        <v>75</v>
      </c>
      <c r="AC122" s="96">
        <v>2595</v>
      </c>
      <c r="AD122" s="96">
        <v>532</v>
      </c>
      <c r="AE122" s="96">
        <v>214</v>
      </c>
      <c r="AF122" s="96">
        <v>195</v>
      </c>
      <c r="AG122" s="96">
        <v>4451</v>
      </c>
      <c r="AH122" s="96">
        <v>761</v>
      </c>
      <c r="AI122" s="96">
        <v>148</v>
      </c>
      <c r="AJ122" s="96">
        <v>127</v>
      </c>
      <c r="AK122" s="96">
        <v>1057</v>
      </c>
      <c r="AL122" s="96">
        <v>10</v>
      </c>
      <c r="AM122" s="96">
        <v>30</v>
      </c>
      <c r="AN122" s="96">
        <v>0</v>
      </c>
      <c r="AO122" s="96">
        <v>0</v>
      </c>
      <c r="AP122" s="90">
        <f t="shared" si="31"/>
        <v>35829</v>
      </c>
      <c r="AQ122" s="100"/>
      <c r="AR122" s="100"/>
      <c r="AS122" s="207">
        <v>5368</v>
      </c>
      <c r="AT122" s="341">
        <v>5625</v>
      </c>
      <c r="AU122" s="207">
        <v>203</v>
      </c>
      <c r="AV122" s="311">
        <v>1138</v>
      </c>
      <c r="AW122" s="207">
        <v>1388</v>
      </c>
      <c r="AX122" s="341">
        <v>1585</v>
      </c>
      <c r="AY122" s="312">
        <v>14955</v>
      </c>
      <c r="AZ122" s="179">
        <v>9340</v>
      </c>
      <c r="BA122" s="207">
        <v>1457</v>
      </c>
      <c r="BB122" s="222">
        <v>729</v>
      </c>
      <c r="BC122" s="207">
        <v>149</v>
      </c>
      <c r="BD122" s="207">
        <v>379</v>
      </c>
      <c r="BE122" s="207">
        <v>2749</v>
      </c>
      <c r="BF122" s="162"/>
      <c r="BG122" s="210">
        <v>2584</v>
      </c>
      <c r="BH122" s="314">
        <v>685</v>
      </c>
      <c r="BI122" s="179">
        <v>1158</v>
      </c>
      <c r="BJ122" s="341">
        <v>314</v>
      </c>
      <c r="BK122" s="222">
        <v>2162</v>
      </c>
      <c r="BL122" s="170">
        <v>407</v>
      </c>
      <c r="BM122" s="170">
        <v>4861</v>
      </c>
      <c r="BN122" s="315">
        <v>310</v>
      </c>
      <c r="BO122" s="179">
        <v>1616</v>
      </c>
      <c r="BP122" s="222">
        <v>122</v>
      </c>
      <c r="BQ122" s="171">
        <v>7020</v>
      </c>
      <c r="BR122" s="314">
        <v>689</v>
      </c>
      <c r="BS122" s="171">
        <v>19777</v>
      </c>
      <c r="BT122" s="171">
        <v>1998</v>
      </c>
      <c r="BU122" s="179">
        <v>9008</v>
      </c>
      <c r="BV122" s="171">
        <v>138</v>
      </c>
      <c r="BW122" s="179">
        <v>514</v>
      </c>
      <c r="BX122" s="179">
        <v>8321</v>
      </c>
      <c r="BY122" s="170">
        <v>966</v>
      </c>
      <c r="BZ122" s="170">
        <v>110</v>
      </c>
      <c r="CA122" s="335">
        <v>827</v>
      </c>
      <c r="CB122" s="171">
        <v>665</v>
      </c>
      <c r="CC122" s="171">
        <v>27</v>
      </c>
      <c r="CD122" s="171">
        <v>2006</v>
      </c>
      <c r="CE122" s="171">
        <v>15793</v>
      </c>
      <c r="CF122" s="318">
        <f t="shared" si="40"/>
        <v>127143</v>
      </c>
    </row>
    <row r="123" spans="1:84" ht="38.25">
      <c r="A123" s="73" t="s">
        <v>568</v>
      </c>
      <c r="B123" s="60" t="s">
        <v>569</v>
      </c>
      <c r="C123" s="84">
        <v>65</v>
      </c>
      <c r="D123" s="77">
        <f>'[2]National ART MSF'!$G$29</f>
        <v>276</v>
      </c>
      <c r="E123" s="77">
        <f>'[3]National ART MSF'!$G$29</f>
        <v>4145</v>
      </c>
      <c r="F123" s="77">
        <v>201</v>
      </c>
      <c r="G123" s="77">
        <v>8725</v>
      </c>
      <c r="H123" s="77">
        <v>279</v>
      </c>
      <c r="I123" s="84">
        <f>'[4]National ART MSF'!$G$29</f>
        <v>226</v>
      </c>
      <c r="J123" s="77">
        <f>'[5]National ART MSF'!$G$29</f>
        <v>8229</v>
      </c>
      <c r="K123" s="72">
        <v>5690</v>
      </c>
      <c r="L123" s="72">
        <v>2801</v>
      </c>
      <c r="M123" s="72">
        <v>19</v>
      </c>
      <c r="N123" s="72">
        <v>2</v>
      </c>
      <c r="O123" s="72">
        <v>41</v>
      </c>
      <c r="P123" s="73">
        <v>0</v>
      </c>
      <c r="Q123" s="72">
        <v>335</v>
      </c>
      <c r="R123" s="72">
        <v>0</v>
      </c>
      <c r="S123" s="72">
        <v>53</v>
      </c>
      <c r="T123" s="72">
        <v>0</v>
      </c>
      <c r="U123" s="72">
        <v>3144</v>
      </c>
      <c r="V123" s="72">
        <v>73</v>
      </c>
      <c r="W123" s="72">
        <v>123</v>
      </c>
      <c r="X123" s="72">
        <v>98</v>
      </c>
      <c r="Y123" s="72">
        <v>962</v>
      </c>
      <c r="Z123" s="72">
        <v>4934</v>
      </c>
      <c r="AA123" s="96">
        <v>234</v>
      </c>
      <c r="AB123" s="96">
        <v>81</v>
      </c>
      <c r="AC123" s="96">
        <v>2100</v>
      </c>
      <c r="AD123" s="96">
        <v>1040</v>
      </c>
      <c r="AE123" s="96">
        <v>70</v>
      </c>
      <c r="AF123" s="96">
        <v>368</v>
      </c>
      <c r="AG123" s="96">
        <v>7356</v>
      </c>
      <c r="AH123" s="96">
        <v>4852</v>
      </c>
      <c r="AI123" s="96">
        <v>279</v>
      </c>
      <c r="AJ123" s="96">
        <v>67</v>
      </c>
      <c r="AK123" s="96">
        <v>1024</v>
      </c>
      <c r="AL123" s="96">
        <v>0</v>
      </c>
      <c r="AM123" s="96">
        <v>4</v>
      </c>
      <c r="AN123" s="96">
        <v>30104</v>
      </c>
      <c r="AO123" s="96">
        <v>16631</v>
      </c>
      <c r="AP123" s="90">
        <f t="shared" si="31"/>
        <v>104631</v>
      </c>
      <c r="AQ123" s="100"/>
      <c r="AR123" s="100"/>
      <c r="AS123" s="207">
        <v>11625</v>
      </c>
      <c r="AT123" s="341">
        <v>4288</v>
      </c>
      <c r="AU123" s="207">
        <v>252</v>
      </c>
      <c r="AV123" s="311">
        <v>194</v>
      </c>
      <c r="AW123" s="207">
        <v>738</v>
      </c>
      <c r="AX123" s="341">
        <v>6023</v>
      </c>
      <c r="AY123" s="312">
        <v>62973</v>
      </c>
      <c r="AZ123" s="179">
        <v>20717</v>
      </c>
      <c r="BA123" s="207">
        <v>2828</v>
      </c>
      <c r="BB123" s="222">
        <v>501</v>
      </c>
      <c r="BC123" s="207">
        <v>269</v>
      </c>
      <c r="BD123" s="207">
        <v>271</v>
      </c>
      <c r="BE123" s="207">
        <v>3664</v>
      </c>
      <c r="BF123" s="162"/>
      <c r="BG123" s="210">
        <v>7155</v>
      </c>
      <c r="BH123" s="314">
        <v>515</v>
      </c>
      <c r="BI123" s="179">
        <v>670</v>
      </c>
      <c r="BJ123" s="219">
        <v>380</v>
      </c>
      <c r="BK123" s="222">
        <v>1347</v>
      </c>
      <c r="BL123" s="170">
        <v>6050</v>
      </c>
      <c r="BM123" s="170">
        <v>21252</v>
      </c>
      <c r="BN123" s="315">
        <v>2127</v>
      </c>
      <c r="BO123" s="179">
        <v>501</v>
      </c>
      <c r="BP123" s="222">
        <v>0</v>
      </c>
      <c r="BQ123" s="171">
        <v>8246</v>
      </c>
      <c r="BR123" s="314">
        <v>492</v>
      </c>
      <c r="BS123" s="171">
        <v>42447</v>
      </c>
      <c r="BT123" s="171">
        <v>3246</v>
      </c>
      <c r="BU123" s="179">
        <v>26017</v>
      </c>
      <c r="BV123" s="171">
        <v>151</v>
      </c>
      <c r="BW123" s="179">
        <v>152</v>
      </c>
      <c r="BX123" s="179">
        <v>938</v>
      </c>
      <c r="BY123" s="170">
        <v>1277</v>
      </c>
      <c r="BZ123" s="170">
        <v>114</v>
      </c>
      <c r="CA123" s="335">
        <v>1602</v>
      </c>
      <c r="CB123" s="171">
        <v>923</v>
      </c>
      <c r="CC123" s="171">
        <v>3</v>
      </c>
      <c r="CD123" s="171">
        <v>41933</v>
      </c>
      <c r="CE123" s="171">
        <v>41933</v>
      </c>
      <c r="CF123" s="318">
        <f t="shared" si="40"/>
        <v>323814</v>
      </c>
    </row>
    <row r="124" spans="1:84" s="58" customFormat="1" ht="38.25">
      <c r="A124" s="76" t="s">
        <v>570</v>
      </c>
      <c r="B124" s="62" t="s">
        <v>571</v>
      </c>
      <c r="C124" s="89">
        <f>SUM(C122:C123)</f>
        <v>184</v>
      </c>
      <c r="D124" s="89">
        <f t="shared" ref="D124:AO124" si="47">SUM(D122:D123)</f>
        <v>578</v>
      </c>
      <c r="E124" s="89">
        <f t="shared" si="47"/>
        <v>7511</v>
      </c>
      <c r="F124" s="89">
        <f t="shared" si="47"/>
        <v>454</v>
      </c>
      <c r="G124" s="89">
        <f t="shared" si="47"/>
        <v>12790</v>
      </c>
      <c r="H124" s="89">
        <f t="shared" si="47"/>
        <v>731</v>
      </c>
      <c r="I124" s="89">
        <f t="shared" si="47"/>
        <v>995</v>
      </c>
      <c r="J124" s="89">
        <f t="shared" si="47"/>
        <v>9359</v>
      </c>
      <c r="K124" s="89">
        <f t="shared" si="47"/>
        <v>8419</v>
      </c>
      <c r="L124" s="89">
        <f t="shared" si="47"/>
        <v>3926</v>
      </c>
      <c r="M124" s="89">
        <f t="shared" si="47"/>
        <v>999</v>
      </c>
      <c r="N124" s="89">
        <f t="shared" si="47"/>
        <v>4</v>
      </c>
      <c r="O124" s="89">
        <f t="shared" si="47"/>
        <v>630</v>
      </c>
      <c r="P124" s="89">
        <f t="shared" si="47"/>
        <v>0</v>
      </c>
      <c r="Q124" s="89">
        <f t="shared" si="47"/>
        <v>2449</v>
      </c>
      <c r="R124" s="89">
        <f t="shared" si="47"/>
        <v>0</v>
      </c>
      <c r="S124" s="89">
        <f t="shared" si="47"/>
        <v>149</v>
      </c>
      <c r="T124" s="89">
        <f t="shared" si="47"/>
        <v>0</v>
      </c>
      <c r="U124" s="89">
        <f t="shared" si="47"/>
        <v>3144</v>
      </c>
      <c r="V124" s="89">
        <f t="shared" si="47"/>
        <v>157</v>
      </c>
      <c r="W124" s="89">
        <f t="shared" si="47"/>
        <v>196</v>
      </c>
      <c r="X124" s="89">
        <f t="shared" si="47"/>
        <v>279</v>
      </c>
      <c r="Y124" s="89">
        <f t="shared" si="47"/>
        <v>3248</v>
      </c>
      <c r="Z124" s="89">
        <f t="shared" si="47"/>
        <v>8818</v>
      </c>
      <c r="AA124" s="95">
        <f t="shared" si="47"/>
        <v>1269</v>
      </c>
      <c r="AB124" s="95">
        <f t="shared" si="47"/>
        <v>156</v>
      </c>
      <c r="AC124" s="95">
        <f t="shared" si="47"/>
        <v>4695</v>
      </c>
      <c r="AD124" s="95">
        <f t="shared" si="47"/>
        <v>1572</v>
      </c>
      <c r="AE124" s="95">
        <f t="shared" si="47"/>
        <v>284</v>
      </c>
      <c r="AF124" s="95">
        <f t="shared" si="47"/>
        <v>563</v>
      </c>
      <c r="AG124" s="95">
        <f t="shared" si="47"/>
        <v>11807</v>
      </c>
      <c r="AH124" s="95">
        <f t="shared" si="47"/>
        <v>5613</v>
      </c>
      <c r="AI124" s="95">
        <f t="shared" si="47"/>
        <v>427</v>
      </c>
      <c r="AJ124" s="95">
        <f t="shared" si="47"/>
        <v>194</v>
      </c>
      <c r="AK124" s="95">
        <f t="shared" si="47"/>
        <v>2081</v>
      </c>
      <c r="AL124" s="95">
        <f t="shared" si="47"/>
        <v>10</v>
      </c>
      <c r="AM124" s="95">
        <f t="shared" si="47"/>
        <v>34</v>
      </c>
      <c r="AN124" s="95">
        <f t="shared" si="47"/>
        <v>30104</v>
      </c>
      <c r="AO124" s="95">
        <f t="shared" si="47"/>
        <v>16631</v>
      </c>
      <c r="AP124" s="90">
        <f t="shared" si="31"/>
        <v>140460</v>
      </c>
      <c r="AQ124" s="100"/>
      <c r="AR124" s="100"/>
      <c r="AS124" s="299">
        <f>SUM(AS122+AS123)</f>
        <v>16993</v>
      </c>
      <c r="AT124" s="342">
        <f>SUM(AT122+AT123)</f>
        <v>9913</v>
      </c>
      <c r="AU124" s="299">
        <f t="shared" ref="AU124:BE124" si="48">SUM(AU122+AU123)</f>
        <v>455</v>
      </c>
      <c r="AV124" s="295">
        <f>SUM(AV122:AV123)</f>
        <v>1332</v>
      </c>
      <c r="AW124" s="299">
        <f t="shared" si="48"/>
        <v>2126</v>
      </c>
      <c r="AX124" s="342">
        <f t="shared" si="48"/>
        <v>7608</v>
      </c>
      <c r="AY124" s="299">
        <f t="shared" si="48"/>
        <v>77928</v>
      </c>
      <c r="AZ124" s="321">
        <v>30057</v>
      </c>
      <c r="BA124" s="299">
        <f t="shared" si="48"/>
        <v>4285</v>
      </c>
      <c r="BB124" s="322">
        <v>1230</v>
      </c>
      <c r="BC124" s="299">
        <f t="shared" si="48"/>
        <v>418</v>
      </c>
      <c r="BD124" s="299">
        <f t="shared" si="48"/>
        <v>650</v>
      </c>
      <c r="BE124" s="299">
        <f t="shared" si="48"/>
        <v>6413</v>
      </c>
      <c r="BF124" s="299">
        <f t="shared" ref="BF124:CB124" si="49">SUM(BF122+BF123)</f>
        <v>0</v>
      </c>
      <c r="BG124" s="299">
        <f t="shared" si="49"/>
        <v>9739</v>
      </c>
      <c r="BH124" s="318">
        <v>1200</v>
      </c>
      <c r="BI124" s="342">
        <f t="shared" si="49"/>
        <v>1828</v>
      </c>
      <c r="BJ124" s="299">
        <f t="shared" si="49"/>
        <v>694</v>
      </c>
      <c r="BK124" s="322">
        <v>3509</v>
      </c>
      <c r="BL124" s="299">
        <f t="shared" si="49"/>
        <v>6457</v>
      </c>
      <c r="BM124" s="299">
        <f t="shared" si="49"/>
        <v>26113</v>
      </c>
      <c r="BN124" s="299">
        <f t="shared" si="49"/>
        <v>2437</v>
      </c>
      <c r="BO124" s="321">
        <v>2117</v>
      </c>
      <c r="BP124" s="322">
        <v>122</v>
      </c>
      <c r="BQ124" s="299">
        <f t="shared" si="49"/>
        <v>15266</v>
      </c>
      <c r="BR124" s="318">
        <v>1181</v>
      </c>
      <c r="BS124" s="299">
        <v>62224</v>
      </c>
      <c r="BT124" s="342">
        <v>5244</v>
      </c>
      <c r="BU124" s="299">
        <f t="shared" si="49"/>
        <v>35025</v>
      </c>
      <c r="BV124" s="299">
        <v>289</v>
      </c>
      <c r="BW124" s="342">
        <v>289</v>
      </c>
      <c r="BX124" s="342">
        <v>289</v>
      </c>
      <c r="BY124" s="299">
        <v>2243</v>
      </c>
      <c r="BZ124" s="299">
        <v>224</v>
      </c>
      <c r="CA124" s="299">
        <f t="shared" si="49"/>
        <v>2429</v>
      </c>
      <c r="CB124" s="299">
        <f t="shared" si="49"/>
        <v>1588</v>
      </c>
      <c r="CC124" s="299">
        <v>30</v>
      </c>
      <c r="CD124" s="299">
        <v>43927</v>
      </c>
      <c r="CE124" s="299">
        <v>51344</v>
      </c>
      <c r="CF124" s="318">
        <f t="shared" si="40"/>
        <v>435216</v>
      </c>
    </row>
    <row r="125" spans="1:84" ht="38.25">
      <c r="A125" s="73" t="s">
        <v>572</v>
      </c>
      <c r="B125" s="80" t="s">
        <v>573</v>
      </c>
      <c r="C125" s="84">
        <v>48</v>
      </c>
      <c r="D125" s="77">
        <f>'[2]National ART MSF'!$E$30</f>
        <v>119</v>
      </c>
      <c r="E125" s="77">
        <f>'[3]National ART MSF'!$E$30</f>
        <v>2217</v>
      </c>
      <c r="F125" s="77">
        <v>90</v>
      </c>
      <c r="G125" s="77">
        <v>105</v>
      </c>
      <c r="H125" s="77">
        <v>39</v>
      </c>
      <c r="I125" s="84">
        <f>'[4]National ART MSF'!$E$30</f>
        <v>130</v>
      </c>
      <c r="J125" s="77">
        <f>'[5]National ART MSF'!$E$30</f>
        <v>42</v>
      </c>
      <c r="K125" s="72">
        <v>203</v>
      </c>
      <c r="L125" s="72">
        <v>55</v>
      </c>
      <c r="M125" s="72">
        <v>65</v>
      </c>
      <c r="N125" s="72">
        <v>110</v>
      </c>
      <c r="O125" s="72">
        <v>18</v>
      </c>
      <c r="P125" s="73">
        <v>0</v>
      </c>
      <c r="Q125" s="72">
        <v>0</v>
      </c>
      <c r="R125" s="72">
        <v>1475</v>
      </c>
      <c r="S125" s="72">
        <v>8</v>
      </c>
      <c r="T125" s="72">
        <v>0</v>
      </c>
      <c r="U125" s="72">
        <v>0</v>
      </c>
      <c r="V125" s="72">
        <v>4659</v>
      </c>
      <c r="W125" s="72">
        <v>26</v>
      </c>
      <c r="X125" s="72">
        <v>30</v>
      </c>
      <c r="Y125" s="72">
        <v>214</v>
      </c>
      <c r="Z125" s="72">
        <v>31</v>
      </c>
      <c r="AA125" s="96">
        <v>22</v>
      </c>
      <c r="AB125" s="96">
        <v>61</v>
      </c>
      <c r="AC125" s="96">
        <v>21</v>
      </c>
      <c r="AD125" s="96">
        <v>38</v>
      </c>
      <c r="AE125" s="96">
        <v>47</v>
      </c>
      <c r="AF125" s="96">
        <v>3</v>
      </c>
      <c r="AG125" s="96">
        <v>97</v>
      </c>
      <c r="AH125" s="96">
        <v>73</v>
      </c>
      <c r="AI125" s="96">
        <v>515</v>
      </c>
      <c r="AJ125" s="96">
        <v>45</v>
      </c>
      <c r="AK125" s="96">
        <v>179</v>
      </c>
      <c r="AL125" s="96">
        <v>1</v>
      </c>
      <c r="AM125" s="96">
        <v>37</v>
      </c>
      <c r="AN125" s="96">
        <v>0</v>
      </c>
      <c r="AO125" s="96">
        <v>0</v>
      </c>
      <c r="AP125" s="90">
        <f t="shared" si="31"/>
        <v>10823</v>
      </c>
      <c r="AQ125" s="100"/>
      <c r="AR125" s="100"/>
      <c r="AS125" s="207">
        <v>140</v>
      </c>
      <c r="AT125" s="341">
        <v>512</v>
      </c>
      <c r="AU125" s="207">
        <v>59</v>
      </c>
      <c r="AV125" s="311">
        <v>171</v>
      </c>
      <c r="AW125" s="207">
        <v>179</v>
      </c>
      <c r="AX125" s="341">
        <v>113</v>
      </c>
      <c r="AY125" s="312">
        <v>226</v>
      </c>
      <c r="AZ125" s="179">
        <v>241</v>
      </c>
      <c r="BA125" s="207">
        <v>64</v>
      </c>
      <c r="BB125" s="222">
        <v>133</v>
      </c>
      <c r="BC125" s="207">
        <v>36</v>
      </c>
      <c r="BD125" s="207">
        <v>112</v>
      </c>
      <c r="BE125" s="307">
        <v>168</v>
      </c>
      <c r="BF125" s="162"/>
      <c r="BG125" s="210">
        <v>134</v>
      </c>
      <c r="BH125" s="314">
        <v>32</v>
      </c>
      <c r="BI125" s="179">
        <v>93</v>
      </c>
      <c r="BJ125" s="341">
        <v>39</v>
      </c>
      <c r="BK125" s="222">
        <v>353</v>
      </c>
      <c r="BL125" s="170">
        <v>39</v>
      </c>
      <c r="BM125" s="170">
        <v>349</v>
      </c>
      <c r="BN125" s="315">
        <v>75</v>
      </c>
      <c r="BO125" s="179">
        <v>23</v>
      </c>
      <c r="BP125" s="222">
        <v>132</v>
      </c>
      <c r="BQ125" s="171">
        <v>99</v>
      </c>
      <c r="BR125" s="314">
        <v>24</v>
      </c>
      <c r="BS125" s="171">
        <v>687</v>
      </c>
      <c r="BT125" s="171">
        <v>31</v>
      </c>
      <c r="BU125" s="179">
        <v>178</v>
      </c>
      <c r="BV125" s="171">
        <v>0</v>
      </c>
      <c r="BW125" s="179">
        <v>34</v>
      </c>
      <c r="BX125" s="179">
        <v>136</v>
      </c>
      <c r="BY125" s="170">
        <v>296</v>
      </c>
      <c r="BZ125" s="170">
        <v>29</v>
      </c>
      <c r="CA125" s="335">
        <v>128</v>
      </c>
      <c r="CB125" s="171">
        <v>27</v>
      </c>
      <c r="CC125" s="171">
        <v>9</v>
      </c>
      <c r="CD125" s="171">
        <v>138</v>
      </c>
      <c r="CE125" s="171">
        <v>178</v>
      </c>
      <c r="CF125" s="318">
        <f t="shared" si="40"/>
        <v>5417</v>
      </c>
    </row>
    <row r="126" spans="1:84" ht="38.25">
      <c r="A126" s="73" t="s">
        <v>574</v>
      </c>
      <c r="B126" s="64" t="s">
        <v>575</v>
      </c>
      <c r="C126" s="84">
        <v>61</v>
      </c>
      <c r="D126" s="77">
        <f>'[2]National ART MSF'!$G$30</f>
        <v>88</v>
      </c>
      <c r="E126" s="77">
        <f>'[3]National ART MSF'!$G$30</f>
        <v>3978</v>
      </c>
      <c r="F126" s="77">
        <v>71</v>
      </c>
      <c r="G126" s="77">
        <v>110</v>
      </c>
      <c r="H126" s="77">
        <v>39</v>
      </c>
      <c r="I126" s="84">
        <f>'[4]National ART MSF'!$G$30</f>
        <v>421</v>
      </c>
      <c r="J126" s="77">
        <f>'[5]National ART MSF'!$G$30</f>
        <v>202</v>
      </c>
      <c r="K126" s="72">
        <v>179</v>
      </c>
      <c r="L126" s="72">
        <v>77</v>
      </c>
      <c r="M126" s="72">
        <v>18</v>
      </c>
      <c r="N126" s="72">
        <v>1748</v>
      </c>
      <c r="O126" s="72">
        <v>4</v>
      </c>
      <c r="P126" s="73">
        <v>0</v>
      </c>
      <c r="Q126" s="72">
        <v>0</v>
      </c>
      <c r="R126" s="72">
        <v>0</v>
      </c>
      <c r="S126" s="72">
        <v>4</v>
      </c>
      <c r="T126" s="72">
        <v>0</v>
      </c>
      <c r="U126" s="72">
        <v>0</v>
      </c>
      <c r="V126" s="72">
        <v>8093</v>
      </c>
      <c r="W126" s="72">
        <v>74</v>
      </c>
      <c r="X126" s="72">
        <v>25</v>
      </c>
      <c r="Y126" s="72">
        <v>67</v>
      </c>
      <c r="Z126" s="72">
        <v>30</v>
      </c>
      <c r="AA126" s="96">
        <v>88</v>
      </c>
      <c r="AB126" s="96">
        <v>61</v>
      </c>
      <c r="AC126" s="96">
        <v>25</v>
      </c>
      <c r="AD126" s="96">
        <v>118</v>
      </c>
      <c r="AE126" s="96">
        <v>13</v>
      </c>
      <c r="AF126" s="96">
        <v>12</v>
      </c>
      <c r="AG126" s="96">
        <v>31</v>
      </c>
      <c r="AH126" s="96">
        <v>41</v>
      </c>
      <c r="AI126" s="96">
        <v>32</v>
      </c>
      <c r="AJ126" s="96">
        <v>13</v>
      </c>
      <c r="AK126" s="96">
        <v>220</v>
      </c>
      <c r="AL126" s="96">
        <v>1</v>
      </c>
      <c r="AM126" s="96">
        <v>10</v>
      </c>
      <c r="AN126" s="96">
        <v>309</v>
      </c>
      <c r="AO126" s="96">
        <v>328</v>
      </c>
      <c r="AP126" s="90">
        <f t="shared" si="31"/>
        <v>16591</v>
      </c>
      <c r="AQ126" s="100"/>
      <c r="AR126" s="100"/>
      <c r="AS126" s="207">
        <v>166</v>
      </c>
      <c r="AT126" s="341">
        <v>519</v>
      </c>
      <c r="AU126" s="207">
        <v>83</v>
      </c>
      <c r="AV126" s="311">
        <v>90</v>
      </c>
      <c r="AW126" s="207">
        <v>112</v>
      </c>
      <c r="AX126" s="341">
        <v>71</v>
      </c>
      <c r="AY126" s="312">
        <v>419</v>
      </c>
      <c r="AZ126" s="179">
        <v>270</v>
      </c>
      <c r="BA126" s="207">
        <v>61</v>
      </c>
      <c r="BB126" s="222">
        <v>153</v>
      </c>
      <c r="BC126" s="207">
        <v>37</v>
      </c>
      <c r="BD126" s="207">
        <v>180</v>
      </c>
      <c r="BE126" s="308">
        <v>228</v>
      </c>
      <c r="BF126" s="162"/>
      <c r="BG126" s="210">
        <v>185</v>
      </c>
      <c r="BH126" s="314">
        <v>79</v>
      </c>
      <c r="BI126" s="179">
        <v>101</v>
      </c>
      <c r="BJ126" s="341">
        <v>40</v>
      </c>
      <c r="BK126" s="222">
        <v>103</v>
      </c>
      <c r="BL126" s="170">
        <v>422</v>
      </c>
      <c r="BM126" s="170">
        <v>297</v>
      </c>
      <c r="BN126" s="315">
        <v>127</v>
      </c>
      <c r="BO126" s="179">
        <v>169</v>
      </c>
      <c r="BP126" s="222">
        <v>0</v>
      </c>
      <c r="BQ126" s="171">
        <v>132</v>
      </c>
      <c r="BR126" s="314">
        <v>35</v>
      </c>
      <c r="BS126" s="171">
        <v>561</v>
      </c>
      <c r="BT126" s="171">
        <v>59</v>
      </c>
      <c r="BU126" s="179">
        <v>174</v>
      </c>
      <c r="BV126" s="171">
        <v>10</v>
      </c>
      <c r="BW126" s="179">
        <v>26</v>
      </c>
      <c r="BX126" s="179">
        <v>133</v>
      </c>
      <c r="BY126" s="170">
        <v>925</v>
      </c>
      <c r="BZ126" s="170">
        <v>36</v>
      </c>
      <c r="CA126" s="335">
        <v>74</v>
      </c>
      <c r="CB126" s="171">
        <v>70</v>
      </c>
      <c r="CC126" s="171">
        <v>8</v>
      </c>
      <c r="CD126" s="171">
        <v>575</v>
      </c>
      <c r="CE126" s="171">
        <v>575</v>
      </c>
      <c r="CF126" s="318">
        <f t="shared" si="40"/>
        <v>7305</v>
      </c>
    </row>
    <row r="127" spans="1:84" s="58" customFormat="1" ht="38.25">
      <c r="A127" s="76" t="s">
        <v>576</v>
      </c>
      <c r="B127" s="81" t="s">
        <v>577</v>
      </c>
      <c r="C127" s="89">
        <f>SUM(C125:C126)</f>
        <v>109</v>
      </c>
      <c r="D127" s="89">
        <f t="shared" ref="D127:AO127" si="50">SUM(D125:D126)</f>
        <v>207</v>
      </c>
      <c r="E127" s="89">
        <f t="shared" si="50"/>
        <v>6195</v>
      </c>
      <c r="F127" s="89">
        <f t="shared" si="50"/>
        <v>161</v>
      </c>
      <c r="G127" s="89">
        <f t="shared" si="50"/>
        <v>215</v>
      </c>
      <c r="H127" s="89">
        <f t="shared" si="50"/>
        <v>78</v>
      </c>
      <c r="I127" s="89">
        <f t="shared" si="50"/>
        <v>551</v>
      </c>
      <c r="J127" s="89">
        <f t="shared" si="50"/>
        <v>244</v>
      </c>
      <c r="K127" s="89">
        <f t="shared" si="50"/>
        <v>382</v>
      </c>
      <c r="L127" s="89">
        <f t="shared" si="50"/>
        <v>132</v>
      </c>
      <c r="M127" s="89">
        <f t="shared" si="50"/>
        <v>83</v>
      </c>
      <c r="N127" s="89">
        <f t="shared" si="50"/>
        <v>1858</v>
      </c>
      <c r="O127" s="89">
        <f t="shared" si="50"/>
        <v>22</v>
      </c>
      <c r="P127" s="89">
        <f t="shared" si="50"/>
        <v>0</v>
      </c>
      <c r="Q127" s="89">
        <f t="shared" si="50"/>
        <v>0</v>
      </c>
      <c r="R127" s="89">
        <f t="shared" si="50"/>
        <v>1475</v>
      </c>
      <c r="S127" s="89">
        <f t="shared" si="50"/>
        <v>12</v>
      </c>
      <c r="T127" s="89">
        <f t="shared" si="50"/>
        <v>0</v>
      </c>
      <c r="U127" s="89">
        <f t="shared" si="50"/>
        <v>0</v>
      </c>
      <c r="V127" s="89">
        <f t="shared" si="50"/>
        <v>12752</v>
      </c>
      <c r="W127" s="89">
        <f t="shared" si="50"/>
        <v>100</v>
      </c>
      <c r="X127" s="89">
        <f t="shared" si="50"/>
        <v>55</v>
      </c>
      <c r="Y127" s="89">
        <f t="shared" si="50"/>
        <v>281</v>
      </c>
      <c r="Z127" s="89">
        <f t="shared" si="50"/>
        <v>61</v>
      </c>
      <c r="AA127" s="95">
        <f t="shared" si="50"/>
        <v>110</v>
      </c>
      <c r="AB127" s="95">
        <f t="shared" si="50"/>
        <v>122</v>
      </c>
      <c r="AC127" s="95">
        <f t="shared" si="50"/>
        <v>46</v>
      </c>
      <c r="AD127" s="95">
        <f t="shared" si="50"/>
        <v>156</v>
      </c>
      <c r="AE127" s="95">
        <f t="shared" si="50"/>
        <v>60</v>
      </c>
      <c r="AF127" s="95">
        <f t="shared" si="50"/>
        <v>15</v>
      </c>
      <c r="AG127" s="95">
        <f t="shared" si="50"/>
        <v>128</v>
      </c>
      <c r="AH127" s="95">
        <f t="shared" si="50"/>
        <v>114</v>
      </c>
      <c r="AI127" s="95">
        <f t="shared" si="50"/>
        <v>547</v>
      </c>
      <c r="AJ127" s="95">
        <f t="shared" si="50"/>
        <v>58</v>
      </c>
      <c r="AK127" s="95">
        <f t="shared" si="50"/>
        <v>399</v>
      </c>
      <c r="AL127" s="95">
        <f t="shared" si="50"/>
        <v>2</v>
      </c>
      <c r="AM127" s="95">
        <f t="shared" si="50"/>
        <v>47</v>
      </c>
      <c r="AN127" s="95">
        <f t="shared" si="50"/>
        <v>309</v>
      </c>
      <c r="AO127" s="95">
        <f t="shared" si="50"/>
        <v>328</v>
      </c>
      <c r="AP127" s="90">
        <f t="shared" si="31"/>
        <v>27414</v>
      </c>
      <c r="AQ127" s="100"/>
      <c r="AR127" s="100"/>
      <c r="AS127" s="299">
        <f>SUM(AS125+AS126)</f>
        <v>306</v>
      </c>
      <c r="AT127" s="342">
        <f>SUM(AT125+AT126)</f>
        <v>1031</v>
      </c>
      <c r="AU127" s="299">
        <f t="shared" ref="AU127:BE127" si="51">SUM(AU125+AU126)</f>
        <v>142</v>
      </c>
      <c r="AV127" s="295">
        <f>SUM(AV125:AV126)</f>
        <v>261</v>
      </c>
      <c r="AW127" s="299">
        <f t="shared" si="51"/>
        <v>291</v>
      </c>
      <c r="AX127" s="342">
        <f t="shared" si="51"/>
        <v>184</v>
      </c>
      <c r="AY127" s="299">
        <f t="shared" si="51"/>
        <v>645</v>
      </c>
      <c r="AZ127" s="321">
        <v>511</v>
      </c>
      <c r="BA127" s="299">
        <f t="shared" si="51"/>
        <v>125</v>
      </c>
      <c r="BB127" s="322">
        <v>286</v>
      </c>
      <c r="BC127" s="299">
        <f t="shared" si="51"/>
        <v>73</v>
      </c>
      <c r="BD127" s="299">
        <f t="shared" si="51"/>
        <v>292</v>
      </c>
      <c r="BE127" s="299">
        <f t="shared" si="51"/>
        <v>396</v>
      </c>
      <c r="BF127" s="299">
        <f t="shared" ref="BF127:CB127" si="52">SUM(BF125+BF126)</f>
        <v>0</v>
      </c>
      <c r="BG127" s="299">
        <f t="shared" si="52"/>
        <v>319</v>
      </c>
      <c r="BH127" s="318">
        <v>111</v>
      </c>
      <c r="BI127" s="342">
        <f t="shared" si="52"/>
        <v>194</v>
      </c>
      <c r="BJ127" s="299">
        <f t="shared" si="52"/>
        <v>79</v>
      </c>
      <c r="BK127" s="322">
        <v>456</v>
      </c>
      <c r="BL127" s="299">
        <f t="shared" si="52"/>
        <v>461</v>
      </c>
      <c r="BM127" s="299">
        <f t="shared" si="52"/>
        <v>646</v>
      </c>
      <c r="BN127" s="299">
        <f t="shared" si="52"/>
        <v>202</v>
      </c>
      <c r="BO127" s="321">
        <v>192</v>
      </c>
      <c r="BP127" s="322">
        <v>132</v>
      </c>
      <c r="BQ127" s="299">
        <f t="shared" si="52"/>
        <v>231</v>
      </c>
      <c r="BR127" s="318">
        <v>59</v>
      </c>
      <c r="BS127" s="299">
        <v>1248</v>
      </c>
      <c r="BT127" s="342">
        <v>90</v>
      </c>
      <c r="BU127" s="299">
        <f t="shared" si="52"/>
        <v>352</v>
      </c>
      <c r="BV127" s="342">
        <f t="shared" si="52"/>
        <v>10</v>
      </c>
      <c r="BW127" s="342">
        <f t="shared" si="52"/>
        <v>60</v>
      </c>
      <c r="BX127" s="342">
        <f t="shared" si="52"/>
        <v>269</v>
      </c>
      <c r="BY127" s="342">
        <f t="shared" si="52"/>
        <v>1221</v>
      </c>
      <c r="BZ127" s="342">
        <f t="shared" si="52"/>
        <v>65</v>
      </c>
      <c r="CA127" s="299">
        <f t="shared" si="52"/>
        <v>202</v>
      </c>
      <c r="CB127" s="299">
        <f t="shared" si="52"/>
        <v>97</v>
      </c>
      <c r="CC127" s="299">
        <v>17</v>
      </c>
      <c r="CD127" s="299">
        <v>712</v>
      </c>
      <c r="CE127" s="299">
        <v>682</v>
      </c>
      <c r="CF127" s="318">
        <f t="shared" si="40"/>
        <v>12650</v>
      </c>
    </row>
    <row r="128" spans="1:84" ht="38.25">
      <c r="A128" s="73" t="s">
        <v>578</v>
      </c>
      <c r="B128" s="60" t="s">
        <v>579</v>
      </c>
      <c r="C128" s="84">
        <v>9</v>
      </c>
      <c r="D128" s="77">
        <v>0</v>
      </c>
      <c r="E128" s="77">
        <f>'[3]National ART MSF'!$E$31</f>
        <v>58</v>
      </c>
      <c r="F128" s="77">
        <v>0</v>
      </c>
      <c r="G128" s="77">
        <v>22</v>
      </c>
      <c r="H128" s="77">
        <v>0</v>
      </c>
      <c r="I128" s="84">
        <f>'[4]National ART MSF'!$E$31</f>
        <v>221</v>
      </c>
      <c r="J128" s="77">
        <v>0</v>
      </c>
      <c r="K128" s="72">
        <v>32</v>
      </c>
      <c r="L128" s="72">
        <v>8</v>
      </c>
      <c r="M128" s="72">
        <v>65</v>
      </c>
      <c r="N128" s="72">
        <v>0</v>
      </c>
      <c r="O128" s="72">
        <v>302</v>
      </c>
      <c r="P128" s="73">
        <v>0</v>
      </c>
      <c r="Q128" s="72">
        <v>0</v>
      </c>
      <c r="R128" s="72">
        <v>0</v>
      </c>
      <c r="S128" s="72">
        <v>0</v>
      </c>
      <c r="T128" s="72">
        <v>0</v>
      </c>
      <c r="U128" s="72">
        <v>0</v>
      </c>
      <c r="V128" s="72">
        <v>0</v>
      </c>
      <c r="W128" s="72">
        <v>0</v>
      </c>
      <c r="X128" s="72">
        <v>0</v>
      </c>
      <c r="Y128" s="72">
        <v>623</v>
      </c>
      <c r="Z128" s="72">
        <v>0</v>
      </c>
      <c r="AA128" s="96">
        <v>0</v>
      </c>
      <c r="AB128" s="96">
        <v>74</v>
      </c>
      <c r="AC128" s="96">
        <v>19</v>
      </c>
      <c r="AD128" s="96">
        <v>9</v>
      </c>
      <c r="AE128" s="96">
        <v>0</v>
      </c>
      <c r="AF128" s="96">
        <v>0</v>
      </c>
      <c r="AG128" s="96">
        <v>1</v>
      </c>
      <c r="AH128" s="96">
        <v>0</v>
      </c>
      <c r="AI128" s="96">
        <v>22</v>
      </c>
      <c r="AJ128" s="96">
        <v>0</v>
      </c>
      <c r="AK128" s="96">
        <v>4</v>
      </c>
      <c r="AL128" s="96">
        <v>0</v>
      </c>
      <c r="AM128" s="96">
        <v>0</v>
      </c>
      <c r="AN128" s="96">
        <v>0</v>
      </c>
      <c r="AO128" s="96">
        <v>0</v>
      </c>
      <c r="AP128" s="90">
        <f t="shared" si="31"/>
        <v>1469</v>
      </c>
      <c r="AQ128" s="100"/>
      <c r="AR128" s="100"/>
      <c r="AS128" s="207">
        <v>236</v>
      </c>
      <c r="AT128" s="341">
        <v>25</v>
      </c>
      <c r="AU128" s="207">
        <v>272</v>
      </c>
      <c r="AV128" s="311">
        <v>87</v>
      </c>
      <c r="AW128" s="207">
        <v>20</v>
      </c>
      <c r="AX128" s="341">
        <v>462</v>
      </c>
      <c r="AY128" s="312">
        <v>54</v>
      </c>
      <c r="AZ128" s="179">
        <v>50</v>
      </c>
      <c r="BA128" s="207">
        <v>15</v>
      </c>
      <c r="BB128" s="222">
        <v>39</v>
      </c>
      <c r="BC128" s="207">
        <v>0</v>
      </c>
      <c r="BD128" s="207">
        <v>104</v>
      </c>
      <c r="BE128" s="307">
        <v>186</v>
      </c>
      <c r="BF128" s="162"/>
      <c r="BG128" s="210">
        <v>89</v>
      </c>
      <c r="BH128" s="314">
        <v>0</v>
      </c>
      <c r="BI128" s="179">
        <v>6</v>
      </c>
      <c r="BJ128" s="341">
        <v>34</v>
      </c>
      <c r="BK128" s="222">
        <v>29</v>
      </c>
      <c r="BL128" s="170">
        <v>37</v>
      </c>
      <c r="BM128" s="170">
        <v>109</v>
      </c>
      <c r="BN128" s="315">
        <v>28</v>
      </c>
      <c r="BO128" s="179">
        <v>1</v>
      </c>
      <c r="BP128" s="222">
        <v>0</v>
      </c>
      <c r="BQ128" s="171">
        <v>17</v>
      </c>
      <c r="BR128" s="314">
        <v>0</v>
      </c>
      <c r="BS128" s="171">
        <v>171</v>
      </c>
      <c r="BT128" s="171">
        <v>462</v>
      </c>
      <c r="BU128" s="179">
        <v>9</v>
      </c>
      <c r="BV128" s="171">
        <v>4</v>
      </c>
      <c r="BW128" s="179">
        <v>7</v>
      </c>
      <c r="BX128" s="179">
        <v>164</v>
      </c>
      <c r="BY128" s="170"/>
      <c r="BZ128" s="170">
        <v>216</v>
      </c>
      <c r="CA128" s="335">
        <v>105</v>
      </c>
      <c r="CB128" s="171">
        <v>2</v>
      </c>
      <c r="CC128" s="171">
        <v>0</v>
      </c>
      <c r="CD128" s="171">
        <v>0</v>
      </c>
      <c r="CE128" s="171">
        <v>0</v>
      </c>
      <c r="CF128" s="318">
        <f t="shared" si="40"/>
        <v>3040</v>
      </c>
    </row>
    <row r="129" spans="1:84" ht="38.25">
      <c r="A129" s="73" t="s">
        <v>580</v>
      </c>
      <c r="B129" s="60" t="s">
        <v>581</v>
      </c>
      <c r="C129" s="84">
        <v>5</v>
      </c>
      <c r="D129" s="77">
        <v>0</v>
      </c>
      <c r="E129" s="77">
        <f>'[3]National ART MSF'!$G$31</f>
        <v>133</v>
      </c>
      <c r="F129" s="77">
        <v>0</v>
      </c>
      <c r="G129" s="77">
        <v>43</v>
      </c>
      <c r="H129" s="77">
        <v>0</v>
      </c>
      <c r="I129" s="84">
        <f>'[4]National ART MSF'!$G$31</f>
        <v>39</v>
      </c>
      <c r="J129" s="77">
        <v>0</v>
      </c>
      <c r="K129" s="72">
        <v>35</v>
      </c>
      <c r="L129" s="72">
        <v>15</v>
      </c>
      <c r="M129" s="72">
        <v>72</v>
      </c>
      <c r="N129" s="72">
        <v>0</v>
      </c>
      <c r="O129" s="72">
        <v>18</v>
      </c>
      <c r="P129" s="73">
        <v>0</v>
      </c>
      <c r="Q129" s="72">
        <v>119</v>
      </c>
      <c r="R129" s="72">
        <v>0</v>
      </c>
      <c r="S129" s="72">
        <v>0</v>
      </c>
      <c r="T129" s="72">
        <v>0</v>
      </c>
      <c r="U129" s="72">
        <v>104</v>
      </c>
      <c r="V129" s="72">
        <v>0</v>
      </c>
      <c r="W129" s="72">
        <v>89</v>
      </c>
      <c r="X129" s="72">
        <v>0</v>
      </c>
      <c r="Y129" s="72">
        <v>6</v>
      </c>
      <c r="Z129" s="72">
        <v>0</v>
      </c>
      <c r="AA129" s="96">
        <v>12</v>
      </c>
      <c r="AB129" s="96">
        <v>20</v>
      </c>
      <c r="AC129" s="96">
        <v>33</v>
      </c>
      <c r="AD129" s="96">
        <v>0</v>
      </c>
      <c r="AE129" s="96">
        <v>0</v>
      </c>
      <c r="AF129" s="96">
        <v>0</v>
      </c>
      <c r="AG129" s="96">
        <v>14</v>
      </c>
      <c r="AH129" s="96">
        <v>0</v>
      </c>
      <c r="AI129" s="96">
        <v>31</v>
      </c>
      <c r="AJ129" s="96">
        <v>0</v>
      </c>
      <c r="AK129" s="96">
        <v>0</v>
      </c>
      <c r="AL129" s="96">
        <v>0</v>
      </c>
      <c r="AM129" s="96">
        <v>0</v>
      </c>
      <c r="AN129" s="96">
        <v>0</v>
      </c>
      <c r="AO129" s="96">
        <v>0</v>
      </c>
      <c r="AP129" s="90">
        <f t="shared" si="31"/>
        <v>788</v>
      </c>
      <c r="AQ129" s="100"/>
      <c r="AR129" s="100"/>
      <c r="AS129" s="207">
        <v>660</v>
      </c>
      <c r="AT129" s="341">
        <v>21</v>
      </c>
      <c r="AU129" s="207">
        <v>604</v>
      </c>
      <c r="AV129" s="311">
        <v>40</v>
      </c>
      <c r="AW129" s="207">
        <v>40</v>
      </c>
      <c r="AX129" s="341">
        <v>216</v>
      </c>
      <c r="AY129" s="312">
        <v>68</v>
      </c>
      <c r="AZ129" s="179">
        <v>99</v>
      </c>
      <c r="BA129" s="207">
        <v>13</v>
      </c>
      <c r="BB129" s="222">
        <v>41</v>
      </c>
      <c r="BC129" s="207">
        <v>3</v>
      </c>
      <c r="BD129" s="207">
        <v>74</v>
      </c>
      <c r="BE129" s="309">
        <v>174</v>
      </c>
      <c r="BF129" s="162"/>
      <c r="BG129" s="210">
        <v>138</v>
      </c>
      <c r="BH129" s="314">
        <v>0</v>
      </c>
      <c r="BI129" s="179">
        <v>7</v>
      </c>
      <c r="BJ129" s="341">
        <v>40</v>
      </c>
      <c r="BK129" s="222">
        <v>7</v>
      </c>
      <c r="BL129" s="170">
        <v>162</v>
      </c>
      <c r="BM129" s="170">
        <v>269</v>
      </c>
      <c r="BN129" s="315">
        <v>93</v>
      </c>
      <c r="BO129" s="179">
        <v>24</v>
      </c>
      <c r="BP129" s="222">
        <v>0</v>
      </c>
      <c r="BQ129" s="171">
        <v>31</v>
      </c>
      <c r="BR129" s="314">
        <v>0</v>
      </c>
      <c r="BS129" s="171">
        <v>1443</v>
      </c>
      <c r="BT129" s="171">
        <v>216</v>
      </c>
      <c r="BU129" s="179">
        <v>12</v>
      </c>
      <c r="BV129" s="171">
        <v>1</v>
      </c>
      <c r="BW129" s="179">
        <v>1</v>
      </c>
      <c r="BX129" s="179">
        <v>26</v>
      </c>
      <c r="BY129" s="170"/>
      <c r="BZ129" s="170">
        <v>356</v>
      </c>
      <c r="CA129" s="335">
        <v>45</v>
      </c>
      <c r="CB129" s="171">
        <v>7</v>
      </c>
      <c r="CC129" s="171">
        <v>2</v>
      </c>
      <c r="CD129" s="171">
        <v>0</v>
      </c>
      <c r="CE129" s="171">
        <v>0</v>
      </c>
      <c r="CF129" s="318">
        <f t="shared" si="40"/>
        <v>4933</v>
      </c>
    </row>
    <row r="130" spans="1:84" s="58" customFormat="1" ht="38.25">
      <c r="A130" s="76" t="s">
        <v>582</v>
      </c>
      <c r="B130" s="81" t="s">
        <v>583</v>
      </c>
      <c r="C130" s="89">
        <f>SUM(C128:C129)</f>
        <v>14</v>
      </c>
      <c r="D130" s="89">
        <f t="shared" ref="D130:AO130" si="53">SUM(D128:D129)</f>
        <v>0</v>
      </c>
      <c r="E130" s="89">
        <f t="shared" si="53"/>
        <v>191</v>
      </c>
      <c r="F130" s="89">
        <f t="shared" si="53"/>
        <v>0</v>
      </c>
      <c r="G130" s="89">
        <f t="shared" si="53"/>
        <v>65</v>
      </c>
      <c r="H130" s="89">
        <f t="shared" si="53"/>
        <v>0</v>
      </c>
      <c r="I130" s="89">
        <f t="shared" si="53"/>
        <v>260</v>
      </c>
      <c r="J130" s="89">
        <f t="shared" si="53"/>
        <v>0</v>
      </c>
      <c r="K130" s="89">
        <f t="shared" si="53"/>
        <v>67</v>
      </c>
      <c r="L130" s="89">
        <f t="shared" si="53"/>
        <v>23</v>
      </c>
      <c r="M130" s="89">
        <f t="shared" si="53"/>
        <v>137</v>
      </c>
      <c r="N130" s="89">
        <f t="shared" si="53"/>
        <v>0</v>
      </c>
      <c r="O130" s="89">
        <f t="shared" si="53"/>
        <v>320</v>
      </c>
      <c r="P130" s="89">
        <f t="shared" si="53"/>
        <v>0</v>
      </c>
      <c r="Q130" s="89">
        <f t="shared" si="53"/>
        <v>119</v>
      </c>
      <c r="R130" s="89">
        <f t="shared" si="53"/>
        <v>0</v>
      </c>
      <c r="S130" s="89">
        <f t="shared" si="53"/>
        <v>0</v>
      </c>
      <c r="T130" s="89">
        <f t="shared" si="53"/>
        <v>0</v>
      </c>
      <c r="U130" s="89">
        <f t="shared" si="53"/>
        <v>104</v>
      </c>
      <c r="V130" s="89">
        <f t="shared" si="53"/>
        <v>0</v>
      </c>
      <c r="W130" s="89">
        <f t="shared" si="53"/>
        <v>89</v>
      </c>
      <c r="X130" s="89">
        <f t="shared" si="53"/>
        <v>0</v>
      </c>
      <c r="Y130" s="89">
        <f t="shared" si="53"/>
        <v>629</v>
      </c>
      <c r="Z130" s="89">
        <f t="shared" si="53"/>
        <v>0</v>
      </c>
      <c r="AA130" s="95">
        <f t="shared" si="53"/>
        <v>12</v>
      </c>
      <c r="AB130" s="95">
        <f t="shared" si="53"/>
        <v>94</v>
      </c>
      <c r="AC130" s="95">
        <f t="shared" si="53"/>
        <v>52</v>
      </c>
      <c r="AD130" s="95">
        <f t="shared" si="53"/>
        <v>9</v>
      </c>
      <c r="AE130" s="95">
        <f t="shared" si="53"/>
        <v>0</v>
      </c>
      <c r="AF130" s="95">
        <f t="shared" si="53"/>
        <v>0</v>
      </c>
      <c r="AG130" s="95">
        <f t="shared" si="53"/>
        <v>15</v>
      </c>
      <c r="AH130" s="95">
        <f t="shared" si="53"/>
        <v>0</v>
      </c>
      <c r="AI130" s="95">
        <f t="shared" si="53"/>
        <v>53</v>
      </c>
      <c r="AJ130" s="95">
        <f t="shared" si="53"/>
        <v>0</v>
      </c>
      <c r="AK130" s="95">
        <f t="shared" si="53"/>
        <v>4</v>
      </c>
      <c r="AL130" s="95">
        <f t="shared" si="53"/>
        <v>0</v>
      </c>
      <c r="AM130" s="95">
        <f t="shared" si="53"/>
        <v>0</v>
      </c>
      <c r="AN130" s="95">
        <f t="shared" si="53"/>
        <v>0</v>
      </c>
      <c r="AO130" s="95">
        <f t="shared" si="53"/>
        <v>0</v>
      </c>
      <c r="AP130" s="90">
        <f t="shared" si="31"/>
        <v>2257</v>
      </c>
      <c r="AQ130" s="100"/>
      <c r="AR130" s="100"/>
      <c r="AS130" s="299">
        <f>SUM(AS128:AS129)</f>
        <v>896</v>
      </c>
      <c r="AT130" s="342">
        <f t="shared" ref="AT130:CE130" si="54">SUM(AT128:AT129)</f>
        <v>46</v>
      </c>
      <c r="AU130" s="342">
        <f t="shared" si="54"/>
        <v>876</v>
      </c>
      <c r="AV130" s="342">
        <f t="shared" si="54"/>
        <v>127</v>
      </c>
      <c r="AW130" s="342">
        <f t="shared" si="54"/>
        <v>60</v>
      </c>
      <c r="AX130" s="342">
        <f t="shared" si="54"/>
        <v>678</v>
      </c>
      <c r="AY130" s="342">
        <f t="shared" si="54"/>
        <v>122</v>
      </c>
      <c r="AZ130" s="342">
        <f t="shared" si="54"/>
        <v>149</v>
      </c>
      <c r="BA130" s="342">
        <f t="shared" si="54"/>
        <v>28</v>
      </c>
      <c r="BB130" s="342">
        <f t="shared" si="54"/>
        <v>80</v>
      </c>
      <c r="BC130" s="342">
        <f t="shared" si="54"/>
        <v>3</v>
      </c>
      <c r="BD130" s="342">
        <f t="shared" si="54"/>
        <v>178</v>
      </c>
      <c r="BE130" s="342">
        <f t="shared" si="54"/>
        <v>360</v>
      </c>
      <c r="BF130" s="342">
        <f t="shared" si="54"/>
        <v>0</v>
      </c>
      <c r="BG130" s="342">
        <f t="shared" si="54"/>
        <v>227</v>
      </c>
      <c r="BH130" s="342">
        <f t="shared" si="54"/>
        <v>0</v>
      </c>
      <c r="BI130" s="342">
        <f t="shared" si="54"/>
        <v>13</v>
      </c>
      <c r="BJ130" s="342">
        <f t="shared" si="54"/>
        <v>74</v>
      </c>
      <c r="BK130" s="342">
        <f t="shared" si="54"/>
        <v>36</v>
      </c>
      <c r="BL130" s="342">
        <f t="shared" si="54"/>
        <v>199</v>
      </c>
      <c r="BM130" s="342">
        <f t="shared" si="54"/>
        <v>378</v>
      </c>
      <c r="BN130" s="342">
        <f t="shared" si="54"/>
        <v>121</v>
      </c>
      <c r="BO130" s="342">
        <f t="shared" si="54"/>
        <v>25</v>
      </c>
      <c r="BP130" s="342">
        <f t="shared" si="54"/>
        <v>0</v>
      </c>
      <c r="BQ130" s="342">
        <f t="shared" si="54"/>
        <v>48</v>
      </c>
      <c r="BR130" s="342">
        <f t="shared" si="54"/>
        <v>0</v>
      </c>
      <c r="BS130" s="342">
        <f t="shared" si="54"/>
        <v>1614</v>
      </c>
      <c r="BT130" s="342">
        <v>678</v>
      </c>
      <c r="BU130" s="342">
        <f t="shared" si="54"/>
        <v>21</v>
      </c>
      <c r="BV130" s="342">
        <f t="shared" si="54"/>
        <v>5</v>
      </c>
      <c r="BW130" s="342">
        <f t="shared" si="54"/>
        <v>8</v>
      </c>
      <c r="BX130" s="342">
        <f t="shared" si="54"/>
        <v>190</v>
      </c>
      <c r="BY130" s="342">
        <f t="shared" si="54"/>
        <v>0</v>
      </c>
      <c r="BZ130" s="342">
        <f t="shared" si="54"/>
        <v>572</v>
      </c>
      <c r="CA130" s="342">
        <f t="shared" si="54"/>
        <v>150</v>
      </c>
      <c r="CB130" s="342">
        <f t="shared" si="54"/>
        <v>9</v>
      </c>
      <c r="CC130" s="342">
        <f t="shared" si="54"/>
        <v>2</v>
      </c>
      <c r="CD130" s="342">
        <f t="shared" si="54"/>
        <v>0</v>
      </c>
      <c r="CE130" s="342">
        <f t="shared" si="54"/>
        <v>0</v>
      </c>
      <c r="CF130" s="318">
        <f t="shared" si="40"/>
        <v>7973</v>
      </c>
    </row>
    <row r="131" spans="1:84" ht="38.25">
      <c r="A131" s="73" t="s">
        <v>584</v>
      </c>
      <c r="B131" s="61" t="s">
        <v>585</v>
      </c>
      <c r="C131" s="84">
        <v>28</v>
      </c>
      <c r="D131" s="77">
        <f>'[2]National ART MSF'!$C$33</f>
        <v>93</v>
      </c>
      <c r="E131" s="77">
        <f>'[3]National ART MSF'!$C$33</f>
        <v>91</v>
      </c>
      <c r="F131" s="77">
        <v>34</v>
      </c>
      <c r="G131" s="77">
        <v>174</v>
      </c>
      <c r="H131" s="77">
        <v>31</v>
      </c>
      <c r="I131" s="84">
        <f>'[4]National ART MSF'!$C$33</f>
        <v>1552</v>
      </c>
      <c r="J131" s="77">
        <f>'[5]National ART MSF'!$C$33</f>
        <v>104</v>
      </c>
      <c r="K131" s="72">
        <v>435</v>
      </c>
      <c r="L131" s="72">
        <v>130</v>
      </c>
      <c r="M131" s="72">
        <v>3</v>
      </c>
      <c r="N131" s="72">
        <v>207</v>
      </c>
      <c r="O131" s="72">
        <v>4</v>
      </c>
      <c r="P131" s="73">
        <v>0</v>
      </c>
      <c r="Q131" s="72">
        <v>378</v>
      </c>
      <c r="R131" s="72">
        <v>11</v>
      </c>
      <c r="S131" s="72">
        <v>8</v>
      </c>
      <c r="T131" s="72">
        <v>0</v>
      </c>
      <c r="U131" s="72">
        <v>22</v>
      </c>
      <c r="V131" s="72">
        <v>174</v>
      </c>
      <c r="W131" s="72">
        <v>56</v>
      </c>
      <c r="X131" s="72">
        <v>46</v>
      </c>
      <c r="Y131" s="72">
        <v>168</v>
      </c>
      <c r="Z131" s="72">
        <v>76</v>
      </c>
      <c r="AA131" s="96">
        <v>0</v>
      </c>
      <c r="AB131" s="96">
        <v>49</v>
      </c>
      <c r="AC131" s="96">
        <v>133</v>
      </c>
      <c r="AD131" s="96">
        <v>157</v>
      </c>
      <c r="AE131" s="96">
        <v>29</v>
      </c>
      <c r="AF131" s="96">
        <v>25</v>
      </c>
      <c r="AG131" s="96">
        <v>87</v>
      </c>
      <c r="AH131" s="96">
        <v>193</v>
      </c>
      <c r="AI131" s="96">
        <v>20</v>
      </c>
      <c r="AJ131" s="96">
        <v>5</v>
      </c>
      <c r="AK131" s="96">
        <v>129</v>
      </c>
      <c r="AL131" s="96">
        <v>1</v>
      </c>
      <c r="AM131" s="96">
        <v>16</v>
      </c>
      <c r="AN131" s="96">
        <v>10</v>
      </c>
      <c r="AO131" s="96">
        <v>388</v>
      </c>
      <c r="AP131" s="90">
        <f>SUM(C131:AO131)</f>
        <v>5067</v>
      </c>
      <c r="AQ131" s="100"/>
      <c r="AR131" s="100"/>
      <c r="AS131" s="207">
        <v>364</v>
      </c>
      <c r="AT131" s="341">
        <v>3438</v>
      </c>
      <c r="AU131" s="207">
        <v>16</v>
      </c>
      <c r="AV131" s="311">
        <v>123</v>
      </c>
      <c r="AW131" s="207">
        <v>188</v>
      </c>
      <c r="AX131" s="341">
        <v>1778</v>
      </c>
      <c r="AY131" s="312">
        <v>849</v>
      </c>
      <c r="AZ131" s="179">
        <v>195</v>
      </c>
      <c r="BA131" s="207">
        <v>151</v>
      </c>
      <c r="BB131" s="222">
        <v>86</v>
      </c>
      <c r="BC131" s="207">
        <v>9</v>
      </c>
      <c r="BD131" s="207">
        <v>32</v>
      </c>
      <c r="BE131" s="304">
        <v>326</v>
      </c>
      <c r="BF131" s="162"/>
      <c r="BG131" s="210">
        <v>140</v>
      </c>
      <c r="BH131" s="314">
        <v>78</v>
      </c>
      <c r="BI131" s="179">
        <v>72</v>
      </c>
      <c r="BJ131" s="341">
        <v>43</v>
      </c>
      <c r="BK131" s="222">
        <v>131</v>
      </c>
      <c r="BL131" s="170">
        <v>136</v>
      </c>
      <c r="BM131" s="170">
        <v>200</v>
      </c>
      <c r="BN131" s="315">
        <v>111</v>
      </c>
      <c r="BO131" s="179">
        <v>31</v>
      </c>
      <c r="BP131" s="222">
        <v>50</v>
      </c>
      <c r="BQ131" s="171">
        <v>127</v>
      </c>
      <c r="BR131" s="314">
        <v>29</v>
      </c>
      <c r="BS131" s="171">
        <v>1054</v>
      </c>
      <c r="BT131" s="171">
        <v>1778</v>
      </c>
      <c r="BU131" s="179">
        <v>200</v>
      </c>
      <c r="BV131" s="171">
        <v>6</v>
      </c>
      <c r="BW131" s="179">
        <v>53</v>
      </c>
      <c r="BX131" s="200">
        <v>169.60089938167511</v>
      </c>
      <c r="BY131" s="200">
        <v>1477.0877785280218</v>
      </c>
      <c r="BZ131" s="170">
        <v>113</v>
      </c>
      <c r="CA131" s="307">
        <v>77</v>
      </c>
      <c r="CB131" s="171">
        <v>5</v>
      </c>
      <c r="CC131" s="171">
        <v>9</v>
      </c>
      <c r="CD131" s="171">
        <v>96</v>
      </c>
      <c r="CE131" s="171">
        <v>343</v>
      </c>
      <c r="CF131" s="318">
        <f t="shared" si="40"/>
        <v>14083.688677909697</v>
      </c>
    </row>
    <row r="132" spans="1:84" ht="38.25">
      <c r="A132" s="73" t="s">
        <v>586</v>
      </c>
      <c r="B132" s="61" t="s">
        <v>587</v>
      </c>
      <c r="C132" s="84">
        <v>280</v>
      </c>
      <c r="D132" s="77">
        <f>'[2]National ART MSF'!$E$33</f>
        <v>589</v>
      </c>
      <c r="E132" s="77">
        <f>'[3]National ART MSF'!$E$33</f>
        <v>1605</v>
      </c>
      <c r="F132" s="77">
        <v>297</v>
      </c>
      <c r="G132" s="77">
        <v>704</v>
      </c>
      <c r="H132" s="77">
        <v>205</v>
      </c>
      <c r="I132" s="84">
        <f>'[4]National ART MSF'!$E$33</f>
        <v>5560</v>
      </c>
      <c r="J132" s="77">
        <f>'[5]National ART MSF'!$E$33</f>
        <v>754</v>
      </c>
      <c r="K132" s="72">
        <v>1251</v>
      </c>
      <c r="L132" s="72">
        <v>482</v>
      </c>
      <c r="M132" s="72">
        <v>41</v>
      </c>
      <c r="N132" s="72">
        <v>1187</v>
      </c>
      <c r="O132" s="72">
        <v>118</v>
      </c>
      <c r="P132" s="73">
        <v>0</v>
      </c>
      <c r="Q132" s="72">
        <v>2996</v>
      </c>
      <c r="R132" s="72">
        <v>1449</v>
      </c>
      <c r="S132" s="72">
        <v>48</v>
      </c>
      <c r="T132" s="72">
        <v>0</v>
      </c>
      <c r="U132" s="72">
        <v>187</v>
      </c>
      <c r="V132" s="72">
        <v>1576</v>
      </c>
      <c r="W132" s="72">
        <v>1064</v>
      </c>
      <c r="X132" s="72">
        <v>227</v>
      </c>
      <c r="Y132" s="72">
        <v>729</v>
      </c>
      <c r="Z132" s="72">
        <v>471</v>
      </c>
      <c r="AA132" s="96">
        <v>0</v>
      </c>
      <c r="AB132" s="96">
        <v>436</v>
      </c>
      <c r="AC132" s="96">
        <v>933</v>
      </c>
      <c r="AD132" s="96">
        <v>1042</v>
      </c>
      <c r="AE132" s="96">
        <v>333</v>
      </c>
      <c r="AF132" s="96">
        <v>154</v>
      </c>
      <c r="AG132" s="96">
        <v>681</v>
      </c>
      <c r="AH132" s="96">
        <v>837</v>
      </c>
      <c r="AI132" s="96">
        <v>321</v>
      </c>
      <c r="AJ132" s="96">
        <v>53</v>
      </c>
      <c r="AK132" s="96">
        <v>1318</v>
      </c>
      <c r="AL132" s="96">
        <v>93</v>
      </c>
      <c r="AM132" s="96">
        <v>304</v>
      </c>
      <c r="AN132" s="96">
        <v>165</v>
      </c>
      <c r="AO132" s="96">
        <v>4502</v>
      </c>
      <c r="AP132" s="90">
        <f>SUM(C132:AO132)</f>
        <v>32992</v>
      </c>
      <c r="AQ132" s="100"/>
      <c r="AR132" s="100"/>
      <c r="AS132" s="207">
        <v>3028</v>
      </c>
      <c r="AT132" s="341">
        <v>11520</v>
      </c>
      <c r="AU132" s="207">
        <v>155</v>
      </c>
      <c r="AV132" s="311">
        <v>367</v>
      </c>
      <c r="AW132" s="207">
        <v>1801</v>
      </c>
      <c r="AX132" s="341">
        <v>430</v>
      </c>
      <c r="AY132" s="312">
        <v>9767</v>
      </c>
      <c r="AZ132" s="179">
        <v>1802</v>
      </c>
      <c r="BA132" s="207">
        <v>1039</v>
      </c>
      <c r="BB132" s="222">
        <v>474</v>
      </c>
      <c r="BC132" s="207">
        <v>239</v>
      </c>
      <c r="BD132" s="207">
        <v>187</v>
      </c>
      <c r="BE132" s="302">
        <v>967</v>
      </c>
      <c r="BF132" s="162"/>
      <c r="BG132" s="210">
        <v>1133</v>
      </c>
      <c r="BH132" s="314">
        <v>250</v>
      </c>
      <c r="BI132" s="179">
        <v>590</v>
      </c>
      <c r="BJ132" s="341">
        <v>229</v>
      </c>
      <c r="BK132" s="222">
        <v>1632</v>
      </c>
      <c r="BL132" s="170">
        <v>925</v>
      </c>
      <c r="BM132" s="170">
        <v>1055</v>
      </c>
      <c r="BN132" s="315">
        <v>457</v>
      </c>
      <c r="BO132" s="179">
        <v>376</v>
      </c>
      <c r="BP132" s="222">
        <v>389</v>
      </c>
      <c r="BQ132" s="171">
        <v>1119</v>
      </c>
      <c r="BR132" s="314">
        <v>178</v>
      </c>
      <c r="BS132" s="171">
        <v>4744</v>
      </c>
      <c r="BT132" s="171">
        <v>430</v>
      </c>
      <c r="BU132" s="179">
        <v>1686</v>
      </c>
      <c r="BV132" s="171">
        <v>96</v>
      </c>
      <c r="BW132" s="179">
        <v>810</v>
      </c>
      <c r="BX132" s="200">
        <v>960.47667228780222</v>
      </c>
      <c r="BY132" s="200">
        <v>6117.4962862930452</v>
      </c>
      <c r="BZ132" s="170">
        <v>468</v>
      </c>
      <c r="CA132" s="336">
        <v>680</v>
      </c>
      <c r="CB132" s="171">
        <v>155</v>
      </c>
      <c r="CC132" s="171">
        <v>160</v>
      </c>
      <c r="CD132" s="171">
        <v>356</v>
      </c>
      <c r="CE132" s="171">
        <v>2193</v>
      </c>
      <c r="CF132" s="318">
        <f t="shared" si="40"/>
        <v>58964.972958580853</v>
      </c>
    </row>
    <row r="133" spans="1:84" ht="38.25">
      <c r="A133" s="73" t="s">
        <v>588</v>
      </c>
      <c r="B133" s="61" t="s">
        <v>589</v>
      </c>
      <c r="C133" s="84">
        <v>27</v>
      </c>
      <c r="D133" s="77">
        <f>'[2]National ART MSF'!$F$33</f>
        <v>52</v>
      </c>
      <c r="E133" s="77">
        <f>'[3]National ART MSF'!$F$33</f>
        <v>40</v>
      </c>
      <c r="F133" s="77">
        <v>33</v>
      </c>
      <c r="G133" s="77">
        <v>163</v>
      </c>
      <c r="H133" s="77">
        <v>25</v>
      </c>
      <c r="I133" s="84">
        <f>'[4]National ART MSF'!$F$33</f>
        <v>1799</v>
      </c>
      <c r="J133" s="77">
        <f>'[5]National ART MSF'!$F$33</f>
        <v>92</v>
      </c>
      <c r="K133" s="72">
        <v>367</v>
      </c>
      <c r="L133" s="72">
        <v>138</v>
      </c>
      <c r="M133" s="72">
        <v>4</v>
      </c>
      <c r="N133" s="72">
        <v>243</v>
      </c>
      <c r="O133" s="72">
        <v>6</v>
      </c>
      <c r="P133" s="73">
        <v>0</v>
      </c>
      <c r="Q133" s="72">
        <v>314</v>
      </c>
      <c r="R133" s="72">
        <v>12</v>
      </c>
      <c r="S133" s="72">
        <v>7</v>
      </c>
      <c r="T133" s="72">
        <v>0</v>
      </c>
      <c r="U133" s="72">
        <v>25</v>
      </c>
      <c r="V133" s="72">
        <v>212</v>
      </c>
      <c r="W133" s="72">
        <v>62</v>
      </c>
      <c r="X133" s="72">
        <v>29</v>
      </c>
      <c r="Y133" s="72">
        <v>175</v>
      </c>
      <c r="Z133" s="72">
        <v>72</v>
      </c>
      <c r="AA133" s="96">
        <v>0</v>
      </c>
      <c r="AB133" s="96">
        <v>124</v>
      </c>
      <c r="AC133" s="96">
        <v>102</v>
      </c>
      <c r="AD133" s="96">
        <v>168</v>
      </c>
      <c r="AE133" s="96">
        <v>38</v>
      </c>
      <c r="AF133" s="96">
        <v>17</v>
      </c>
      <c r="AG133" s="96">
        <v>120</v>
      </c>
      <c r="AH133" s="96">
        <v>183</v>
      </c>
      <c r="AI133" s="96">
        <v>35</v>
      </c>
      <c r="AJ133" s="96">
        <v>4</v>
      </c>
      <c r="AK133" s="96">
        <v>117</v>
      </c>
      <c r="AL133" s="96">
        <v>6</v>
      </c>
      <c r="AM133" s="96">
        <v>13</v>
      </c>
      <c r="AN133" s="96">
        <v>2</v>
      </c>
      <c r="AO133" s="96">
        <v>278</v>
      </c>
      <c r="AP133" s="90">
        <f>SUM(C133:AO133)</f>
        <v>5104</v>
      </c>
      <c r="AQ133" s="100"/>
      <c r="AR133" s="100"/>
      <c r="AS133" s="207">
        <v>394</v>
      </c>
      <c r="AT133" s="341">
        <v>3554</v>
      </c>
      <c r="AU133" s="207">
        <v>29</v>
      </c>
      <c r="AV133" s="311">
        <v>104</v>
      </c>
      <c r="AW133" s="207">
        <v>240</v>
      </c>
      <c r="AX133" s="341">
        <v>3782</v>
      </c>
      <c r="AY133" s="312">
        <v>1053</v>
      </c>
      <c r="AZ133" s="179">
        <v>221</v>
      </c>
      <c r="BA133" s="207">
        <v>137</v>
      </c>
      <c r="BB133" s="222">
        <v>88</v>
      </c>
      <c r="BC133" s="207">
        <v>37</v>
      </c>
      <c r="BD133" s="207">
        <v>44</v>
      </c>
      <c r="BE133" s="310">
        <v>381</v>
      </c>
      <c r="BF133" s="162"/>
      <c r="BG133" s="210">
        <v>100</v>
      </c>
      <c r="BH133" s="314">
        <v>91</v>
      </c>
      <c r="BI133" s="179">
        <v>168</v>
      </c>
      <c r="BJ133" s="341">
        <v>36</v>
      </c>
      <c r="BK133" s="222">
        <v>137</v>
      </c>
      <c r="BL133" s="170">
        <v>412</v>
      </c>
      <c r="BM133" s="170"/>
      <c r="BN133" s="315">
        <v>137</v>
      </c>
      <c r="BO133" s="179">
        <v>48</v>
      </c>
      <c r="BP133" s="222">
        <v>43</v>
      </c>
      <c r="BQ133" s="171">
        <v>148</v>
      </c>
      <c r="BR133" s="314">
        <v>22</v>
      </c>
      <c r="BS133" s="171">
        <v>2202</v>
      </c>
      <c r="BT133" s="171">
        <v>3782</v>
      </c>
      <c r="BU133" s="179">
        <v>264</v>
      </c>
      <c r="BV133" s="171">
        <v>8</v>
      </c>
      <c r="BW133" s="179">
        <v>52</v>
      </c>
      <c r="BX133" s="200">
        <v>123.18381112984822</v>
      </c>
      <c r="BY133" s="200">
        <v>1346.3720459149222</v>
      </c>
      <c r="BZ133" s="170">
        <v>103</v>
      </c>
      <c r="CA133" s="307">
        <v>55</v>
      </c>
      <c r="CB133" s="171">
        <v>19</v>
      </c>
      <c r="CC133" s="171">
        <v>8</v>
      </c>
      <c r="CD133" s="171">
        <v>161</v>
      </c>
      <c r="CE133" s="171">
        <v>333</v>
      </c>
      <c r="CF133" s="318">
        <f t="shared" si="40"/>
        <v>19862.555857044772</v>
      </c>
    </row>
    <row r="134" spans="1:84" ht="38.25">
      <c r="A134" s="73" t="s">
        <v>590</v>
      </c>
      <c r="B134" s="61" t="s">
        <v>591</v>
      </c>
      <c r="C134" s="84">
        <v>506</v>
      </c>
      <c r="D134" s="77">
        <f>'[2]National ART MSF'!$I$33</f>
        <v>1259</v>
      </c>
      <c r="E134" s="77">
        <f>'[3]National ART MSF'!$I$33</f>
        <v>3196</v>
      </c>
      <c r="F134" s="77">
        <v>590</v>
      </c>
      <c r="G134" s="77">
        <v>1340</v>
      </c>
      <c r="H134" s="77">
        <v>315</v>
      </c>
      <c r="I134" s="84">
        <f>'[4]National ART MSF'!$I$33</f>
        <v>14956</v>
      </c>
      <c r="J134" s="77">
        <f>'[5]National ART MSF'!$I$33</f>
        <v>1791</v>
      </c>
      <c r="K134" s="72">
        <v>2508</v>
      </c>
      <c r="L134" s="72">
        <v>1665</v>
      </c>
      <c r="M134" s="72">
        <v>45</v>
      </c>
      <c r="N134" s="72">
        <v>2736</v>
      </c>
      <c r="O134" s="72">
        <v>394</v>
      </c>
      <c r="P134" s="73">
        <v>0</v>
      </c>
      <c r="Q134" s="72">
        <v>5587</v>
      </c>
      <c r="R134" s="72">
        <v>2909</v>
      </c>
      <c r="S134" s="72">
        <v>102</v>
      </c>
      <c r="T134" s="72">
        <v>0</v>
      </c>
      <c r="U134" s="72">
        <v>418</v>
      </c>
      <c r="V134" s="72">
        <v>2455</v>
      </c>
      <c r="W134" s="72">
        <v>992</v>
      </c>
      <c r="X134" s="72">
        <v>532</v>
      </c>
      <c r="Y134" s="72">
        <v>1795</v>
      </c>
      <c r="Z134" s="72">
        <v>883</v>
      </c>
      <c r="AA134" s="96">
        <v>0</v>
      </c>
      <c r="AB134" s="96">
        <v>1114</v>
      </c>
      <c r="AC134" s="96">
        <v>2018</v>
      </c>
      <c r="AD134" s="96">
        <v>1959</v>
      </c>
      <c r="AE134" s="96">
        <v>711</v>
      </c>
      <c r="AF134" s="96">
        <v>479</v>
      </c>
      <c r="AG134" s="96">
        <v>1596</v>
      </c>
      <c r="AH134" s="96">
        <v>1507</v>
      </c>
      <c r="AI134" s="96">
        <v>972</v>
      </c>
      <c r="AJ134" s="96">
        <v>312</v>
      </c>
      <c r="AK134" s="96">
        <v>3238</v>
      </c>
      <c r="AL134" s="96">
        <v>110</v>
      </c>
      <c r="AM134" s="96">
        <v>199</v>
      </c>
      <c r="AN134" s="96">
        <v>308</v>
      </c>
      <c r="AO134" s="96">
        <v>4529</v>
      </c>
      <c r="AP134" s="90">
        <f>SUM(C134:AO134)</f>
        <v>66026</v>
      </c>
      <c r="AQ134" s="100"/>
      <c r="AR134" s="100"/>
      <c r="AS134" s="207">
        <v>6812</v>
      </c>
      <c r="AT134" s="341">
        <v>15324</v>
      </c>
      <c r="AU134" s="207">
        <v>418</v>
      </c>
      <c r="AV134" s="311">
        <v>914</v>
      </c>
      <c r="AW134" s="207">
        <v>4184</v>
      </c>
      <c r="AX134" s="341">
        <v>141</v>
      </c>
      <c r="AY134" s="312">
        <v>24466</v>
      </c>
      <c r="AZ134" s="179">
        <v>3766</v>
      </c>
      <c r="BA134" s="207">
        <v>2623</v>
      </c>
      <c r="BB134" s="222">
        <v>876</v>
      </c>
      <c r="BC134" s="207">
        <v>420</v>
      </c>
      <c r="BD134" s="207">
        <v>362</v>
      </c>
      <c r="BE134" s="302">
        <v>1799</v>
      </c>
      <c r="BF134" s="162"/>
      <c r="BG134" s="210">
        <v>2187</v>
      </c>
      <c r="BH134" s="314">
        <v>601</v>
      </c>
      <c r="BI134" s="179">
        <v>1196</v>
      </c>
      <c r="BJ134" s="341">
        <v>489</v>
      </c>
      <c r="BK134" s="222">
        <v>3008</v>
      </c>
      <c r="BL134" s="170">
        <v>2410</v>
      </c>
      <c r="BM134" s="170">
        <v>2686</v>
      </c>
      <c r="BN134" s="315">
        <v>1218</v>
      </c>
      <c r="BO134" s="179">
        <v>942</v>
      </c>
      <c r="BP134" s="222">
        <v>698</v>
      </c>
      <c r="BQ134" s="171">
        <v>2673</v>
      </c>
      <c r="BR134" s="314">
        <v>396</v>
      </c>
      <c r="BS134" s="171">
        <v>13135</v>
      </c>
      <c r="BT134" s="171">
        <v>141</v>
      </c>
      <c r="BU134" s="179">
        <v>3333</v>
      </c>
      <c r="BV134" s="171">
        <v>276</v>
      </c>
      <c r="BW134" s="179">
        <v>1026</v>
      </c>
      <c r="BX134" s="200">
        <v>1922.7386172006748</v>
      </c>
      <c r="BY134" s="200">
        <v>10418.04388926401</v>
      </c>
      <c r="BZ134" s="170">
        <v>797</v>
      </c>
      <c r="CA134" s="336">
        <v>1197</v>
      </c>
      <c r="CB134" s="171">
        <v>256</v>
      </c>
      <c r="CC134" s="171">
        <v>275</v>
      </c>
      <c r="CD134" s="171">
        <v>472</v>
      </c>
      <c r="CE134" s="171">
        <v>6440</v>
      </c>
      <c r="CF134" s="318">
        <f t="shared" si="40"/>
        <v>120297.78250646469</v>
      </c>
    </row>
    <row r="135" spans="1:84" s="58" customFormat="1" ht="38.25">
      <c r="A135" s="76" t="s">
        <v>592</v>
      </c>
      <c r="B135" s="63" t="s">
        <v>593</v>
      </c>
      <c r="C135" s="85">
        <f>SUM(C131:C134)</f>
        <v>841</v>
      </c>
      <c r="D135" s="85">
        <f t="shared" ref="D135:AO135" si="55">SUM(D131:D134)</f>
        <v>1993</v>
      </c>
      <c r="E135" s="85">
        <f t="shared" si="55"/>
        <v>4932</v>
      </c>
      <c r="F135" s="85">
        <f t="shared" si="55"/>
        <v>954</v>
      </c>
      <c r="G135" s="85">
        <f t="shared" si="55"/>
        <v>2381</v>
      </c>
      <c r="H135" s="85">
        <f t="shared" si="55"/>
        <v>576</v>
      </c>
      <c r="I135" s="85">
        <f t="shared" si="55"/>
        <v>23867</v>
      </c>
      <c r="J135" s="85">
        <f t="shared" si="55"/>
        <v>2741</v>
      </c>
      <c r="K135" s="85">
        <f t="shared" si="55"/>
        <v>4561</v>
      </c>
      <c r="L135" s="85">
        <f t="shared" si="55"/>
        <v>2415</v>
      </c>
      <c r="M135" s="85">
        <f t="shared" si="55"/>
        <v>93</v>
      </c>
      <c r="N135" s="85">
        <f t="shared" si="55"/>
        <v>4373</v>
      </c>
      <c r="O135" s="85">
        <f t="shared" si="55"/>
        <v>522</v>
      </c>
      <c r="P135" s="85">
        <f t="shared" si="55"/>
        <v>0</v>
      </c>
      <c r="Q135" s="85">
        <f t="shared" si="55"/>
        <v>9275</v>
      </c>
      <c r="R135" s="85">
        <f t="shared" si="55"/>
        <v>4381</v>
      </c>
      <c r="S135" s="85">
        <f t="shared" si="55"/>
        <v>165</v>
      </c>
      <c r="T135" s="85">
        <f t="shared" si="55"/>
        <v>0</v>
      </c>
      <c r="U135" s="85">
        <f t="shared" si="55"/>
        <v>652</v>
      </c>
      <c r="V135" s="85">
        <f t="shared" si="55"/>
        <v>4417</v>
      </c>
      <c r="W135" s="85">
        <f t="shared" si="55"/>
        <v>2174</v>
      </c>
      <c r="X135" s="85">
        <f t="shared" si="55"/>
        <v>834</v>
      </c>
      <c r="Y135" s="85">
        <f t="shared" si="55"/>
        <v>2867</v>
      </c>
      <c r="Z135" s="85">
        <f t="shared" si="55"/>
        <v>1502</v>
      </c>
      <c r="AA135" s="95">
        <f t="shared" si="55"/>
        <v>0</v>
      </c>
      <c r="AB135" s="95">
        <f t="shared" si="55"/>
        <v>1723</v>
      </c>
      <c r="AC135" s="95">
        <f t="shared" si="55"/>
        <v>3186</v>
      </c>
      <c r="AD135" s="95">
        <f t="shared" si="55"/>
        <v>3326</v>
      </c>
      <c r="AE135" s="95">
        <f t="shared" si="55"/>
        <v>1111</v>
      </c>
      <c r="AF135" s="95">
        <f t="shared" si="55"/>
        <v>675</v>
      </c>
      <c r="AG135" s="95">
        <f t="shared" si="55"/>
        <v>2484</v>
      </c>
      <c r="AH135" s="95">
        <f t="shared" si="55"/>
        <v>2720</v>
      </c>
      <c r="AI135" s="95">
        <f t="shared" si="55"/>
        <v>1348</v>
      </c>
      <c r="AJ135" s="95">
        <f t="shared" si="55"/>
        <v>374</v>
      </c>
      <c r="AK135" s="95">
        <f t="shared" si="55"/>
        <v>4802</v>
      </c>
      <c r="AL135" s="95">
        <f t="shared" si="55"/>
        <v>210</v>
      </c>
      <c r="AM135" s="95">
        <f t="shared" si="55"/>
        <v>532</v>
      </c>
      <c r="AN135" s="95">
        <f t="shared" si="55"/>
        <v>485</v>
      </c>
      <c r="AO135" s="95">
        <f t="shared" si="55"/>
        <v>9697</v>
      </c>
      <c r="AP135" s="90">
        <f>SUM(C135:AO135)</f>
        <v>109189</v>
      </c>
      <c r="AQ135" s="100"/>
      <c r="AR135" s="100"/>
      <c r="AS135" s="295">
        <f>SUM(AS131:AS134)</f>
        <v>10598</v>
      </c>
      <c r="AT135" s="295">
        <f t="shared" ref="AT135:CE135" si="56">SUM(AT131:AT134)</f>
        <v>33836</v>
      </c>
      <c r="AU135" s="295">
        <f t="shared" si="56"/>
        <v>618</v>
      </c>
      <c r="AV135" s="295">
        <f t="shared" si="56"/>
        <v>1508</v>
      </c>
      <c r="AW135" s="295">
        <f t="shared" si="56"/>
        <v>6413</v>
      </c>
      <c r="AX135" s="295">
        <f t="shared" si="56"/>
        <v>6131</v>
      </c>
      <c r="AY135" s="295">
        <f t="shared" si="56"/>
        <v>36135</v>
      </c>
      <c r="AZ135" s="295">
        <f t="shared" si="56"/>
        <v>5984</v>
      </c>
      <c r="BA135" s="295">
        <f t="shared" si="56"/>
        <v>3950</v>
      </c>
      <c r="BB135" s="295">
        <f t="shared" si="56"/>
        <v>1524</v>
      </c>
      <c r="BC135" s="295">
        <f t="shared" si="56"/>
        <v>705</v>
      </c>
      <c r="BD135" s="295">
        <f t="shared" si="56"/>
        <v>625</v>
      </c>
      <c r="BE135" s="295">
        <f t="shared" si="56"/>
        <v>3473</v>
      </c>
      <c r="BF135" s="295">
        <f t="shared" si="56"/>
        <v>0</v>
      </c>
      <c r="BG135" s="295">
        <f t="shared" si="56"/>
        <v>3560</v>
      </c>
      <c r="BH135" s="295">
        <f t="shared" si="56"/>
        <v>1020</v>
      </c>
      <c r="BI135" s="295">
        <f t="shared" si="56"/>
        <v>2026</v>
      </c>
      <c r="BJ135" s="295">
        <f t="shared" si="56"/>
        <v>797</v>
      </c>
      <c r="BK135" s="295">
        <f t="shared" si="56"/>
        <v>4908</v>
      </c>
      <c r="BL135" s="295">
        <f t="shared" si="56"/>
        <v>3883</v>
      </c>
      <c r="BM135" s="295">
        <f t="shared" si="56"/>
        <v>3941</v>
      </c>
      <c r="BN135" s="295">
        <f t="shared" si="56"/>
        <v>1923</v>
      </c>
      <c r="BO135" s="295">
        <f t="shared" si="56"/>
        <v>1397</v>
      </c>
      <c r="BP135" s="295">
        <f t="shared" si="56"/>
        <v>1180</v>
      </c>
      <c r="BQ135" s="295">
        <f t="shared" si="56"/>
        <v>4067</v>
      </c>
      <c r="BR135" s="295">
        <f t="shared" si="56"/>
        <v>625</v>
      </c>
      <c r="BS135" s="295">
        <f t="shared" si="56"/>
        <v>21135</v>
      </c>
      <c r="BT135" s="295">
        <v>6131</v>
      </c>
      <c r="BU135" s="295">
        <f t="shared" si="56"/>
        <v>5483</v>
      </c>
      <c r="BV135" s="295">
        <f t="shared" si="56"/>
        <v>386</v>
      </c>
      <c r="BW135" s="295">
        <f t="shared" si="56"/>
        <v>1941</v>
      </c>
      <c r="BX135" s="295">
        <f t="shared" si="56"/>
        <v>3176</v>
      </c>
      <c r="BY135" s="295">
        <f t="shared" si="56"/>
        <v>19359</v>
      </c>
      <c r="BZ135" s="295">
        <f t="shared" si="56"/>
        <v>1481</v>
      </c>
      <c r="CA135" s="295">
        <f t="shared" si="56"/>
        <v>2009</v>
      </c>
      <c r="CB135" s="295">
        <f t="shared" si="56"/>
        <v>435</v>
      </c>
      <c r="CC135" s="295">
        <f t="shared" si="56"/>
        <v>452</v>
      </c>
      <c r="CD135" s="295">
        <f t="shared" si="56"/>
        <v>1085</v>
      </c>
      <c r="CE135" s="295">
        <f t="shared" si="56"/>
        <v>9309</v>
      </c>
      <c r="CF135" s="318">
        <f t="shared" si="40"/>
        <v>213209</v>
      </c>
    </row>
    <row r="136" spans="1:84" s="58" customFormat="1" ht="25.5">
      <c r="A136" s="76" t="s">
        <v>594</v>
      </c>
      <c r="B136" s="63" t="s">
        <v>595</v>
      </c>
      <c r="C136" s="85"/>
      <c r="D136" s="74"/>
      <c r="E136" s="74"/>
      <c r="F136" s="74"/>
      <c r="G136" s="74"/>
      <c r="H136" s="74"/>
      <c r="I136" s="85"/>
      <c r="J136" s="74"/>
      <c r="K136" s="74"/>
      <c r="L136" s="74"/>
      <c r="M136" s="74"/>
      <c r="N136" s="74"/>
      <c r="O136" s="74"/>
      <c r="P136" s="76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100"/>
      <c r="AR136" s="100"/>
      <c r="AS136" s="322">
        <v>30</v>
      </c>
      <c r="AT136" s="322">
        <v>54</v>
      </c>
      <c r="AU136" s="322">
        <v>12</v>
      </c>
      <c r="AV136" s="322">
        <v>33</v>
      </c>
      <c r="AW136" s="322">
        <v>29</v>
      </c>
      <c r="AX136" s="322">
        <v>19</v>
      </c>
      <c r="AY136" s="322">
        <v>29</v>
      </c>
      <c r="AZ136" s="337">
        <v>27</v>
      </c>
      <c r="BA136" s="322">
        <v>17</v>
      </c>
      <c r="BB136" s="322">
        <v>9</v>
      </c>
      <c r="BC136" s="322">
        <v>3</v>
      </c>
      <c r="BD136" s="322">
        <v>11</v>
      </c>
      <c r="BE136" s="322">
        <v>21</v>
      </c>
      <c r="BF136" s="295">
        <v>31</v>
      </c>
      <c r="BG136" s="321">
        <v>33</v>
      </c>
      <c r="BH136" s="318">
        <v>18</v>
      </c>
      <c r="BI136" s="321">
        <v>16</v>
      </c>
      <c r="BJ136" s="295">
        <v>21</v>
      </c>
      <c r="BK136" s="322">
        <v>16</v>
      </c>
      <c r="BL136" s="321">
        <v>17</v>
      </c>
      <c r="BM136" s="321">
        <v>63</v>
      </c>
      <c r="BN136" s="321">
        <v>17</v>
      </c>
      <c r="BO136" s="321">
        <v>28</v>
      </c>
      <c r="BP136" s="322">
        <v>16</v>
      </c>
      <c r="BQ136" s="337">
        <v>22</v>
      </c>
      <c r="BR136" s="318">
        <v>16</v>
      </c>
      <c r="BS136" s="337">
        <v>30</v>
      </c>
      <c r="BT136" s="337">
        <v>12</v>
      </c>
      <c r="BU136" s="321">
        <v>12</v>
      </c>
      <c r="BV136" s="337">
        <v>23</v>
      </c>
      <c r="BW136" s="321">
        <v>14</v>
      </c>
      <c r="BX136" s="321">
        <v>33</v>
      </c>
      <c r="BY136" s="321">
        <v>36</v>
      </c>
      <c r="BZ136" s="321">
        <v>8</v>
      </c>
      <c r="CA136" s="321">
        <v>7</v>
      </c>
      <c r="CB136" s="337">
        <v>7</v>
      </c>
      <c r="CC136" s="337">
        <v>7</v>
      </c>
      <c r="CD136" s="337">
        <v>10</v>
      </c>
      <c r="CE136" s="337">
        <v>13</v>
      </c>
      <c r="CF136" s="337">
        <f>SUM(AS136:CE136)</f>
        <v>820</v>
      </c>
    </row>
    <row r="137" spans="1:84">
      <c r="A137" s="54"/>
      <c r="B137" s="55"/>
      <c r="C137" s="87"/>
      <c r="D137" s="38"/>
      <c r="E137" s="38"/>
      <c r="F137" s="38"/>
      <c r="G137" s="38"/>
      <c r="H137" s="38"/>
      <c r="I137" s="87"/>
      <c r="J137" s="38"/>
      <c r="K137" s="26"/>
      <c r="L137" s="26"/>
      <c r="M137" s="26"/>
      <c r="N137" s="26"/>
      <c r="O137" s="26"/>
      <c r="P137" s="88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91"/>
      <c r="AQ137" s="100"/>
      <c r="AR137" s="100"/>
      <c r="BF137" s="87"/>
      <c r="BG137" s="87"/>
      <c r="BI137" s="18"/>
      <c r="BO137" s="87"/>
      <c r="BP137" s="38"/>
    </row>
    <row r="138" spans="1:84">
      <c r="A138" s="54"/>
      <c r="B138" s="54"/>
      <c r="C138" s="87"/>
      <c r="D138" s="38"/>
      <c r="E138" s="38"/>
      <c r="F138" s="38"/>
      <c r="G138" s="38"/>
      <c r="H138" s="38"/>
      <c r="I138" s="38"/>
      <c r="J138" s="38"/>
      <c r="K138" s="26"/>
      <c r="L138" s="26"/>
      <c r="M138" s="26"/>
      <c r="N138" s="26"/>
      <c r="O138" s="26"/>
      <c r="P138" s="88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91"/>
      <c r="AQ138" s="100"/>
      <c r="AR138" s="100"/>
      <c r="BF138" s="87"/>
      <c r="BG138" s="87"/>
      <c r="BI138" s="18"/>
      <c r="BO138" s="87"/>
      <c r="BP138" s="38"/>
    </row>
    <row r="139" spans="1:84">
      <c r="A139" s="54"/>
      <c r="B139" s="54"/>
      <c r="C139" s="87"/>
      <c r="D139" s="38"/>
      <c r="E139" s="38"/>
      <c r="F139" s="38"/>
      <c r="G139" s="38"/>
      <c r="H139" s="38"/>
      <c r="I139" s="38"/>
      <c r="J139" s="38"/>
      <c r="K139" s="26"/>
      <c r="L139" s="26"/>
      <c r="M139" s="26"/>
      <c r="N139" s="26"/>
      <c r="O139" s="26"/>
      <c r="P139" s="88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91"/>
      <c r="AQ139" s="100"/>
      <c r="AR139" s="100"/>
      <c r="BF139" s="87"/>
      <c r="BG139" s="87"/>
      <c r="BI139" s="18"/>
      <c r="BO139" s="87"/>
      <c r="BP139" s="38"/>
    </row>
    <row r="140" spans="1:84">
      <c r="A140" s="54"/>
      <c r="B140" s="54"/>
      <c r="C140" s="87"/>
      <c r="D140" s="38"/>
      <c r="E140" s="38"/>
      <c r="F140" s="38"/>
      <c r="G140" s="38"/>
      <c r="H140" s="38"/>
      <c r="I140" s="38"/>
      <c r="J140" s="38"/>
      <c r="K140" s="26"/>
      <c r="L140" s="26"/>
      <c r="M140" s="26"/>
      <c r="N140" s="26"/>
      <c r="O140" s="26"/>
      <c r="P140" s="88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91"/>
      <c r="AQ140" s="100"/>
      <c r="AR140" s="100"/>
      <c r="BF140" s="87"/>
      <c r="BG140" s="87"/>
      <c r="BI140" s="18"/>
      <c r="BO140" s="87"/>
      <c r="BP140" s="38"/>
    </row>
    <row r="141" spans="1:84">
      <c r="A141" s="54"/>
      <c r="B141" s="54"/>
      <c r="C141" s="87"/>
      <c r="D141" s="38"/>
      <c r="E141" s="38"/>
      <c r="F141" s="38"/>
      <c r="G141" s="38"/>
      <c r="H141" s="38"/>
      <c r="I141" s="38"/>
      <c r="J141" s="38"/>
      <c r="K141" s="26"/>
      <c r="L141" s="26"/>
      <c r="M141" s="26"/>
      <c r="N141" s="26"/>
      <c r="O141" s="26"/>
      <c r="P141" s="88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91"/>
      <c r="AQ141" s="100"/>
      <c r="AR141" s="100"/>
      <c r="BF141" s="87"/>
      <c r="BG141" s="87"/>
      <c r="BI141" s="18"/>
      <c r="BO141" s="87"/>
      <c r="BP141" s="38"/>
    </row>
    <row r="142" spans="1:84">
      <c r="A142" s="54"/>
      <c r="B142" s="54"/>
      <c r="C142" s="87"/>
      <c r="D142" s="38"/>
      <c r="E142" s="38"/>
      <c r="F142" s="38"/>
      <c r="G142" s="38"/>
      <c r="H142" s="38"/>
      <c r="I142" s="38"/>
      <c r="J142" s="38"/>
      <c r="K142" s="26"/>
      <c r="L142" s="26"/>
      <c r="M142" s="26"/>
      <c r="N142" s="26"/>
      <c r="O142" s="26"/>
      <c r="P142" s="88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91"/>
      <c r="AQ142" s="100"/>
      <c r="AR142" s="100"/>
      <c r="BF142" s="87"/>
      <c r="BG142" s="87"/>
      <c r="BI142" s="18"/>
      <c r="BO142" s="87"/>
      <c r="BP142" s="38"/>
    </row>
    <row r="143" spans="1:84">
      <c r="A143" s="54"/>
      <c r="B143" s="54"/>
      <c r="C143" s="87"/>
      <c r="D143" s="38"/>
      <c r="E143" s="38"/>
      <c r="F143" s="38"/>
      <c r="G143" s="38"/>
      <c r="H143" s="38"/>
      <c r="I143" s="38"/>
      <c r="J143" s="38"/>
      <c r="K143" s="26"/>
      <c r="L143" s="26"/>
      <c r="M143" s="26"/>
      <c r="N143" s="26"/>
      <c r="O143" s="26"/>
      <c r="P143" s="88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91"/>
      <c r="AQ143" s="100"/>
      <c r="AR143" s="100"/>
      <c r="BF143" s="87"/>
      <c r="BG143" s="87"/>
      <c r="BI143" s="18"/>
      <c r="BO143" s="87"/>
      <c r="BP143" s="38"/>
    </row>
    <row r="144" spans="1:84">
      <c r="A144" s="54"/>
      <c r="B144" s="54"/>
      <c r="C144" s="87"/>
      <c r="D144" s="38"/>
      <c r="E144" s="38"/>
      <c r="F144" s="38"/>
      <c r="G144" s="38"/>
      <c r="H144" s="38"/>
      <c r="I144" s="38"/>
      <c r="J144" s="38"/>
      <c r="K144" s="26"/>
      <c r="L144" s="26"/>
      <c r="M144" s="26"/>
      <c r="N144" s="26"/>
      <c r="O144" s="26"/>
      <c r="P144" s="88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91"/>
      <c r="AQ144" s="100"/>
      <c r="AR144" s="100"/>
      <c r="BF144" s="87"/>
      <c r="BG144" s="87"/>
      <c r="BI144" s="18"/>
      <c r="BO144" s="87"/>
      <c r="BP144" s="38"/>
    </row>
    <row r="145" spans="1:68">
      <c r="A145" s="54"/>
      <c r="B145" s="54"/>
      <c r="C145" s="87"/>
      <c r="D145" s="38"/>
      <c r="E145" s="38"/>
      <c r="F145" s="38"/>
      <c r="G145" s="38"/>
      <c r="H145" s="38"/>
      <c r="I145" s="38"/>
      <c r="J145" s="38"/>
      <c r="K145" s="26"/>
      <c r="L145" s="26"/>
      <c r="M145" s="26"/>
      <c r="N145" s="26"/>
      <c r="O145" s="26"/>
      <c r="P145" s="88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91"/>
      <c r="AQ145" s="100"/>
      <c r="AR145" s="100"/>
      <c r="BF145" s="87"/>
      <c r="BG145" s="87"/>
      <c r="BI145" s="18"/>
      <c r="BO145" s="87"/>
      <c r="BP145" s="38"/>
    </row>
    <row r="146" spans="1:68">
      <c r="A146" s="54"/>
      <c r="B146" s="54"/>
      <c r="C146" s="87"/>
      <c r="D146" s="38"/>
      <c r="E146" s="38"/>
      <c r="F146" s="38"/>
      <c r="G146" s="38"/>
      <c r="H146" s="38"/>
      <c r="I146" s="38"/>
      <c r="J146" s="38"/>
      <c r="K146" s="26"/>
      <c r="L146" s="26"/>
      <c r="M146" s="26"/>
      <c r="N146" s="26"/>
      <c r="O146" s="26"/>
      <c r="P146" s="88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91"/>
      <c r="AQ146" s="100"/>
      <c r="AR146" s="100"/>
      <c r="BF146" s="87"/>
      <c r="BG146" s="87"/>
      <c r="BI146" s="18"/>
      <c r="BO146" s="87"/>
      <c r="BP146" s="38"/>
    </row>
    <row r="147" spans="1:68">
      <c r="A147" s="54"/>
      <c r="B147" s="54"/>
      <c r="C147" s="87"/>
      <c r="D147" s="38"/>
      <c r="E147" s="38"/>
      <c r="F147" s="38"/>
      <c r="G147" s="38"/>
      <c r="H147" s="38"/>
      <c r="I147" s="38"/>
      <c r="J147" s="38"/>
      <c r="K147" s="26"/>
      <c r="L147" s="26"/>
      <c r="M147" s="26"/>
      <c r="N147" s="26"/>
      <c r="O147" s="26"/>
      <c r="P147" s="88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91"/>
      <c r="AQ147" s="100"/>
      <c r="AR147" s="100"/>
      <c r="BF147" s="87"/>
      <c r="BG147" s="87"/>
      <c r="BI147" s="18"/>
      <c r="BO147" s="87"/>
      <c r="BP147" s="38"/>
    </row>
    <row r="148" spans="1:68">
      <c r="A148" s="54"/>
      <c r="B148" s="54"/>
      <c r="C148" s="87"/>
      <c r="D148" s="38"/>
      <c r="E148" s="38"/>
      <c r="F148" s="38"/>
      <c r="G148" s="38"/>
      <c r="H148" s="38"/>
      <c r="I148" s="38"/>
      <c r="J148" s="38"/>
      <c r="K148" s="26"/>
      <c r="L148" s="26"/>
      <c r="M148" s="26"/>
      <c r="N148" s="26"/>
      <c r="O148" s="26"/>
      <c r="P148" s="88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91"/>
      <c r="AQ148" s="100"/>
      <c r="AR148" s="100"/>
      <c r="BF148" s="87"/>
      <c r="BG148" s="87"/>
      <c r="BI148" s="18"/>
      <c r="BO148" s="87"/>
      <c r="BP148" s="38"/>
    </row>
    <row r="149" spans="1:68">
      <c r="D149" s="2"/>
      <c r="E149" s="2"/>
      <c r="F149" s="2"/>
      <c r="G149" s="2"/>
      <c r="H149" s="2"/>
      <c r="I149" s="2"/>
      <c r="J149" s="2"/>
      <c r="K149" s="1"/>
      <c r="L149" s="1"/>
      <c r="M149" s="1"/>
      <c r="N149" s="1"/>
      <c r="O149" s="1"/>
      <c r="P149" s="53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92"/>
      <c r="BI149" s="18"/>
      <c r="BP149" s="2"/>
    </row>
    <row r="150" spans="1:68">
      <c r="D150" s="2"/>
      <c r="E150" s="2"/>
      <c r="F150" s="2"/>
      <c r="G150" s="2"/>
      <c r="H150" s="2"/>
      <c r="I150" s="2"/>
      <c r="J150" s="2"/>
      <c r="K150" s="1"/>
      <c r="L150" s="1"/>
      <c r="M150" s="1"/>
      <c r="N150" s="1"/>
      <c r="O150" s="1"/>
      <c r="P150" s="53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92"/>
      <c r="BI150" s="18"/>
      <c r="BP150" s="2"/>
    </row>
    <row r="151" spans="1:68">
      <c r="D151" s="2"/>
      <c r="E151" s="2"/>
      <c r="F151" s="2"/>
      <c r="G151" s="2"/>
      <c r="H151" s="2"/>
      <c r="I151" s="2"/>
      <c r="J151" s="2"/>
      <c r="K151" s="1"/>
      <c r="L151" s="1"/>
      <c r="M151" s="1"/>
      <c r="N151" s="1"/>
      <c r="O151" s="1"/>
      <c r="P151" s="53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59"/>
      <c r="BI151" s="18"/>
      <c r="BP151" s="2"/>
    </row>
    <row r="152" spans="1:68">
      <c r="D152" s="2"/>
      <c r="E152" s="2"/>
      <c r="F152" s="2"/>
      <c r="G152" s="2"/>
      <c r="H152" s="2"/>
      <c r="I152" s="2"/>
      <c r="J152" s="2"/>
      <c r="K152" s="1"/>
      <c r="L152" s="1"/>
      <c r="M152" s="1"/>
      <c r="N152" s="1"/>
      <c r="O152" s="1"/>
      <c r="P152" s="53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59"/>
      <c r="BI152" s="18"/>
      <c r="BP152" s="2"/>
    </row>
    <row r="153" spans="1:68">
      <c r="D153" s="2"/>
      <c r="E153" s="2"/>
      <c r="F153" s="2"/>
      <c r="G153" s="2"/>
      <c r="H153" s="2"/>
      <c r="I153" s="2"/>
      <c r="J153" s="2"/>
      <c r="K153" s="1"/>
      <c r="L153" s="1"/>
      <c r="M153" s="1"/>
      <c r="N153" s="1"/>
      <c r="O153" s="1"/>
      <c r="P153" s="5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59"/>
      <c r="BI153" s="18"/>
      <c r="BP153" s="2"/>
    </row>
    <row r="154" spans="1:68">
      <c r="D154" s="2"/>
      <c r="E154" s="2"/>
      <c r="F154" s="2"/>
      <c r="G154" s="2"/>
      <c r="H154" s="2"/>
      <c r="I154" s="2"/>
      <c r="J154" s="2"/>
      <c r="K154" s="1"/>
      <c r="L154" s="1"/>
      <c r="M154" s="1"/>
      <c r="N154" s="1"/>
      <c r="O154" s="1"/>
      <c r="P154" s="53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59"/>
      <c r="BI154" s="18"/>
      <c r="BP154" s="2"/>
    </row>
    <row r="155" spans="1:68">
      <c r="D155" s="2"/>
      <c r="E155" s="2"/>
      <c r="F155" s="2"/>
      <c r="G155" s="2"/>
      <c r="H155" s="2"/>
      <c r="I155" s="2"/>
      <c r="J155" s="2"/>
      <c r="K155" s="1"/>
      <c r="L155" s="1"/>
      <c r="M155" s="1"/>
      <c r="N155" s="1"/>
      <c r="O155" s="1"/>
      <c r="P155" s="53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59"/>
      <c r="BI155" s="18"/>
      <c r="BP155" s="2"/>
    </row>
    <row r="156" spans="1:68">
      <c r="D156" s="2"/>
      <c r="E156" s="2"/>
      <c r="F156" s="2"/>
      <c r="G156" s="2"/>
      <c r="H156" s="2"/>
      <c r="I156" s="2"/>
      <c r="J156" s="2"/>
      <c r="K156" s="1"/>
      <c r="L156" s="1"/>
      <c r="M156" s="1"/>
      <c r="N156" s="1"/>
      <c r="O156" s="1"/>
      <c r="P156" s="53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59"/>
      <c r="BI156" s="18"/>
      <c r="BP156" s="2"/>
    </row>
    <row r="157" spans="1:68">
      <c r="D157" s="2"/>
      <c r="E157" s="2"/>
      <c r="F157" s="2"/>
      <c r="G157" s="2"/>
      <c r="H157" s="2"/>
      <c r="I157" s="2"/>
      <c r="J157" s="2"/>
      <c r="K157" s="1"/>
      <c r="L157" s="1"/>
      <c r="M157" s="1"/>
      <c r="N157" s="1"/>
      <c r="O157" s="1"/>
      <c r="P157" s="53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59"/>
      <c r="BI157" s="18"/>
      <c r="BP157" s="2"/>
    </row>
    <row r="158" spans="1:68">
      <c r="D158" s="2"/>
      <c r="E158" s="2"/>
      <c r="F158" s="2"/>
      <c r="G158" s="2"/>
      <c r="H158" s="2"/>
      <c r="I158" s="2"/>
      <c r="J158" s="2"/>
      <c r="K158" s="1"/>
      <c r="L158" s="1"/>
      <c r="M158" s="1"/>
      <c r="N158" s="1"/>
      <c r="O158" s="1"/>
      <c r="P158" s="53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59"/>
      <c r="BI158" s="18"/>
      <c r="BP158" s="2"/>
    </row>
    <row r="159" spans="1:68">
      <c r="D159" s="2"/>
      <c r="E159" s="2"/>
      <c r="F159" s="2"/>
      <c r="G159" s="2"/>
      <c r="H159" s="2"/>
      <c r="I159" s="2"/>
      <c r="J159" s="2"/>
      <c r="K159" s="1"/>
      <c r="L159" s="1"/>
      <c r="M159" s="1"/>
      <c r="N159" s="1"/>
      <c r="O159" s="1"/>
      <c r="P159" s="53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59"/>
      <c r="BI159" s="18"/>
      <c r="BP159" s="2"/>
    </row>
    <row r="160" spans="1:68">
      <c r="D160" s="2"/>
      <c r="E160" s="2"/>
      <c r="F160" s="2"/>
      <c r="G160" s="2"/>
      <c r="H160" s="2"/>
      <c r="I160" s="2"/>
      <c r="J160" s="2"/>
      <c r="K160" s="1"/>
      <c r="L160" s="1"/>
      <c r="M160" s="1"/>
      <c r="N160" s="1"/>
      <c r="O160" s="1"/>
      <c r="P160" s="53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59"/>
      <c r="BI160" s="18"/>
      <c r="BP160" s="2"/>
    </row>
    <row r="161" spans="4:68">
      <c r="D161" s="2"/>
      <c r="E161" s="2"/>
      <c r="F161" s="2"/>
      <c r="G161" s="2"/>
      <c r="H161" s="2"/>
      <c r="I161" s="2"/>
      <c r="J161" s="2"/>
      <c r="K161" s="1"/>
      <c r="L161" s="1"/>
      <c r="M161" s="1"/>
      <c r="N161" s="1"/>
      <c r="O161" s="1"/>
      <c r="P161" s="53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59"/>
      <c r="BI161" s="18"/>
      <c r="BP161" s="2"/>
    </row>
    <row r="162" spans="4:68">
      <c r="D162" s="2"/>
      <c r="E162" s="2"/>
      <c r="F162" s="2"/>
      <c r="G162" s="2"/>
      <c r="H162" s="2"/>
      <c r="I162" s="2"/>
      <c r="J162" s="2"/>
      <c r="K162" s="1"/>
      <c r="L162" s="1"/>
      <c r="M162" s="1"/>
      <c r="N162" s="1"/>
      <c r="O162" s="1"/>
      <c r="P162" s="53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59"/>
      <c r="BI162" s="18"/>
      <c r="BP162" s="2"/>
    </row>
    <row r="163" spans="4:68">
      <c r="D163" s="2"/>
      <c r="E163" s="2"/>
      <c r="F163" s="2"/>
      <c r="G163" s="2"/>
      <c r="H163" s="2"/>
      <c r="I163" s="2"/>
      <c r="J163" s="2"/>
      <c r="K163" s="1"/>
      <c r="L163" s="1"/>
      <c r="M163" s="1"/>
      <c r="N163" s="1"/>
      <c r="O163" s="1"/>
      <c r="P163" s="53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59"/>
      <c r="BI163" s="18"/>
      <c r="BP163" s="2"/>
    </row>
    <row r="164" spans="4:68">
      <c r="D164" s="2"/>
      <c r="E164" s="2"/>
      <c r="F164" s="2"/>
      <c r="G164" s="2"/>
      <c r="H164" s="2"/>
      <c r="I164" s="2"/>
      <c r="J164" s="2"/>
      <c r="K164" s="1"/>
      <c r="L164" s="1"/>
      <c r="M164" s="1"/>
      <c r="N164" s="1"/>
      <c r="O164" s="1"/>
      <c r="P164" s="53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59"/>
      <c r="BI164" s="18"/>
      <c r="BP164" s="2"/>
    </row>
    <row r="165" spans="4:68">
      <c r="D165" s="2"/>
      <c r="E165" s="2"/>
      <c r="F165" s="2"/>
      <c r="G165" s="2"/>
      <c r="H165" s="2"/>
      <c r="I165" s="2"/>
      <c r="J165" s="2"/>
      <c r="K165" s="1"/>
      <c r="L165" s="1"/>
      <c r="M165" s="1"/>
      <c r="N165" s="1"/>
      <c r="O165" s="1"/>
      <c r="P165" s="53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59"/>
      <c r="BI165" s="18"/>
      <c r="BP165" s="2"/>
    </row>
    <row r="166" spans="4:68">
      <c r="D166" s="2"/>
      <c r="E166" s="2"/>
      <c r="F166" s="2"/>
      <c r="G166" s="2"/>
      <c r="H166" s="2"/>
      <c r="I166" s="2"/>
      <c r="J166" s="2"/>
      <c r="K166" s="1"/>
      <c r="L166" s="1"/>
      <c r="M166" s="1"/>
      <c r="N166" s="1"/>
      <c r="O166" s="1"/>
      <c r="P166" s="53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59"/>
      <c r="BI166" s="18"/>
      <c r="BP166" s="2"/>
    </row>
    <row r="167" spans="4:68">
      <c r="D167" s="2"/>
      <c r="E167" s="2"/>
      <c r="F167" s="2"/>
      <c r="G167" s="2"/>
      <c r="H167" s="2"/>
      <c r="I167" s="2"/>
      <c r="J167" s="2"/>
      <c r="K167" s="1"/>
      <c r="L167" s="1"/>
      <c r="M167" s="1"/>
      <c r="N167" s="1"/>
      <c r="O167" s="1"/>
      <c r="P167" s="53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59"/>
      <c r="BI167" s="18"/>
      <c r="BP167" s="2"/>
    </row>
    <row r="168" spans="4:68">
      <c r="D168" s="2"/>
      <c r="E168" s="2"/>
      <c r="F168" s="2"/>
      <c r="G168" s="2"/>
      <c r="H168" s="2"/>
      <c r="I168" s="2"/>
      <c r="J168" s="2"/>
      <c r="K168" s="1"/>
      <c r="L168" s="1"/>
      <c r="M168" s="1"/>
      <c r="N168" s="1"/>
      <c r="O168" s="1"/>
      <c r="P168" s="53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59"/>
      <c r="BI168" s="18"/>
      <c r="BP168" s="2"/>
    </row>
    <row r="169" spans="4:68">
      <c r="D169" s="2"/>
      <c r="E169" s="2"/>
      <c r="F169" s="2"/>
      <c r="G169" s="2"/>
      <c r="H169" s="2"/>
      <c r="I169" s="2"/>
      <c r="J169" s="2"/>
      <c r="K169" s="1"/>
      <c r="L169" s="1"/>
      <c r="M169" s="1"/>
      <c r="N169" s="1"/>
      <c r="O169" s="1"/>
      <c r="P169" s="53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59"/>
      <c r="BI169" s="18"/>
      <c r="BP169" s="2"/>
    </row>
    <row r="170" spans="4:68">
      <c r="D170" s="2"/>
      <c r="E170" s="2"/>
      <c r="F170" s="2"/>
      <c r="G170" s="2"/>
      <c r="H170" s="2"/>
      <c r="I170" s="2"/>
      <c r="J170" s="2"/>
      <c r="K170" s="1"/>
      <c r="L170" s="1"/>
      <c r="M170" s="1"/>
      <c r="N170" s="1"/>
      <c r="O170" s="1"/>
      <c r="P170" s="53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59"/>
      <c r="BI170" s="18"/>
      <c r="BP170" s="2"/>
    </row>
    <row r="171" spans="4:68">
      <c r="D171" s="2"/>
      <c r="E171" s="2"/>
      <c r="F171" s="2"/>
      <c r="G171" s="2"/>
      <c r="H171" s="2"/>
      <c r="I171" s="2"/>
      <c r="J171" s="2"/>
      <c r="K171" s="1"/>
      <c r="L171" s="1"/>
      <c r="M171" s="1"/>
      <c r="N171" s="1"/>
      <c r="O171" s="1"/>
      <c r="P171" s="53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59"/>
      <c r="BI171" s="18"/>
      <c r="BP171" s="2"/>
    </row>
    <row r="172" spans="4:68">
      <c r="D172" s="2"/>
      <c r="E172" s="2"/>
      <c r="F172" s="2"/>
      <c r="G172" s="2"/>
      <c r="H172" s="2"/>
      <c r="I172" s="2"/>
      <c r="J172" s="2"/>
      <c r="K172" s="1"/>
      <c r="L172" s="1"/>
      <c r="M172" s="1"/>
      <c r="N172" s="1"/>
      <c r="O172" s="1"/>
      <c r="P172" s="53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59"/>
      <c r="BI172" s="18"/>
      <c r="BP172" s="2"/>
    </row>
    <row r="173" spans="4:68">
      <c r="D173" s="2"/>
      <c r="E173" s="2"/>
      <c r="F173" s="2"/>
      <c r="G173" s="2"/>
      <c r="H173" s="2"/>
      <c r="I173" s="2"/>
      <c r="J173" s="2"/>
      <c r="K173" s="1"/>
      <c r="L173" s="1"/>
      <c r="M173" s="1"/>
      <c r="N173" s="1"/>
      <c r="O173" s="1"/>
      <c r="P173" s="53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59"/>
      <c r="BI173" s="18"/>
      <c r="BP173" s="2"/>
    </row>
    <row r="174" spans="4:68">
      <c r="D174" s="2"/>
      <c r="E174" s="2"/>
      <c r="F174" s="2"/>
      <c r="G174" s="2"/>
      <c r="H174" s="2"/>
      <c r="I174" s="2"/>
      <c r="J174" s="2"/>
      <c r="K174" s="1"/>
      <c r="L174" s="1"/>
      <c r="M174" s="1"/>
      <c r="N174" s="1"/>
      <c r="O174" s="1"/>
      <c r="P174" s="53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59"/>
      <c r="BI174" s="18"/>
      <c r="BP174" s="2"/>
    </row>
    <row r="175" spans="4:68">
      <c r="D175" s="2"/>
      <c r="E175" s="2"/>
      <c r="F175" s="2"/>
      <c r="G175" s="2"/>
      <c r="H175" s="2"/>
      <c r="I175" s="2"/>
      <c r="J175" s="2"/>
      <c r="K175" s="1"/>
      <c r="L175" s="1"/>
      <c r="M175" s="1"/>
      <c r="N175" s="1"/>
      <c r="O175" s="1"/>
      <c r="P175" s="53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59"/>
      <c r="BI175" s="18"/>
      <c r="BP175" s="2"/>
    </row>
    <row r="176" spans="4:68">
      <c r="D176" s="2"/>
      <c r="E176" s="2"/>
      <c r="F176" s="2"/>
      <c r="G176" s="2"/>
      <c r="H176" s="2"/>
      <c r="I176" s="2"/>
      <c r="J176" s="2"/>
      <c r="K176" s="1"/>
      <c r="L176" s="1"/>
      <c r="M176" s="1"/>
      <c r="N176" s="1"/>
      <c r="O176" s="1"/>
      <c r="P176" s="53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59"/>
      <c r="BI176" s="18"/>
      <c r="BP176" s="2"/>
    </row>
    <row r="177" spans="4:68">
      <c r="D177" s="2"/>
      <c r="E177" s="2"/>
      <c r="F177" s="2"/>
      <c r="G177" s="2"/>
      <c r="H177" s="2"/>
      <c r="I177" s="2"/>
      <c r="J177" s="2"/>
      <c r="K177" s="1"/>
      <c r="L177" s="1"/>
      <c r="M177" s="1"/>
      <c r="N177" s="1"/>
      <c r="O177" s="1"/>
      <c r="P177" s="53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59"/>
      <c r="BI177" s="18"/>
      <c r="BP177" s="2"/>
    </row>
    <row r="178" spans="4:68">
      <c r="D178" s="2"/>
      <c r="E178" s="2"/>
      <c r="F178" s="2"/>
      <c r="G178" s="2"/>
      <c r="H178" s="2"/>
      <c r="I178" s="2"/>
      <c r="J178" s="2"/>
      <c r="K178" s="1"/>
      <c r="L178" s="1"/>
      <c r="M178" s="1"/>
      <c r="N178" s="1"/>
      <c r="O178" s="1"/>
      <c r="P178" s="53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59"/>
      <c r="BI178" s="18"/>
      <c r="BP178" s="2"/>
    </row>
    <row r="179" spans="4:68">
      <c r="D179" s="2"/>
      <c r="E179" s="2"/>
      <c r="F179" s="2"/>
      <c r="G179" s="2"/>
      <c r="H179" s="2"/>
      <c r="I179" s="2"/>
      <c r="J179" s="2"/>
      <c r="K179" s="1"/>
      <c r="L179" s="1"/>
      <c r="M179" s="1"/>
      <c r="N179" s="1"/>
      <c r="O179" s="1"/>
      <c r="P179" s="53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59"/>
      <c r="BI179" s="18"/>
      <c r="BP179" s="2"/>
    </row>
    <row r="180" spans="4:68">
      <c r="D180" s="2"/>
      <c r="E180" s="2"/>
      <c r="F180" s="2"/>
      <c r="G180" s="2"/>
      <c r="H180" s="2"/>
      <c r="I180" s="2"/>
      <c r="J180" s="2"/>
      <c r="K180" s="1"/>
      <c r="L180" s="1"/>
      <c r="M180" s="1"/>
      <c r="N180" s="1"/>
      <c r="O180" s="1"/>
      <c r="P180" s="53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59"/>
      <c r="BI180" s="18"/>
      <c r="BP180" s="2"/>
    </row>
    <row r="181" spans="4:68">
      <c r="D181" s="2"/>
      <c r="E181" s="2"/>
      <c r="F181" s="2"/>
      <c r="G181" s="2"/>
      <c r="H181" s="2"/>
      <c r="I181" s="2"/>
      <c r="J181" s="2"/>
      <c r="K181" s="1"/>
      <c r="L181" s="1"/>
      <c r="M181" s="1"/>
      <c r="N181" s="1"/>
      <c r="O181" s="1"/>
      <c r="P181" s="53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59"/>
      <c r="BI181" s="18"/>
      <c r="BP181" s="2"/>
    </row>
    <row r="182" spans="4:68">
      <c r="D182" s="2"/>
      <c r="E182" s="2"/>
      <c r="F182" s="2"/>
      <c r="G182" s="2"/>
      <c r="H182" s="2"/>
      <c r="I182" s="2"/>
      <c r="J182" s="2"/>
      <c r="K182" s="1"/>
      <c r="L182" s="1"/>
      <c r="M182" s="1"/>
      <c r="N182" s="1"/>
      <c r="O182" s="1"/>
      <c r="P182" s="53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59"/>
      <c r="BI182" s="18"/>
      <c r="BP182" s="2"/>
    </row>
    <row r="183" spans="4:68">
      <c r="D183" s="2"/>
      <c r="E183" s="2"/>
      <c r="F183" s="2"/>
      <c r="G183" s="2"/>
      <c r="H183" s="2"/>
      <c r="I183" s="2"/>
      <c r="J183" s="2"/>
      <c r="K183" s="1"/>
      <c r="L183" s="1"/>
      <c r="M183" s="1"/>
      <c r="N183" s="1"/>
      <c r="O183" s="1"/>
      <c r="P183" s="53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59"/>
      <c r="BI183" s="18"/>
      <c r="BP183" s="2"/>
    </row>
    <row r="184" spans="4:68">
      <c r="D184" s="2"/>
      <c r="E184" s="2"/>
      <c r="F184" s="2"/>
      <c r="G184" s="2"/>
      <c r="H184" s="2"/>
      <c r="I184" s="2"/>
      <c r="J184" s="2"/>
      <c r="K184" s="1"/>
      <c r="L184" s="1"/>
      <c r="M184" s="1"/>
      <c r="N184" s="1"/>
      <c r="O184" s="1"/>
      <c r="P184" s="53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59"/>
      <c r="BI184" s="18"/>
      <c r="BP184" s="2"/>
    </row>
    <row r="185" spans="4:68">
      <c r="D185" s="2"/>
      <c r="E185" s="2"/>
      <c r="F185" s="2"/>
      <c r="G185" s="2"/>
      <c r="H185" s="2"/>
      <c r="I185" s="2"/>
      <c r="J185" s="2"/>
      <c r="K185" s="1"/>
      <c r="L185" s="1"/>
      <c r="M185" s="1"/>
      <c r="N185" s="1"/>
      <c r="O185" s="1"/>
      <c r="P185" s="53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59"/>
      <c r="BI185" s="18"/>
      <c r="BP185" s="2"/>
    </row>
    <row r="186" spans="4:68">
      <c r="D186" s="2"/>
      <c r="E186" s="2"/>
      <c r="F186" s="2"/>
      <c r="G186" s="2"/>
      <c r="H186" s="2"/>
      <c r="I186" s="2"/>
      <c r="J186" s="2"/>
      <c r="K186" s="1"/>
      <c r="L186" s="1"/>
      <c r="M186" s="1"/>
      <c r="N186" s="1"/>
      <c r="O186" s="1"/>
      <c r="P186" s="53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59"/>
      <c r="BI186" s="18"/>
      <c r="BP186" s="2"/>
    </row>
    <row r="187" spans="4:68">
      <c r="D187" s="2"/>
      <c r="E187" s="2"/>
      <c r="F187" s="2"/>
      <c r="G187" s="2"/>
      <c r="H187" s="2"/>
      <c r="I187" s="2"/>
      <c r="J187" s="2"/>
      <c r="K187" s="1"/>
      <c r="L187" s="1"/>
      <c r="M187" s="1"/>
      <c r="N187" s="1"/>
      <c r="O187" s="1"/>
      <c r="P187" s="53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59"/>
      <c r="BI187" s="18"/>
      <c r="BP187" s="2"/>
    </row>
    <row r="188" spans="4:68">
      <c r="D188" s="2"/>
      <c r="E188" s="2"/>
      <c r="F188" s="2"/>
      <c r="G188" s="2"/>
      <c r="H188" s="2"/>
      <c r="I188" s="2"/>
      <c r="J188" s="2"/>
      <c r="K188" s="1"/>
      <c r="L188" s="1"/>
      <c r="M188" s="1"/>
      <c r="N188" s="1"/>
      <c r="O188" s="1"/>
      <c r="P188" s="53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59"/>
      <c r="BI188" s="18"/>
      <c r="BP188" s="2"/>
    </row>
    <row r="189" spans="4:68">
      <c r="D189" s="2"/>
      <c r="E189" s="2"/>
      <c r="F189" s="2"/>
      <c r="G189" s="2"/>
      <c r="H189" s="2"/>
      <c r="I189" s="2"/>
      <c r="J189" s="2"/>
      <c r="K189" s="1"/>
      <c r="L189" s="1"/>
      <c r="M189" s="1"/>
      <c r="N189" s="1"/>
      <c r="O189" s="1"/>
      <c r="P189" s="53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59"/>
      <c r="BI189" s="18"/>
      <c r="BP189" s="2"/>
    </row>
    <row r="190" spans="4:68">
      <c r="D190" s="2"/>
      <c r="E190" s="2"/>
      <c r="F190" s="2"/>
      <c r="G190" s="2"/>
      <c r="H190" s="2"/>
      <c r="I190" s="2"/>
      <c r="J190" s="2"/>
      <c r="K190" s="1"/>
      <c r="L190" s="1"/>
      <c r="M190" s="1"/>
      <c r="N190" s="1"/>
      <c r="O190" s="1"/>
      <c r="P190" s="53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59"/>
      <c r="BI190" s="18"/>
      <c r="BP190" s="2"/>
    </row>
    <row r="191" spans="4:68">
      <c r="D191" s="2"/>
      <c r="E191" s="2"/>
      <c r="F191" s="2"/>
      <c r="G191" s="2"/>
      <c r="H191" s="2"/>
      <c r="I191" s="2"/>
      <c r="J191" s="2"/>
      <c r="K191" s="1"/>
      <c r="L191" s="1"/>
      <c r="M191" s="1"/>
      <c r="N191" s="1"/>
      <c r="O191" s="1"/>
      <c r="P191" s="53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59"/>
      <c r="BI191" s="18"/>
      <c r="BP191" s="2"/>
    </row>
    <row r="192" spans="4:68">
      <c r="D192" s="2"/>
      <c r="E192" s="2"/>
      <c r="F192" s="2"/>
      <c r="G192" s="2"/>
      <c r="H192" s="2"/>
      <c r="I192" s="2"/>
      <c r="J192" s="2"/>
      <c r="K192" s="1"/>
      <c r="L192" s="1"/>
      <c r="M192" s="1"/>
      <c r="N192" s="1"/>
      <c r="O192" s="1"/>
      <c r="P192" s="53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59"/>
      <c r="BI192" s="18"/>
      <c r="BP192" s="2"/>
    </row>
    <row r="193" spans="4:68">
      <c r="D193" s="2"/>
      <c r="E193" s="2"/>
      <c r="F193" s="2"/>
      <c r="G193" s="2"/>
      <c r="H193" s="2"/>
      <c r="I193" s="2"/>
      <c r="J193" s="2"/>
      <c r="K193" s="1"/>
      <c r="L193" s="1"/>
      <c r="M193" s="1"/>
      <c r="N193" s="1"/>
      <c r="O193" s="1"/>
      <c r="P193" s="53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59"/>
      <c r="BI193" s="18"/>
      <c r="BP193" s="2"/>
    </row>
    <row r="194" spans="4:68">
      <c r="D194" s="2"/>
      <c r="E194" s="2"/>
      <c r="F194" s="2"/>
      <c r="G194" s="2"/>
      <c r="H194" s="2"/>
      <c r="I194" s="2"/>
      <c r="J194" s="2"/>
      <c r="K194" s="1"/>
      <c r="L194" s="1"/>
      <c r="M194" s="1"/>
      <c r="N194" s="1"/>
      <c r="O194" s="1"/>
      <c r="P194" s="53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59"/>
      <c r="BI194" s="18"/>
      <c r="BP194" s="2"/>
    </row>
    <row r="195" spans="4:68">
      <c r="D195" s="2"/>
      <c r="E195" s="2"/>
      <c r="F195" s="2"/>
      <c r="G195" s="2"/>
      <c r="H195" s="2"/>
      <c r="I195" s="2"/>
      <c r="J195" s="2"/>
      <c r="K195" s="1"/>
      <c r="L195" s="1"/>
      <c r="M195" s="1"/>
      <c r="N195" s="1"/>
      <c r="O195" s="1"/>
      <c r="P195" s="53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59"/>
      <c r="BI195" s="18"/>
      <c r="BP195" s="2"/>
    </row>
    <row r="196" spans="4:68">
      <c r="D196" s="2"/>
      <c r="E196" s="2"/>
      <c r="F196" s="2"/>
      <c r="G196" s="2"/>
      <c r="H196" s="2"/>
      <c r="I196" s="2"/>
      <c r="J196" s="2"/>
      <c r="K196" s="1"/>
      <c r="L196" s="1"/>
      <c r="M196" s="1"/>
      <c r="N196" s="1"/>
      <c r="O196" s="1"/>
      <c r="P196" s="53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59"/>
      <c r="BI196" s="18"/>
      <c r="BP196" s="2"/>
    </row>
    <row r="197" spans="4:68">
      <c r="D197" s="2"/>
      <c r="E197" s="2"/>
      <c r="F197" s="2"/>
      <c r="G197" s="2"/>
      <c r="H197" s="2"/>
      <c r="I197" s="2"/>
      <c r="J197" s="2"/>
      <c r="K197" s="1"/>
      <c r="L197" s="1"/>
      <c r="M197" s="1"/>
      <c r="N197" s="1"/>
      <c r="O197" s="1"/>
      <c r="P197" s="53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59"/>
      <c r="BI197" s="18"/>
      <c r="BP197" s="2"/>
    </row>
    <row r="198" spans="4:68">
      <c r="D198" s="2"/>
      <c r="E198" s="2"/>
      <c r="F198" s="2"/>
      <c r="G198" s="2"/>
      <c r="H198" s="2"/>
      <c r="I198" s="2"/>
      <c r="J198" s="2"/>
      <c r="K198" s="1"/>
      <c r="L198" s="1"/>
      <c r="M198" s="1"/>
      <c r="N198" s="1"/>
      <c r="O198" s="1"/>
      <c r="P198" s="53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59"/>
      <c r="BI198" s="18"/>
      <c r="BP198" s="2"/>
    </row>
    <row r="199" spans="4:68">
      <c r="D199" s="2"/>
      <c r="E199" s="2"/>
      <c r="F199" s="2"/>
      <c r="G199" s="2"/>
      <c r="H199" s="2"/>
      <c r="I199" s="2"/>
      <c r="J199" s="2"/>
      <c r="K199" s="1"/>
      <c r="L199" s="1"/>
      <c r="M199" s="1"/>
      <c r="N199" s="1"/>
      <c r="O199" s="1"/>
      <c r="P199" s="53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59"/>
      <c r="BI199" s="18"/>
      <c r="BP199" s="2"/>
    </row>
    <row r="200" spans="4:68">
      <c r="D200" s="2"/>
      <c r="E200" s="2"/>
      <c r="F200" s="2"/>
      <c r="G200" s="2"/>
      <c r="H200" s="2"/>
      <c r="I200" s="2"/>
      <c r="J200" s="2"/>
      <c r="K200" s="1"/>
      <c r="L200" s="1"/>
      <c r="M200" s="1"/>
      <c r="N200" s="1"/>
      <c r="O200" s="1"/>
      <c r="P200" s="53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59"/>
      <c r="BI200" s="18"/>
      <c r="BP200" s="2"/>
    </row>
    <row r="201" spans="4:68">
      <c r="D201" s="2"/>
      <c r="E201" s="2"/>
      <c r="F201" s="2"/>
      <c r="G201" s="2"/>
      <c r="H201" s="2"/>
      <c r="I201" s="2"/>
      <c r="J201" s="2"/>
      <c r="K201" s="1"/>
      <c r="L201" s="1"/>
      <c r="M201" s="1"/>
      <c r="N201" s="1"/>
      <c r="O201" s="1"/>
      <c r="P201" s="53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59"/>
      <c r="BI201" s="18"/>
      <c r="BP201" s="2"/>
    </row>
    <row r="202" spans="4:68">
      <c r="D202" s="2"/>
      <c r="E202" s="2"/>
      <c r="F202" s="2"/>
      <c r="G202" s="2"/>
      <c r="H202" s="2"/>
      <c r="I202" s="2"/>
      <c r="J202" s="2"/>
      <c r="K202" s="1"/>
      <c r="L202" s="1"/>
      <c r="M202" s="1"/>
      <c r="N202" s="1"/>
      <c r="O202" s="1"/>
      <c r="P202" s="53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59"/>
      <c r="BI202" s="18"/>
      <c r="BP202" s="2"/>
    </row>
    <row r="203" spans="4:68">
      <c r="D203" s="2"/>
      <c r="E203" s="2"/>
      <c r="F203" s="2"/>
      <c r="G203" s="2"/>
      <c r="H203" s="2"/>
      <c r="I203" s="2"/>
      <c r="J203" s="2"/>
      <c r="K203" s="1"/>
      <c r="L203" s="1"/>
      <c r="M203" s="1"/>
      <c r="N203" s="1"/>
      <c r="O203" s="1"/>
      <c r="P203" s="53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59"/>
      <c r="BI203" s="18"/>
      <c r="BP203" s="2"/>
    </row>
    <row r="204" spans="4:68">
      <c r="D204" s="2"/>
      <c r="E204" s="2"/>
      <c r="F204" s="2"/>
      <c r="G204" s="2"/>
      <c r="H204" s="2"/>
      <c r="I204" s="2"/>
      <c r="J204" s="2"/>
      <c r="K204" s="1"/>
      <c r="L204" s="1"/>
      <c r="M204" s="1"/>
      <c r="N204" s="1"/>
      <c r="O204" s="1"/>
      <c r="P204" s="53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59"/>
      <c r="BI204" s="18"/>
      <c r="BP204" s="2"/>
    </row>
    <row r="205" spans="4:68">
      <c r="D205" s="2"/>
      <c r="E205" s="2"/>
      <c r="F205" s="2"/>
      <c r="G205" s="2"/>
      <c r="H205" s="2"/>
      <c r="I205" s="2"/>
      <c r="J205" s="2"/>
      <c r="K205" s="1"/>
      <c r="L205" s="1"/>
      <c r="M205" s="1"/>
      <c r="N205" s="1"/>
      <c r="O205" s="1"/>
      <c r="P205" s="53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59"/>
      <c r="BI205" s="18"/>
      <c r="BP205" s="2"/>
    </row>
    <row r="206" spans="4:68">
      <c r="D206" s="2"/>
      <c r="E206" s="2"/>
      <c r="F206" s="2"/>
      <c r="G206" s="2"/>
      <c r="H206" s="2"/>
      <c r="I206" s="2"/>
      <c r="J206" s="2"/>
      <c r="K206" s="1"/>
      <c r="L206" s="1"/>
      <c r="M206" s="1"/>
      <c r="N206" s="1"/>
      <c r="O206" s="1"/>
      <c r="P206" s="53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59"/>
      <c r="BI206" s="18"/>
      <c r="BP206" s="2"/>
    </row>
    <row r="207" spans="4:68">
      <c r="D207" s="2"/>
      <c r="E207" s="2"/>
      <c r="F207" s="2"/>
      <c r="G207" s="2"/>
      <c r="H207" s="2"/>
      <c r="I207" s="2"/>
      <c r="J207" s="2"/>
      <c r="K207" s="1"/>
      <c r="L207" s="1"/>
      <c r="M207" s="1"/>
      <c r="N207" s="1"/>
      <c r="O207" s="1"/>
      <c r="P207" s="53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59"/>
      <c r="BI207" s="18"/>
      <c r="BP207" s="2"/>
    </row>
    <row r="208" spans="4:68">
      <c r="D208" s="2"/>
      <c r="E208" s="2"/>
      <c r="F208" s="2"/>
      <c r="G208" s="2"/>
      <c r="H208" s="2"/>
      <c r="I208" s="2"/>
      <c r="J208" s="2"/>
      <c r="K208" s="1"/>
      <c r="L208" s="1"/>
      <c r="M208" s="1"/>
      <c r="N208" s="1"/>
      <c r="O208" s="1"/>
      <c r="P208" s="53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59"/>
      <c r="BI208" s="18"/>
      <c r="BP208" s="2"/>
    </row>
    <row r="209" spans="4:68">
      <c r="D209" s="2"/>
      <c r="E209" s="2"/>
      <c r="F209" s="2"/>
      <c r="G209" s="2"/>
      <c r="H209" s="2"/>
      <c r="I209" s="2"/>
      <c r="J209" s="2"/>
      <c r="K209" s="1"/>
      <c r="L209" s="1"/>
      <c r="M209" s="1"/>
      <c r="N209" s="1"/>
      <c r="O209" s="1"/>
      <c r="P209" s="53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59"/>
      <c r="BI209" s="18"/>
      <c r="BP209" s="2"/>
    </row>
    <row r="210" spans="4:68">
      <c r="D210" s="2"/>
      <c r="E210" s="2"/>
      <c r="F210" s="2"/>
      <c r="G210" s="2"/>
      <c r="H210" s="2"/>
      <c r="I210" s="2"/>
      <c r="J210" s="2"/>
      <c r="K210" s="1"/>
      <c r="L210" s="1"/>
      <c r="M210" s="1"/>
      <c r="N210" s="1"/>
      <c r="O210" s="1"/>
      <c r="P210" s="53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59"/>
      <c r="BI210" s="18"/>
      <c r="BP210" s="2"/>
    </row>
    <row r="211" spans="4:68">
      <c r="D211" s="2"/>
      <c r="E211" s="2"/>
      <c r="F211" s="2"/>
      <c r="G211" s="2"/>
      <c r="H211" s="2"/>
      <c r="I211" s="2"/>
      <c r="J211" s="2"/>
      <c r="K211" s="1"/>
      <c r="L211" s="1"/>
      <c r="M211" s="1"/>
      <c r="N211" s="1"/>
      <c r="O211" s="1"/>
      <c r="P211" s="53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59"/>
      <c r="BI211" s="18"/>
      <c r="BP211" s="2"/>
    </row>
    <row r="212" spans="4:68">
      <c r="D212" s="2"/>
      <c r="E212" s="2"/>
      <c r="F212" s="2"/>
      <c r="G212" s="2"/>
      <c r="H212" s="2"/>
      <c r="I212" s="2"/>
      <c r="J212" s="2"/>
      <c r="K212" s="1"/>
      <c r="L212" s="1"/>
      <c r="M212" s="1"/>
      <c r="N212" s="1"/>
      <c r="O212" s="1"/>
      <c r="P212" s="53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59"/>
      <c r="BI212" s="18"/>
      <c r="BP212" s="2"/>
    </row>
    <row r="213" spans="4:68">
      <c r="D213" s="2"/>
      <c r="E213" s="2"/>
      <c r="F213" s="2"/>
      <c r="G213" s="2"/>
      <c r="H213" s="2"/>
      <c r="I213" s="2"/>
      <c r="J213" s="2"/>
      <c r="K213" s="1"/>
      <c r="L213" s="1"/>
      <c r="M213" s="1"/>
      <c r="N213" s="1"/>
      <c r="O213" s="1"/>
      <c r="P213" s="53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59"/>
      <c r="BI213" s="18"/>
      <c r="BP213" s="2"/>
    </row>
    <row r="214" spans="4:68">
      <c r="D214" s="2"/>
      <c r="E214" s="2"/>
      <c r="F214" s="2"/>
      <c r="G214" s="2"/>
      <c r="H214" s="2"/>
      <c r="I214" s="2"/>
      <c r="J214" s="2"/>
      <c r="K214" s="1"/>
      <c r="L214" s="1"/>
      <c r="M214" s="1"/>
      <c r="N214" s="1"/>
      <c r="O214" s="1"/>
      <c r="P214" s="53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59"/>
      <c r="BI214" s="18"/>
      <c r="BP214" s="2"/>
    </row>
    <row r="215" spans="4:68">
      <c r="D215" s="2"/>
      <c r="E215" s="2"/>
      <c r="F215" s="2"/>
      <c r="G215" s="2"/>
      <c r="H215" s="2"/>
      <c r="I215" s="2"/>
      <c r="J215" s="2"/>
      <c r="K215" s="1"/>
      <c r="L215" s="1"/>
      <c r="M215" s="1"/>
      <c r="N215" s="1"/>
      <c r="O215" s="1"/>
      <c r="P215" s="53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59"/>
      <c r="BI215" s="18"/>
      <c r="BP215" s="2"/>
    </row>
    <row r="216" spans="4:68">
      <c r="D216" s="2"/>
      <c r="E216" s="2"/>
      <c r="F216" s="2"/>
      <c r="G216" s="2"/>
      <c r="H216" s="2"/>
      <c r="I216" s="2"/>
      <c r="J216" s="2"/>
      <c r="K216" s="1"/>
      <c r="L216" s="1"/>
      <c r="M216" s="1"/>
      <c r="N216" s="1"/>
      <c r="O216" s="1"/>
      <c r="P216" s="53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59"/>
      <c r="BI216" s="18"/>
      <c r="BP216" s="2"/>
    </row>
    <row r="217" spans="4:68">
      <c r="D217" s="2"/>
      <c r="E217" s="2"/>
      <c r="F217" s="2"/>
      <c r="G217" s="2"/>
      <c r="H217" s="2"/>
      <c r="I217" s="2"/>
      <c r="J217" s="2"/>
      <c r="K217" s="1"/>
      <c r="L217" s="1"/>
      <c r="M217" s="1"/>
      <c r="N217" s="1"/>
      <c r="O217" s="1"/>
      <c r="P217" s="53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59"/>
      <c r="BI217" s="18"/>
      <c r="BP217" s="2"/>
    </row>
    <row r="218" spans="4:68">
      <c r="D218" s="2"/>
      <c r="E218" s="2"/>
      <c r="F218" s="2"/>
      <c r="G218" s="2"/>
      <c r="H218" s="2"/>
      <c r="I218" s="2"/>
      <c r="J218" s="2"/>
      <c r="K218" s="1"/>
      <c r="L218" s="1"/>
      <c r="M218" s="1"/>
      <c r="N218" s="1"/>
      <c r="O218" s="1"/>
      <c r="P218" s="53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59"/>
      <c r="BI218" s="18"/>
      <c r="BP218" s="2"/>
    </row>
    <row r="219" spans="4:68">
      <c r="D219" s="2"/>
      <c r="E219" s="2"/>
      <c r="F219" s="2"/>
      <c r="G219" s="2"/>
      <c r="H219" s="2"/>
      <c r="I219" s="2"/>
      <c r="J219" s="2"/>
      <c r="K219" s="1"/>
      <c r="L219" s="1"/>
      <c r="M219" s="1"/>
      <c r="N219" s="1"/>
      <c r="O219" s="1"/>
      <c r="P219" s="53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59"/>
      <c r="BI219" s="18"/>
      <c r="BP219" s="2"/>
    </row>
    <row r="220" spans="4:68">
      <c r="D220" s="2"/>
      <c r="E220" s="2"/>
      <c r="F220" s="2"/>
      <c r="G220" s="2"/>
      <c r="H220" s="2"/>
      <c r="I220" s="2"/>
      <c r="J220" s="2"/>
      <c r="K220" s="1"/>
      <c r="L220" s="1"/>
      <c r="M220" s="1"/>
      <c r="N220" s="1"/>
      <c r="O220" s="1"/>
      <c r="P220" s="53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59"/>
      <c r="BI220" s="18"/>
      <c r="BP220" s="2"/>
    </row>
    <row r="221" spans="4:68">
      <c r="D221" s="2"/>
      <c r="E221" s="2"/>
      <c r="F221" s="2"/>
      <c r="G221" s="2"/>
      <c r="H221" s="2"/>
      <c r="I221" s="2"/>
      <c r="J221" s="2"/>
      <c r="K221" s="1"/>
      <c r="L221" s="1"/>
      <c r="M221" s="1"/>
      <c r="N221" s="1"/>
      <c r="O221" s="1"/>
      <c r="P221" s="53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59"/>
      <c r="BI221" s="18"/>
      <c r="BP221" s="2"/>
    </row>
    <row r="222" spans="4:68">
      <c r="D222" s="2"/>
      <c r="E222" s="2"/>
      <c r="F222" s="2"/>
      <c r="G222" s="2"/>
      <c r="H222" s="2"/>
      <c r="I222" s="2"/>
      <c r="J222" s="2"/>
      <c r="K222" s="1"/>
      <c r="L222" s="1"/>
      <c r="M222" s="1"/>
      <c r="N222" s="1"/>
      <c r="O222" s="1"/>
      <c r="P222" s="53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59"/>
      <c r="BI222" s="18"/>
      <c r="BP222" s="2"/>
    </row>
    <row r="223" spans="4:68">
      <c r="D223" s="2"/>
      <c r="E223" s="2"/>
      <c r="F223" s="2"/>
      <c r="G223" s="2"/>
      <c r="H223" s="2"/>
      <c r="I223" s="2"/>
      <c r="J223" s="2"/>
      <c r="K223" s="1"/>
      <c r="L223" s="1"/>
      <c r="M223" s="1"/>
      <c r="N223" s="1"/>
      <c r="O223" s="1"/>
      <c r="P223" s="53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59"/>
      <c r="BI223" s="18"/>
      <c r="BP223" s="2"/>
    </row>
    <row r="224" spans="4:68">
      <c r="D224" s="2"/>
      <c r="E224" s="2"/>
      <c r="F224" s="2"/>
      <c r="G224" s="2"/>
      <c r="H224" s="2"/>
      <c r="I224" s="2"/>
      <c r="J224" s="2"/>
      <c r="K224" s="1"/>
      <c r="L224" s="1"/>
      <c r="M224" s="1"/>
      <c r="N224" s="1"/>
      <c r="O224" s="1"/>
      <c r="P224" s="53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59"/>
      <c r="BI224" s="18"/>
      <c r="BP224" s="2"/>
    </row>
    <row r="225" spans="4:68">
      <c r="D225" s="2"/>
      <c r="E225" s="2"/>
      <c r="F225" s="2"/>
      <c r="G225" s="2"/>
      <c r="H225" s="2"/>
      <c r="I225" s="2"/>
      <c r="J225" s="2"/>
      <c r="K225" s="1"/>
      <c r="L225" s="1"/>
      <c r="M225" s="1"/>
      <c r="N225" s="1"/>
      <c r="O225" s="1"/>
      <c r="P225" s="53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59"/>
      <c r="BI225" s="18"/>
      <c r="BP225" s="2"/>
    </row>
    <row r="226" spans="4:68">
      <c r="D226" s="2"/>
      <c r="E226" s="2"/>
      <c r="F226" s="2"/>
      <c r="G226" s="2"/>
      <c r="H226" s="2"/>
      <c r="I226" s="2"/>
      <c r="J226" s="2"/>
      <c r="K226" s="1"/>
      <c r="L226" s="1"/>
      <c r="M226" s="1"/>
      <c r="N226" s="1"/>
      <c r="O226" s="1"/>
      <c r="P226" s="53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59"/>
      <c r="BI226" s="18"/>
      <c r="BP226" s="2"/>
    </row>
    <row r="227" spans="4:68">
      <c r="D227" s="2"/>
      <c r="E227" s="2"/>
      <c r="F227" s="2"/>
      <c r="G227" s="2"/>
      <c r="H227" s="2"/>
      <c r="I227" s="2"/>
      <c r="J227" s="2"/>
      <c r="K227" s="1"/>
      <c r="L227" s="1"/>
      <c r="M227" s="1"/>
      <c r="N227" s="1"/>
      <c r="O227" s="1"/>
      <c r="P227" s="53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59"/>
      <c r="BI227" s="18"/>
      <c r="BP227" s="2"/>
    </row>
    <row r="228" spans="4:68">
      <c r="D228" s="2"/>
      <c r="E228" s="2"/>
      <c r="F228" s="2"/>
      <c r="G228" s="2"/>
      <c r="H228" s="2"/>
      <c r="I228" s="2"/>
      <c r="J228" s="2"/>
      <c r="K228" s="1"/>
      <c r="L228" s="1"/>
      <c r="M228" s="1"/>
      <c r="N228" s="1"/>
      <c r="O228" s="1"/>
      <c r="P228" s="53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59"/>
      <c r="BI228" s="18"/>
      <c r="BP228" s="2"/>
    </row>
    <row r="229" spans="4:68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Q229" s="2"/>
      <c r="R229" s="2"/>
      <c r="S229" s="2"/>
      <c r="T229" s="3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59"/>
      <c r="BI229" s="18"/>
      <c r="BP229" s="2"/>
    </row>
    <row r="230" spans="4:68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Q230" s="2"/>
      <c r="R230" s="2"/>
      <c r="S230" s="2"/>
      <c r="T230" s="3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59"/>
      <c r="BI230" s="18"/>
      <c r="BP230" s="2"/>
    </row>
    <row r="231" spans="4:68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Q231" s="2"/>
      <c r="R231" s="2"/>
      <c r="S231" s="2"/>
      <c r="T231" s="3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59"/>
      <c r="BI231" s="18"/>
      <c r="BP231" s="2"/>
    </row>
    <row r="232" spans="4:68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Q232" s="2"/>
      <c r="R232" s="2"/>
      <c r="S232" s="2"/>
      <c r="T232" s="3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59"/>
      <c r="BI232" s="18"/>
      <c r="BP232" s="2"/>
    </row>
    <row r="233" spans="4:68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Q233" s="2"/>
      <c r="R233" s="2"/>
      <c r="S233" s="2"/>
      <c r="T233" s="3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59"/>
      <c r="BI233" s="18"/>
      <c r="BP233" s="2"/>
    </row>
    <row r="234" spans="4:68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Q234" s="2"/>
      <c r="R234" s="2"/>
      <c r="S234" s="2"/>
      <c r="T234" s="3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59"/>
      <c r="BI234" s="18"/>
      <c r="BP234" s="2"/>
    </row>
    <row r="235" spans="4:68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Q235" s="2"/>
      <c r="R235" s="2"/>
      <c r="S235" s="2"/>
      <c r="T235" s="3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59"/>
      <c r="BI235" s="18"/>
      <c r="BP235" s="2"/>
    </row>
    <row r="236" spans="4:68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Q236" s="2"/>
      <c r="R236" s="2"/>
      <c r="S236" s="2"/>
      <c r="T236" s="3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59"/>
      <c r="BI236" s="18"/>
      <c r="BP236" s="2"/>
    </row>
    <row r="237" spans="4:68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Q237" s="2"/>
      <c r="R237" s="2"/>
      <c r="S237" s="2"/>
      <c r="T237" s="3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59"/>
      <c r="BI237" s="18"/>
      <c r="BP237" s="2"/>
    </row>
    <row r="238" spans="4:68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Q238" s="2"/>
      <c r="R238" s="2"/>
      <c r="S238" s="2"/>
      <c r="T238" s="3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59"/>
      <c r="BI238" s="18"/>
      <c r="BP238" s="2"/>
    </row>
    <row r="239" spans="4:68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Q239" s="2"/>
      <c r="R239" s="2"/>
      <c r="S239" s="2"/>
      <c r="T239" s="3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59"/>
      <c r="BI239" s="18"/>
      <c r="BP239" s="2"/>
    </row>
    <row r="240" spans="4:68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Q240" s="2"/>
      <c r="R240" s="2"/>
      <c r="S240" s="2"/>
      <c r="T240" s="3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59"/>
      <c r="BI240" s="18"/>
      <c r="BP240" s="2"/>
    </row>
    <row r="241" spans="4:68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Q241" s="2"/>
      <c r="R241" s="2"/>
      <c r="S241" s="2"/>
      <c r="T241" s="3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59"/>
      <c r="BI241" s="18"/>
      <c r="BP241" s="2"/>
    </row>
    <row r="242" spans="4:68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Q242" s="2"/>
      <c r="R242" s="2"/>
      <c r="S242" s="2"/>
      <c r="T242" s="3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59"/>
      <c r="BI242" s="18"/>
      <c r="BP242" s="2"/>
    </row>
    <row r="243" spans="4:68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Q243" s="2"/>
      <c r="R243" s="2"/>
      <c r="S243" s="2"/>
      <c r="T243" s="3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59"/>
      <c r="BI243" s="18"/>
      <c r="BP243" s="2"/>
    </row>
    <row r="244" spans="4:68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Q244" s="2"/>
      <c r="R244" s="2"/>
      <c r="S244" s="2"/>
      <c r="T244" s="3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59"/>
      <c r="BI244" s="18"/>
      <c r="BP244" s="2"/>
    </row>
    <row r="245" spans="4:68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Q245" s="2"/>
      <c r="R245" s="2"/>
      <c r="S245" s="2"/>
      <c r="T245" s="3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59"/>
      <c r="BI245" s="18"/>
      <c r="BP245" s="2"/>
    </row>
    <row r="246" spans="4:68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Q246" s="2"/>
      <c r="R246" s="2"/>
      <c r="S246" s="2"/>
      <c r="T246" s="3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59"/>
      <c r="BI246" s="18"/>
      <c r="BP246" s="2"/>
    </row>
    <row r="247" spans="4:68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Q247" s="2"/>
      <c r="R247" s="2"/>
      <c r="S247" s="2"/>
      <c r="T247" s="3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59"/>
      <c r="BI247" s="18"/>
      <c r="BP247" s="2"/>
    </row>
    <row r="248" spans="4:68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Q248" s="2"/>
      <c r="R248" s="2"/>
      <c r="S248" s="2"/>
      <c r="T248" s="3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59"/>
      <c r="BI248" s="18"/>
      <c r="BP248" s="2"/>
    </row>
    <row r="249" spans="4:68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Q249" s="2"/>
      <c r="R249" s="2"/>
      <c r="S249" s="2"/>
      <c r="T249" s="3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59"/>
      <c r="BI249" s="18"/>
      <c r="BP249" s="2"/>
    </row>
    <row r="250" spans="4:68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Q250" s="2"/>
      <c r="R250" s="2"/>
      <c r="S250" s="2"/>
      <c r="T250" s="3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59"/>
      <c r="BI250" s="18"/>
      <c r="BP250" s="2"/>
    </row>
    <row r="251" spans="4:68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Q251" s="2"/>
      <c r="R251" s="2"/>
      <c r="S251" s="2"/>
      <c r="T251" s="3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59"/>
      <c r="BI251" s="18"/>
      <c r="BP251" s="2"/>
    </row>
    <row r="252" spans="4:68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Q252" s="2"/>
      <c r="R252" s="2"/>
      <c r="S252" s="2"/>
      <c r="T252" s="3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59"/>
      <c r="BI252" s="18"/>
      <c r="BP252" s="2"/>
    </row>
    <row r="253" spans="4:68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Q253" s="2"/>
      <c r="R253" s="2"/>
      <c r="S253" s="2"/>
      <c r="T253" s="3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59"/>
      <c r="BI253" s="18"/>
      <c r="BP253" s="2"/>
    </row>
    <row r="254" spans="4:68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Q254" s="2"/>
      <c r="R254" s="2"/>
      <c r="S254" s="2"/>
      <c r="T254" s="3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59"/>
      <c r="BI254" s="18"/>
      <c r="BP254" s="2"/>
    </row>
    <row r="255" spans="4:68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Q255" s="2"/>
      <c r="R255" s="2"/>
      <c r="S255" s="2"/>
      <c r="T255" s="3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59"/>
      <c r="BI255" s="18"/>
      <c r="BP255" s="2"/>
    </row>
    <row r="256" spans="4:68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Q256" s="2"/>
      <c r="R256" s="2"/>
      <c r="S256" s="2"/>
      <c r="T256" s="3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59"/>
      <c r="BI256" s="18"/>
      <c r="BP256" s="2"/>
    </row>
    <row r="257" spans="4:68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Q257" s="2"/>
      <c r="R257" s="2"/>
      <c r="S257" s="2"/>
      <c r="T257" s="3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59"/>
      <c r="BI257" s="18"/>
      <c r="BP257" s="2"/>
    </row>
    <row r="258" spans="4:68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Q258" s="2"/>
      <c r="R258" s="2"/>
      <c r="S258" s="2"/>
      <c r="T258" s="3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59"/>
      <c r="BI258" s="18"/>
      <c r="BP258" s="2"/>
    </row>
    <row r="259" spans="4:68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Q259" s="2"/>
      <c r="R259" s="2"/>
      <c r="S259" s="2"/>
      <c r="T259" s="3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59"/>
      <c r="BI259" s="18"/>
      <c r="BP259" s="2"/>
    </row>
    <row r="260" spans="4:68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Q260" s="2"/>
      <c r="R260" s="2"/>
      <c r="S260" s="2"/>
      <c r="T260" s="3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59"/>
      <c r="BI260" s="18"/>
      <c r="BP260" s="2"/>
    </row>
    <row r="261" spans="4:68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Q261" s="2"/>
      <c r="R261" s="2"/>
      <c r="S261" s="2"/>
      <c r="T261" s="3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59"/>
      <c r="BI261" s="18"/>
      <c r="BP261" s="2"/>
    </row>
    <row r="262" spans="4:68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Q262" s="2"/>
      <c r="R262" s="2"/>
      <c r="S262" s="2"/>
      <c r="T262" s="3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59"/>
      <c r="BI262" s="18"/>
      <c r="BP262" s="2"/>
    </row>
    <row r="263" spans="4:68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Q263" s="2"/>
      <c r="R263" s="2"/>
      <c r="S263" s="2"/>
      <c r="T263" s="3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59"/>
      <c r="BI263" s="18"/>
      <c r="BP263" s="2"/>
    </row>
    <row r="264" spans="4:68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Q264" s="2"/>
      <c r="R264" s="2"/>
      <c r="S264" s="2"/>
      <c r="T264" s="3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59"/>
      <c r="BI264" s="18"/>
      <c r="BP264" s="2"/>
    </row>
    <row r="265" spans="4:68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Q265" s="2"/>
      <c r="R265" s="2"/>
      <c r="S265" s="2"/>
      <c r="T265" s="3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59"/>
      <c r="BI265" s="18"/>
      <c r="BP265" s="2"/>
    </row>
    <row r="266" spans="4:68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Q266" s="2"/>
      <c r="R266" s="2"/>
      <c r="S266" s="2"/>
      <c r="T266" s="3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59"/>
      <c r="BI266" s="18"/>
      <c r="BP266" s="2"/>
    </row>
    <row r="267" spans="4:68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Q267" s="2"/>
      <c r="R267" s="2"/>
      <c r="S267" s="2"/>
      <c r="T267" s="3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59"/>
      <c r="BI267" s="18"/>
      <c r="BP267" s="2"/>
    </row>
    <row r="268" spans="4:68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Q268" s="2"/>
      <c r="R268" s="2"/>
      <c r="S268" s="2"/>
      <c r="T268" s="3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59"/>
      <c r="BI268" s="18"/>
      <c r="BP268" s="2"/>
    </row>
    <row r="269" spans="4:68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Q269" s="2"/>
      <c r="R269" s="2"/>
      <c r="S269" s="2"/>
      <c r="T269" s="3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59"/>
      <c r="BI269" s="18"/>
      <c r="BP269" s="2"/>
    </row>
    <row r="270" spans="4:68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Q270" s="2"/>
      <c r="R270" s="2"/>
      <c r="S270" s="2"/>
      <c r="T270" s="3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59"/>
      <c r="BI270" s="18"/>
      <c r="BP270" s="2"/>
    </row>
    <row r="271" spans="4:68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Q271" s="2"/>
      <c r="R271" s="2"/>
      <c r="S271" s="2"/>
      <c r="T271" s="3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59"/>
      <c r="BI271" s="18"/>
      <c r="BP271" s="2"/>
    </row>
    <row r="272" spans="4:68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Q272" s="2"/>
      <c r="R272" s="2"/>
      <c r="S272" s="2"/>
      <c r="T272" s="3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59"/>
      <c r="BI272" s="18"/>
      <c r="BP272" s="2"/>
    </row>
    <row r="273" spans="4:68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Q273" s="2"/>
      <c r="R273" s="2"/>
      <c r="S273" s="2"/>
      <c r="T273" s="3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59"/>
      <c r="BI273" s="18"/>
      <c r="BP273" s="2"/>
    </row>
    <row r="274" spans="4:68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Q274" s="2"/>
      <c r="R274" s="2"/>
      <c r="S274" s="2"/>
      <c r="T274" s="3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59"/>
      <c r="BI274" s="18"/>
      <c r="BP274" s="2"/>
    </row>
    <row r="275" spans="4:68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Q275" s="2"/>
      <c r="R275" s="2"/>
      <c r="S275" s="2"/>
      <c r="T275" s="3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59"/>
      <c r="BI275" s="18"/>
      <c r="BP275" s="2"/>
    </row>
    <row r="276" spans="4:68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Q276" s="2"/>
      <c r="R276" s="2"/>
      <c r="S276" s="2"/>
      <c r="T276" s="3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59"/>
      <c r="BI276" s="18"/>
      <c r="BP276" s="2"/>
    </row>
    <row r="277" spans="4:68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Q277" s="2"/>
      <c r="R277" s="2"/>
      <c r="S277" s="2"/>
      <c r="T277" s="3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59"/>
      <c r="BI277" s="18"/>
      <c r="BP277" s="2"/>
    </row>
    <row r="278" spans="4:68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Q278" s="2"/>
      <c r="R278" s="2"/>
      <c r="S278" s="2"/>
      <c r="T278" s="3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59"/>
      <c r="BI278" s="18"/>
      <c r="BP278" s="2"/>
    </row>
    <row r="279" spans="4:68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Q279" s="2"/>
      <c r="R279" s="2"/>
      <c r="S279" s="2"/>
      <c r="T279" s="3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59"/>
      <c r="BI279" s="18"/>
      <c r="BP279" s="2"/>
    </row>
    <row r="280" spans="4:68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Q280" s="2"/>
      <c r="R280" s="2"/>
      <c r="S280" s="2"/>
      <c r="T280" s="3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59"/>
      <c r="BI280" s="18"/>
      <c r="BP280" s="2"/>
    </row>
    <row r="281" spans="4:68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Q281" s="2"/>
      <c r="R281" s="2"/>
      <c r="S281" s="2"/>
      <c r="T281" s="3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59"/>
      <c r="BI281" s="18"/>
      <c r="BP281" s="2"/>
    </row>
    <row r="282" spans="4:68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Q282" s="2"/>
      <c r="R282" s="2"/>
      <c r="S282" s="2"/>
      <c r="T282" s="3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59"/>
      <c r="BI282" s="18"/>
      <c r="BP282" s="2"/>
    </row>
    <row r="283" spans="4:68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Q283" s="2"/>
      <c r="R283" s="2"/>
      <c r="S283" s="2"/>
      <c r="T283" s="3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59"/>
      <c r="BI283" s="18"/>
      <c r="BP283" s="2"/>
    </row>
    <row r="284" spans="4:68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Q284" s="2"/>
      <c r="R284" s="2"/>
      <c r="S284" s="2"/>
      <c r="T284" s="3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59"/>
      <c r="BI284" s="18"/>
      <c r="BP284" s="2"/>
    </row>
    <row r="285" spans="4:68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Q285" s="2"/>
      <c r="R285" s="2"/>
      <c r="S285" s="2"/>
      <c r="T285" s="3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59"/>
      <c r="BI285" s="18"/>
      <c r="BP285" s="2"/>
    </row>
    <row r="286" spans="4:68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Q286" s="2"/>
      <c r="R286" s="2"/>
      <c r="S286" s="2"/>
      <c r="T286" s="3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59"/>
      <c r="BI286" s="18"/>
      <c r="BP286" s="2"/>
    </row>
    <row r="287" spans="4:68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Q287" s="2"/>
      <c r="R287" s="2"/>
      <c r="S287" s="2"/>
      <c r="T287" s="3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59"/>
      <c r="BI287" s="18"/>
      <c r="BP287" s="2"/>
    </row>
    <row r="288" spans="4:68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Q288" s="2"/>
      <c r="R288" s="2"/>
      <c r="S288" s="2"/>
      <c r="T288" s="3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59"/>
      <c r="BI288" s="18"/>
      <c r="BP288" s="2"/>
    </row>
    <row r="289" spans="4:68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Q289" s="2"/>
      <c r="R289" s="2"/>
      <c r="S289" s="2"/>
      <c r="T289" s="3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59"/>
      <c r="BI289" s="18"/>
      <c r="BP289" s="2"/>
    </row>
    <row r="290" spans="4:68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Q290" s="2"/>
      <c r="R290" s="2"/>
      <c r="S290" s="2"/>
      <c r="T290" s="3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59"/>
      <c r="BI290" s="18"/>
      <c r="BP290" s="2"/>
    </row>
    <row r="291" spans="4:68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Q291" s="2"/>
      <c r="R291" s="2"/>
      <c r="S291" s="2"/>
      <c r="T291" s="3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59"/>
      <c r="BI291" s="18"/>
      <c r="BP291" s="2"/>
    </row>
    <row r="292" spans="4:68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Q292" s="2"/>
      <c r="R292" s="2"/>
      <c r="S292" s="2"/>
      <c r="T292" s="3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59"/>
      <c r="BI292" s="18"/>
      <c r="BP292" s="2"/>
    </row>
    <row r="293" spans="4:68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Q293" s="2"/>
      <c r="R293" s="2"/>
      <c r="S293" s="2"/>
      <c r="T293" s="3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59"/>
      <c r="BI293" s="18"/>
      <c r="BP293" s="2"/>
    </row>
    <row r="294" spans="4:68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Q294" s="2"/>
      <c r="R294" s="2"/>
      <c r="S294" s="2"/>
      <c r="T294" s="3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59"/>
      <c r="BI294" s="18"/>
      <c r="BP294" s="2"/>
    </row>
    <row r="295" spans="4:68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Q295" s="2"/>
      <c r="R295" s="2"/>
      <c r="S295" s="2"/>
      <c r="T295" s="3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59"/>
      <c r="BI295" s="18"/>
      <c r="BP295" s="2"/>
    </row>
    <row r="296" spans="4:68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Q296" s="2"/>
      <c r="R296" s="2"/>
      <c r="S296" s="2"/>
      <c r="T296" s="3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59"/>
      <c r="BI296" s="18"/>
      <c r="BP296" s="2"/>
    </row>
    <row r="297" spans="4:68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Q297" s="2"/>
      <c r="R297" s="2"/>
      <c r="S297" s="2"/>
      <c r="T297" s="3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59"/>
      <c r="BI297" s="18"/>
      <c r="BP297" s="2"/>
    </row>
    <row r="298" spans="4:68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Q298" s="2"/>
      <c r="R298" s="2"/>
      <c r="S298" s="2"/>
      <c r="T298" s="3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59"/>
      <c r="BI298" s="18"/>
      <c r="BP298" s="2"/>
    </row>
    <row r="299" spans="4:68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Q299" s="2"/>
      <c r="R299" s="2"/>
      <c r="S299" s="2"/>
      <c r="T299" s="3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59"/>
      <c r="BI299" s="18"/>
      <c r="BP299" s="2"/>
    </row>
    <row r="300" spans="4:68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Q300" s="2"/>
      <c r="R300" s="2"/>
      <c r="S300" s="2"/>
      <c r="T300" s="3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59"/>
      <c r="BI300" s="18"/>
      <c r="BP300" s="2"/>
    </row>
    <row r="301" spans="4:68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Q301" s="2"/>
      <c r="R301" s="2"/>
      <c r="S301" s="2"/>
      <c r="T301" s="3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59"/>
      <c r="BI301" s="18"/>
      <c r="BP301" s="2"/>
    </row>
    <row r="302" spans="4:68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Q302" s="2"/>
      <c r="R302" s="2"/>
      <c r="S302" s="2"/>
      <c r="T302" s="3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59"/>
      <c r="BI302" s="18"/>
      <c r="BP302" s="2"/>
    </row>
    <row r="303" spans="4:68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Q303" s="2"/>
      <c r="R303" s="2"/>
      <c r="S303" s="2"/>
      <c r="T303" s="3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59"/>
      <c r="BI303" s="18"/>
      <c r="BP303" s="2"/>
    </row>
    <row r="304" spans="4:68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Q304" s="2"/>
      <c r="R304" s="2"/>
      <c r="S304" s="2"/>
      <c r="T304" s="3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59"/>
      <c r="BI304" s="18"/>
      <c r="BP304" s="2"/>
    </row>
    <row r="305" spans="4:68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Q305" s="2"/>
      <c r="R305" s="2"/>
      <c r="S305" s="2"/>
      <c r="T305" s="3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59"/>
      <c r="BI305" s="18"/>
      <c r="BP305" s="2"/>
    </row>
    <row r="306" spans="4:68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Q306" s="2"/>
      <c r="R306" s="2"/>
      <c r="S306" s="2"/>
      <c r="T306" s="3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59"/>
      <c r="BI306" s="18"/>
      <c r="BP306" s="2"/>
    </row>
    <row r="307" spans="4:68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Q307" s="2"/>
      <c r="R307" s="2"/>
      <c r="S307" s="2"/>
      <c r="T307" s="3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59"/>
      <c r="BI307" s="18"/>
      <c r="BP307" s="2"/>
    </row>
    <row r="308" spans="4:68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Q308" s="2"/>
      <c r="R308" s="2"/>
      <c r="S308" s="2"/>
      <c r="T308" s="3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59"/>
      <c r="BI308" s="18"/>
      <c r="BP308" s="2"/>
    </row>
    <row r="309" spans="4:68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Q309" s="2"/>
      <c r="R309" s="2"/>
      <c r="S309" s="2"/>
      <c r="T309" s="3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59"/>
      <c r="BI309" s="18"/>
      <c r="BP309" s="2"/>
    </row>
    <row r="310" spans="4:68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Q310" s="2"/>
      <c r="R310" s="2"/>
      <c r="S310" s="2"/>
      <c r="T310" s="3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59"/>
      <c r="BI310" s="18"/>
      <c r="BP310" s="2"/>
    </row>
    <row r="311" spans="4:68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Q311" s="2"/>
      <c r="R311" s="2"/>
      <c r="S311" s="2"/>
      <c r="T311" s="3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59"/>
      <c r="BI311" s="18"/>
      <c r="BP311" s="2"/>
    </row>
    <row r="312" spans="4:68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Q312" s="2"/>
      <c r="R312" s="2"/>
      <c r="S312" s="2"/>
      <c r="T312" s="3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59"/>
      <c r="BI312" s="18"/>
      <c r="BP312" s="2"/>
    </row>
    <row r="313" spans="4:68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Q313" s="2"/>
      <c r="R313" s="2"/>
      <c r="S313" s="2"/>
      <c r="T313" s="3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59"/>
      <c r="BI313" s="18"/>
      <c r="BP313" s="2"/>
    </row>
    <row r="314" spans="4:68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Q314" s="2"/>
      <c r="R314" s="2"/>
      <c r="S314" s="2"/>
      <c r="T314" s="3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59"/>
      <c r="BI314" s="18"/>
      <c r="BP314" s="2"/>
    </row>
    <row r="315" spans="4:68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Q315" s="2"/>
      <c r="R315" s="2"/>
      <c r="S315" s="2"/>
      <c r="T315" s="3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59"/>
      <c r="BI315" s="18"/>
      <c r="BP315" s="2"/>
    </row>
    <row r="316" spans="4:68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Q316" s="2"/>
      <c r="R316" s="2"/>
      <c r="S316" s="2"/>
      <c r="T316" s="3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59"/>
      <c r="BI316" s="18"/>
      <c r="BP316" s="2"/>
    </row>
    <row r="317" spans="4:68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Q317" s="2"/>
      <c r="R317" s="2"/>
      <c r="S317" s="2"/>
      <c r="T317" s="3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59"/>
      <c r="BI317" s="18"/>
      <c r="BP317" s="2"/>
    </row>
    <row r="318" spans="4:68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Q318" s="2"/>
      <c r="R318" s="2"/>
      <c r="S318" s="2"/>
      <c r="T318" s="3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59"/>
      <c r="BI318" s="18"/>
      <c r="BP318" s="2"/>
    </row>
    <row r="319" spans="4:68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Q319" s="2"/>
      <c r="R319" s="2"/>
      <c r="S319" s="2"/>
      <c r="T319" s="3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59"/>
      <c r="BI319" s="18"/>
      <c r="BP319" s="2"/>
    </row>
    <row r="320" spans="4:68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Q320" s="2"/>
      <c r="R320" s="2"/>
      <c r="S320" s="2"/>
      <c r="T320" s="3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59"/>
      <c r="BI320" s="18"/>
      <c r="BP320" s="2"/>
    </row>
    <row r="321" spans="4:68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Q321" s="2"/>
      <c r="R321" s="2"/>
      <c r="S321" s="2"/>
      <c r="T321" s="3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59"/>
      <c r="BI321" s="18"/>
      <c r="BP321" s="2"/>
    </row>
    <row r="322" spans="4:68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Q322" s="2"/>
      <c r="R322" s="2"/>
      <c r="S322" s="2"/>
      <c r="T322" s="3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59"/>
      <c r="BI322" s="18"/>
      <c r="BP322" s="2"/>
    </row>
    <row r="323" spans="4:68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Q323" s="2"/>
      <c r="R323" s="2"/>
      <c r="S323" s="2"/>
      <c r="T323" s="3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59"/>
      <c r="BI323" s="18"/>
      <c r="BP323" s="2"/>
    </row>
    <row r="324" spans="4:68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Q324" s="2"/>
      <c r="R324" s="2"/>
      <c r="S324" s="2"/>
      <c r="T324" s="3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59"/>
      <c r="BI324" s="18"/>
      <c r="BP324" s="2"/>
    </row>
    <row r="325" spans="4:68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Q325" s="2"/>
      <c r="R325" s="2"/>
      <c r="S325" s="2"/>
      <c r="T325" s="3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59"/>
      <c r="BI325" s="18"/>
      <c r="BP325" s="2"/>
    </row>
    <row r="326" spans="4:68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Q326" s="2"/>
      <c r="R326" s="2"/>
      <c r="S326" s="2"/>
      <c r="T326" s="3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59"/>
      <c r="BI326" s="18"/>
      <c r="BP326" s="2"/>
    </row>
    <row r="327" spans="4:68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Q327" s="2"/>
      <c r="R327" s="2"/>
      <c r="S327" s="2"/>
      <c r="T327" s="3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59"/>
      <c r="BI327" s="18"/>
      <c r="BP327" s="2"/>
    </row>
    <row r="328" spans="4:68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Q328" s="2"/>
      <c r="R328" s="2"/>
      <c r="S328" s="2"/>
      <c r="T328" s="3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59"/>
      <c r="BI328" s="18"/>
      <c r="BP328" s="2"/>
    </row>
    <row r="329" spans="4:68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Q329" s="2"/>
      <c r="R329" s="2"/>
      <c r="S329" s="2"/>
      <c r="T329" s="3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59"/>
      <c r="BI329" s="18"/>
      <c r="BP329" s="2"/>
    </row>
    <row r="330" spans="4:68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Q330" s="2"/>
      <c r="R330" s="2"/>
      <c r="S330" s="2"/>
      <c r="T330" s="3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59"/>
      <c r="BI330" s="18"/>
      <c r="BP330" s="2"/>
    </row>
    <row r="331" spans="4:68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Q331" s="2"/>
      <c r="R331" s="2"/>
      <c r="S331" s="2"/>
      <c r="T331" s="3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59"/>
      <c r="BI331" s="18"/>
      <c r="BP331" s="2"/>
    </row>
    <row r="332" spans="4:68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Q332" s="2"/>
      <c r="R332" s="2"/>
      <c r="S332" s="2"/>
      <c r="T332" s="3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59"/>
      <c r="BI332" s="18"/>
      <c r="BP332" s="2"/>
    </row>
    <row r="333" spans="4:68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Q333" s="2"/>
      <c r="R333" s="2"/>
      <c r="S333" s="2"/>
      <c r="T333" s="3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59"/>
      <c r="BI333" s="18"/>
      <c r="BP333" s="2"/>
    </row>
    <row r="334" spans="4:68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Q334" s="2"/>
      <c r="R334" s="2"/>
      <c r="S334" s="2"/>
      <c r="T334" s="3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59"/>
      <c r="BI334" s="18"/>
      <c r="BP334" s="2"/>
    </row>
    <row r="335" spans="4:68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Q335" s="2"/>
      <c r="R335" s="2"/>
      <c r="S335" s="2"/>
      <c r="T335" s="3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59"/>
      <c r="BP335" s="2"/>
    </row>
    <row r="336" spans="4:68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Q336" s="2"/>
      <c r="R336" s="2"/>
      <c r="S336" s="2"/>
      <c r="T336" s="3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59"/>
      <c r="BP336" s="2"/>
    </row>
    <row r="337" spans="4:68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Q337" s="2"/>
      <c r="R337" s="2"/>
      <c r="S337" s="2"/>
      <c r="T337" s="3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59"/>
      <c r="BP337" s="2"/>
    </row>
    <row r="338" spans="4:68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Q338" s="2"/>
      <c r="R338" s="2"/>
      <c r="S338" s="2"/>
      <c r="T338" s="3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59"/>
      <c r="BP338" s="2"/>
    </row>
    <row r="339" spans="4:68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Q339" s="2"/>
      <c r="R339" s="2"/>
      <c r="S339" s="2"/>
      <c r="T339" s="3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59"/>
      <c r="BP339" s="2"/>
    </row>
    <row r="340" spans="4:68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Q340" s="2"/>
      <c r="R340" s="2"/>
      <c r="S340" s="2"/>
      <c r="T340" s="3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59"/>
      <c r="BP340" s="2"/>
    </row>
    <row r="341" spans="4:68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Q341" s="2"/>
      <c r="R341" s="2"/>
      <c r="S341" s="2"/>
      <c r="T341" s="3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59"/>
      <c r="BP341" s="2"/>
    </row>
    <row r="342" spans="4:68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Q342" s="2"/>
      <c r="R342" s="2"/>
      <c r="S342" s="2"/>
      <c r="T342" s="3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59"/>
      <c r="BP342" s="2"/>
    </row>
    <row r="343" spans="4:68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Q343" s="2"/>
      <c r="R343" s="2"/>
      <c r="S343" s="2"/>
      <c r="T343" s="3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59"/>
      <c r="BP343" s="2"/>
    </row>
    <row r="344" spans="4:68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Q344" s="2"/>
      <c r="R344" s="2"/>
      <c r="S344" s="2"/>
      <c r="T344" s="3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59"/>
      <c r="BP344" s="2"/>
    </row>
    <row r="345" spans="4:68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Q345" s="2"/>
      <c r="R345" s="2"/>
      <c r="S345" s="2"/>
      <c r="T345" s="3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59"/>
      <c r="BP345" s="2"/>
    </row>
    <row r="346" spans="4:68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Q346" s="2"/>
      <c r="R346" s="2"/>
      <c r="S346" s="2"/>
      <c r="T346" s="3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59"/>
      <c r="BP346" s="2"/>
    </row>
    <row r="347" spans="4:68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Q347" s="2"/>
      <c r="R347" s="2"/>
      <c r="S347" s="2"/>
      <c r="T347" s="3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59"/>
      <c r="BP347" s="2"/>
    </row>
    <row r="348" spans="4:68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Q348" s="2"/>
      <c r="R348" s="2"/>
      <c r="S348" s="2"/>
      <c r="T348" s="3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59"/>
      <c r="BP348" s="2"/>
    </row>
    <row r="349" spans="4:68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Q349" s="2"/>
      <c r="R349" s="2"/>
      <c r="S349" s="2"/>
      <c r="T349" s="3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59"/>
      <c r="BP349" s="2"/>
    </row>
    <row r="350" spans="4:68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Q350" s="2"/>
      <c r="R350" s="2"/>
      <c r="S350" s="2"/>
      <c r="T350" s="3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59"/>
      <c r="BP350" s="2"/>
    </row>
    <row r="351" spans="4:68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Q351" s="2"/>
      <c r="R351" s="2"/>
      <c r="S351" s="2"/>
      <c r="T351" s="3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59"/>
      <c r="BP351" s="2"/>
    </row>
    <row r="352" spans="4:68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Q352" s="2"/>
      <c r="R352" s="2"/>
      <c r="S352" s="2"/>
      <c r="T352" s="3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59"/>
      <c r="BP352" s="2"/>
    </row>
    <row r="353" spans="4:68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Q353" s="2"/>
      <c r="R353" s="2"/>
      <c r="S353" s="2"/>
      <c r="T353" s="3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59"/>
      <c r="BP353" s="2"/>
    </row>
    <row r="354" spans="4:68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Q354" s="2"/>
      <c r="R354" s="2"/>
      <c r="S354" s="2"/>
      <c r="T354" s="3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59"/>
      <c r="BP354" s="2"/>
    </row>
    <row r="355" spans="4:68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Q355" s="2"/>
      <c r="R355" s="2"/>
      <c r="S355" s="2"/>
      <c r="T355" s="3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59"/>
      <c r="BP355" s="2"/>
    </row>
    <row r="356" spans="4:68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Q356" s="2"/>
      <c r="R356" s="2"/>
      <c r="S356" s="2"/>
      <c r="T356" s="3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59"/>
      <c r="BP356" s="2"/>
    </row>
    <row r="357" spans="4:68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Q357" s="2"/>
      <c r="R357" s="2"/>
      <c r="S357" s="2"/>
      <c r="T357" s="3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59"/>
      <c r="BP357" s="2"/>
    </row>
    <row r="358" spans="4:68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Q358" s="2"/>
      <c r="R358" s="2"/>
      <c r="S358" s="2"/>
      <c r="T358" s="3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59"/>
      <c r="BP358" s="2"/>
    </row>
    <row r="359" spans="4:68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Q359" s="2"/>
      <c r="R359" s="2"/>
      <c r="S359" s="2"/>
      <c r="T359" s="3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59"/>
      <c r="BP359" s="2"/>
    </row>
    <row r="360" spans="4:68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Q360" s="2"/>
      <c r="R360" s="2"/>
      <c r="S360" s="2"/>
      <c r="T360" s="3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59"/>
      <c r="BP360" s="2"/>
    </row>
    <row r="361" spans="4:68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Q361" s="2"/>
      <c r="R361" s="2"/>
      <c r="S361" s="2"/>
      <c r="T361" s="3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59"/>
      <c r="BP361" s="2"/>
    </row>
    <row r="362" spans="4:68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Q362" s="2"/>
      <c r="R362" s="2"/>
      <c r="S362" s="2"/>
      <c r="T362" s="3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59"/>
      <c r="BP362" s="2"/>
    </row>
    <row r="363" spans="4:68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Q363" s="2"/>
      <c r="R363" s="2"/>
      <c r="S363" s="2"/>
      <c r="T363" s="3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59"/>
      <c r="BP363" s="2"/>
    </row>
    <row r="364" spans="4:68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Q364" s="2"/>
      <c r="R364" s="2"/>
      <c r="S364" s="2"/>
      <c r="T364" s="3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59"/>
      <c r="BP364" s="2"/>
    </row>
    <row r="365" spans="4:68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Q365" s="2"/>
      <c r="R365" s="2"/>
      <c r="S365" s="2"/>
      <c r="T365" s="3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59"/>
      <c r="BP365" s="2"/>
    </row>
    <row r="366" spans="4:68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Q366" s="2"/>
      <c r="R366" s="2"/>
      <c r="S366" s="2"/>
      <c r="T366" s="3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59"/>
      <c r="BP366" s="2"/>
    </row>
    <row r="367" spans="4:68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Q367" s="2"/>
      <c r="R367" s="2"/>
      <c r="S367" s="2"/>
      <c r="T367" s="3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59"/>
      <c r="BP367" s="2"/>
    </row>
    <row r="368" spans="4:68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Q368" s="2"/>
      <c r="R368" s="2"/>
      <c r="S368" s="2"/>
      <c r="T368" s="3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59"/>
      <c r="BP368" s="2"/>
    </row>
    <row r="369" spans="4:68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Q369" s="2"/>
      <c r="R369" s="2"/>
      <c r="S369" s="2"/>
      <c r="T369" s="3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59"/>
      <c r="BP369" s="2"/>
    </row>
    <row r="370" spans="4:68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Q370" s="2"/>
      <c r="R370" s="2"/>
      <c r="S370" s="2"/>
      <c r="T370" s="3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59"/>
      <c r="BP370" s="2"/>
    </row>
    <row r="371" spans="4:68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Q371" s="2"/>
      <c r="R371" s="2"/>
      <c r="S371" s="2"/>
      <c r="T371" s="3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59"/>
      <c r="BP371" s="2"/>
    </row>
    <row r="372" spans="4:68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Q372" s="2"/>
      <c r="R372" s="2"/>
      <c r="S372" s="2"/>
      <c r="T372" s="3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59"/>
      <c r="BP372" s="2"/>
    </row>
    <row r="373" spans="4:68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Q373" s="2"/>
      <c r="R373" s="2"/>
      <c r="S373" s="2"/>
      <c r="T373" s="3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59"/>
      <c r="BP373" s="2"/>
    </row>
    <row r="374" spans="4:68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Q374" s="2"/>
      <c r="R374" s="2"/>
      <c r="S374" s="2"/>
      <c r="T374" s="3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59"/>
      <c r="BP374" s="2"/>
    </row>
    <row r="375" spans="4:68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Q375" s="2"/>
      <c r="R375" s="2"/>
      <c r="S375" s="2"/>
      <c r="T375" s="3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59"/>
      <c r="BP375" s="2"/>
    </row>
    <row r="376" spans="4:68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Q376" s="2"/>
      <c r="R376" s="2"/>
      <c r="S376" s="2"/>
      <c r="T376" s="3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59"/>
      <c r="BP376" s="2"/>
    </row>
    <row r="377" spans="4:68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Q377" s="2"/>
      <c r="R377" s="2"/>
      <c r="S377" s="2"/>
      <c r="T377" s="3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59"/>
      <c r="BP377" s="2"/>
    </row>
    <row r="378" spans="4:68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Q378" s="2"/>
      <c r="R378" s="2"/>
      <c r="S378" s="2"/>
      <c r="T378" s="3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59"/>
      <c r="BP378" s="2"/>
    </row>
    <row r="379" spans="4:68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Q379" s="2"/>
      <c r="R379" s="2"/>
      <c r="S379" s="2"/>
      <c r="T379" s="3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59"/>
      <c r="BP379" s="2"/>
    </row>
    <row r="380" spans="4:68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Q380" s="2"/>
      <c r="R380" s="2"/>
      <c r="S380" s="2"/>
      <c r="T380" s="3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59"/>
      <c r="BP380" s="2"/>
    </row>
    <row r="381" spans="4:68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Q381" s="2"/>
      <c r="R381" s="2"/>
      <c r="S381" s="2"/>
      <c r="T381" s="3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59"/>
      <c r="BP381" s="2"/>
    </row>
    <row r="382" spans="4:68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Q382" s="2"/>
      <c r="R382" s="2"/>
      <c r="S382" s="2"/>
      <c r="T382" s="3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59"/>
      <c r="BP382" s="2"/>
    </row>
    <row r="383" spans="4:68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Q383" s="2"/>
      <c r="R383" s="2"/>
      <c r="S383" s="2"/>
      <c r="T383" s="3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59"/>
      <c r="BP383" s="2"/>
    </row>
    <row r="384" spans="4:68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Q384" s="2"/>
      <c r="R384" s="2"/>
      <c r="S384" s="2"/>
      <c r="T384" s="3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59"/>
      <c r="BP384" s="2"/>
    </row>
    <row r="385" spans="4:68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Q385" s="2"/>
      <c r="R385" s="2"/>
      <c r="S385" s="2"/>
      <c r="T385" s="3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59"/>
      <c r="BP385" s="2"/>
    </row>
    <row r="386" spans="4:68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Q386" s="2"/>
      <c r="R386" s="2"/>
      <c r="S386" s="2"/>
      <c r="T386" s="3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59"/>
      <c r="BP386" s="2"/>
    </row>
    <row r="387" spans="4:68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Q387" s="2"/>
      <c r="R387" s="2"/>
      <c r="S387" s="2"/>
      <c r="T387" s="3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59"/>
      <c r="BP387" s="2"/>
    </row>
    <row r="388" spans="4:68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Q388" s="2"/>
      <c r="R388" s="2"/>
      <c r="S388" s="2"/>
      <c r="T388" s="3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59"/>
      <c r="BP388" s="2"/>
    </row>
    <row r="389" spans="4:68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Q389" s="2"/>
      <c r="R389" s="2"/>
      <c r="S389" s="2"/>
      <c r="T389" s="3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59"/>
      <c r="BP389" s="2"/>
    </row>
    <row r="390" spans="4:68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Q390" s="2"/>
      <c r="R390" s="2"/>
      <c r="S390" s="2"/>
      <c r="T390" s="3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59"/>
      <c r="BP390" s="2"/>
    </row>
    <row r="391" spans="4:68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Q391" s="2"/>
      <c r="R391" s="2"/>
      <c r="S391" s="2"/>
      <c r="T391" s="3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59"/>
      <c r="BP391" s="2"/>
    </row>
    <row r="392" spans="4:68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Q392" s="2"/>
      <c r="R392" s="2"/>
      <c r="S392" s="2"/>
      <c r="T392" s="3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59"/>
      <c r="BP392" s="2"/>
    </row>
    <row r="393" spans="4:68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Q393" s="2"/>
      <c r="R393" s="2"/>
      <c r="S393" s="2"/>
      <c r="T393" s="3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59"/>
      <c r="BP393" s="2"/>
    </row>
    <row r="394" spans="4:68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Q394" s="2"/>
      <c r="R394" s="2"/>
      <c r="S394" s="2"/>
      <c r="T394" s="3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59"/>
      <c r="BP394" s="2"/>
    </row>
    <row r="395" spans="4:68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Q395" s="2"/>
      <c r="R395" s="2"/>
      <c r="S395" s="2"/>
      <c r="T395" s="3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59"/>
      <c r="BP395" s="2"/>
    </row>
    <row r="396" spans="4:68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Q396" s="2"/>
      <c r="R396" s="2"/>
      <c r="S396" s="2"/>
      <c r="T396" s="3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59"/>
      <c r="BP396" s="2"/>
    </row>
    <row r="397" spans="4:68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Q397" s="2"/>
      <c r="R397" s="2"/>
      <c r="S397" s="2"/>
      <c r="T397" s="3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59"/>
      <c r="BP397" s="2"/>
    </row>
    <row r="398" spans="4:68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Q398" s="2"/>
      <c r="R398" s="2"/>
      <c r="S398" s="2"/>
      <c r="T398" s="3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59"/>
      <c r="BP398" s="2"/>
    </row>
    <row r="399" spans="4:68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Q399" s="2"/>
      <c r="R399" s="2"/>
      <c r="S399" s="2"/>
      <c r="T399" s="3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59"/>
      <c r="BP399" s="2"/>
    </row>
    <row r="400" spans="4:68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Q400" s="2"/>
      <c r="R400" s="2"/>
      <c r="S400" s="2"/>
      <c r="T400" s="3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59"/>
      <c r="BP400" s="2"/>
    </row>
    <row r="401" spans="4:68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Q401" s="2"/>
      <c r="R401" s="2"/>
      <c r="S401" s="2"/>
      <c r="T401" s="3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59"/>
      <c r="BP401" s="2"/>
    </row>
    <row r="402" spans="4:68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Q402" s="2"/>
      <c r="R402" s="2"/>
      <c r="S402" s="2"/>
      <c r="T402" s="3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59"/>
      <c r="BP402" s="2"/>
    </row>
    <row r="403" spans="4:68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Q403" s="2"/>
      <c r="R403" s="2"/>
      <c r="S403" s="2"/>
      <c r="T403" s="3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59"/>
      <c r="BP403" s="2"/>
    </row>
    <row r="404" spans="4:68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Q404" s="2"/>
      <c r="R404" s="2"/>
      <c r="S404" s="2"/>
      <c r="T404" s="3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59"/>
      <c r="BP404" s="2"/>
    </row>
    <row r="405" spans="4:68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Q405" s="2"/>
      <c r="R405" s="2"/>
      <c r="S405" s="2"/>
      <c r="T405" s="3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59"/>
      <c r="BP405" s="2"/>
    </row>
    <row r="406" spans="4:68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Q406" s="2"/>
      <c r="R406" s="2"/>
      <c r="S406" s="2"/>
      <c r="T406" s="3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59"/>
      <c r="BP406" s="2"/>
    </row>
    <row r="407" spans="4:68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Q407" s="2"/>
      <c r="R407" s="2"/>
      <c r="S407" s="2"/>
      <c r="T407" s="3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59"/>
      <c r="BP407" s="2"/>
    </row>
    <row r="408" spans="4:68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Q408" s="2"/>
      <c r="R408" s="2"/>
      <c r="S408" s="2"/>
      <c r="T408" s="3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59"/>
      <c r="BP408" s="2"/>
    </row>
    <row r="409" spans="4:68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Q409" s="2"/>
      <c r="R409" s="2"/>
      <c r="S409" s="2"/>
      <c r="T409" s="3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59"/>
      <c r="BP409" s="2"/>
    </row>
    <row r="410" spans="4:68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Q410" s="2"/>
      <c r="R410" s="2"/>
      <c r="S410" s="2"/>
      <c r="T410" s="3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59"/>
      <c r="BP410" s="2"/>
    </row>
    <row r="411" spans="4:68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Q411" s="2"/>
      <c r="R411" s="2"/>
      <c r="S411" s="2"/>
      <c r="T411" s="3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59"/>
      <c r="BP411" s="2"/>
    </row>
    <row r="412" spans="4:68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Q412" s="2"/>
      <c r="R412" s="2"/>
      <c r="S412" s="2"/>
      <c r="T412" s="3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59"/>
      <c r="BP412" s="2"/>
    </row>
    <row r="413" spans="4:68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Q413" s="2"/>
      <c r="R413" s="2"/>
      <c r="S413" s="2"/>
      <c r="T413" s="3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59"/>
      <c r="BP413" s="2"/>
    </row>
    <row r="414" spans="4:68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Q414" s="2"/>
      <c r="R414" s="2"/>
      <c r="S414" s="2"/>
      <c r="T414" s="3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59"/>
      <c r="BP414" s="2"/>
    </row>
    <row r="415" spans="4:68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Q415" s="2"/>
      <c r="R415" s="2"/>
      <c r="S415" s="2"/>
      <c r="T415" s="3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59"/>
      <c r="BP415" s="2"/>
    </row>
    <row r="416" spans="4:68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Q416" s="2"/>
      <c r="R416" s="2"/>
      <c r="S416" s="2"/>
      <c r="T416" s="3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59"/>
      <c r="BP416" s="2"/>
    </row>
    <row r="417" spans="4:68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Q417" s="2"/>
      <c r="R417" s="2"/>
      <c r="S417" s="2"/>
      <c r="T417" s="3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59"/>
      <c r="BP417" s="2"/>
    </row>
    <row r="418" spans="4:68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Q418" s="2"/>
      <c r="R418" s="2"/>
      <c r="S418" s="2"/>
      <c r="T418" s="3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59"/>
      <c r="BP418" s="2"/>
    </row>
    <row r="419" spans="4:68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Q419" s="2"/>
      <c r="R419" s="2"/>
      <c r="S419" s="2"/>
      <c r="T419" s="3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59"/>
      <c r="BP419" s="2"/>
    </row>
    <row r="420" spans="4:68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Q420" s="2"/>
      <c r="R420" s="2"/>
      <c r="S420" s="2"/>
      <c r="T420" s="3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59"/>
      <c r="BP420" s="2"/>
    </row>
    <row r="421" spans="4:68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Q421" s="2"/>
      <c r="R421" s="2"/>
      <c r="S421" s="2"/>
      <c r="T421" s="3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59"/>
      <c r="BP421" s="2"/>
    </row>
    <row r="422" spans="4:68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Q422" s="2"/>
      <c r="R422" s="2"/>
      <c r="S422" s="2"/>
      <c r="T422" s="3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59"/>
      <c r="BP422" s="2"/>
    </row>
    <row r="423" spans="4:68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Q423" s="2"/>
      <c r="R423" s="2"/>
      <c r="S423" s="2"/>
      <c r="T423" s="3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59"/>
      <c r="BP423" s="2"/>
    </row>
    <row r="424" spans="4:68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Q424" s="2"/>
      <c r="R424" s="2"/>
      <c r="S424" s="2"/>
      <c r="T424" s="3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59"/>
      <c r="BP424" s="2"/>
    </row>
    <row r="425" spans="4:68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Q425" s="2"/>
      <c r="R425" s="2"/>
      <c r="S425" s="2"/>
      <c r="T425" s="3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59"/>
      <c r="BP425" s="2"/>
    </row>
    <row r="426" spans="4:68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Q426" s="2"/>
      <c r="R426" s="2"/>
      <c r="S426" s="2"/>
      <c r="T426" s="3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59"/>
      <c r="BP426" s="2"/>
    </row>
    <row r="427" spans="4:68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Q427" s="2"/>
      <c r="R427" s="2"/>
      <c r="S427" s="2"/>
      <c r="T427" s="3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59"/>
      <c r="BP427" s="2"/>
    </row>
    <row r="428" spans="4:68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Q428" s="2"/>
      <c r="R428" s="2"/>
      <c r="S428" s="2"/>
      <c r="T428" s="3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59"/>
      <c r="BP428" s="2"/>
    </row>
    <row r="429" spans="4:68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Q429" s="2"/>
      <c r="R429" s="2"/>
      <c r="S429" s="2"/>
      <c r="T429" s="3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59"/>
      <c r="BP429" s="2"/>
    </row>
    <row r="430" spans="4:68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Q430" s="2"/>
      <c r="R430" s="2"/>
      <c r="S430" s="2"/>
      <c r="T430" s="3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59"/>
      <c r="BP430" s="2"/>
    </row>
    <row r="431" spans="4:68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Q431" s="2"/>
      <c r="R431" s="2"/>
      <c r="S431" s="2"/>
      <c r="T431" s="3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59"/>
      <c r="BP431" s="2"/>
    </row>
    <row r="432" spans="4:68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Q432" s="2"/>
      <c r="R432" s="2"/>
      <c r="S432" s="2"/>
      <c r="T432" s="3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59"/>
      <c r="BP432" s="2"/>
    </row>
    <row r="433" spans="4:68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Q433" s="2"/>
      <c r="R433" s="2"/>
      <c r="S433" s="2"/>
      <c r="T433" s="3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59"/>
      <c r="BP433" s="2"/>
    </row>
    <row r="434" spans="4:68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Q434" s="2"/>
      <c r="R434" s="2"/>
      <c r="S434" s="2"/>
      <c r="T434" s="3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59"/>
      <c r="BP434" s="2"/>
    </row>
    <row r="435" spans="4:68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Q435" s="2"/>
      <c r="R435" s="2"/>
      <c r="S435" s="2"/>
      <c r="T435" s="3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59"/>
      <c r="BP435" s="2"/>
    </row>
    <row r="436" spans="4:68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Q436" s="2"/>
      <c r="R436" s="2"/>
      <c r="S436" s="2"/>
      <c r="T436" s="3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59"/>
      <c r="BP436" s="2"/>
    </row>
    <row r="437" spans="4:68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Q437" s="2"/>
      <c r="R437" s="2"/>
      <c r="S437" s="2"/>
      <c r="T437" s="3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59"/>
      <c r="BP437" s="2"/>
    </row>
    <row r="438" spans="4:68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Q438" s="2"/>
      <c r="R438" s="2"/>
      <c r="S438" s="2"/>
      <c r="T438" s="3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59"/>
      <c r="BP438" s="2"/>
    </row>
    <row r="439" spans="4:68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Q439" s="2"/>
      <c r="R439" s="2"/>
      <c r="S439" s="2"/>
      <c r="T439" s="3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59"/>
      <c r="BP439" s="2"/>
    </row>
    <row r="440" spans="4:68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Q440" s="2"/>
      <c r="R440" s="2"/>
      <c r="S440" s="2"/>
      <c r="T440" s="3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59"/>
      <c r="BP440" s="2"/>
    </row>
    <row r="441" spans="4:68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Q441" s="2"/>
      <c r="R441" s="2"/>
      <c r="S441" s="2"/>
      <c r="T441" s="3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59"/>
      <c r="BP441" s="2"/>
    </row>
    <row r="442" spans="4:68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Q442" s="2"/>
      <c r="R442" s="2"/>
      <c r="S442" s="2"/>
      <c r="T442" s="3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59"/>
      <c r="BP442" s="2"/>
    </row>
    <row r="443" spans="4:68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Q443" s="2"/>
      <c r="R443" s="2"/>
      <c r="S443" s="2"/>
      <c r="T443" s="3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59"/>
      <c r="BP443" s="2"/>
    </row>
    <row r="444" spans="4:68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Q444" s="2"/>
      <c r="R444" s="2"/>
      <c r="S444" s="2"/>
      <c r="T444" s="3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59"/>
      <c r="BP444" s="2"/>
    </row>
    <row r="445" spans="4:68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Q445" s="2"/>
      <c r="R445" s="2"/>
      <c r="S445" s="2"/>
      <c r="T445" s="3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59"/>
      <c r="BP445" s="2"/>
    </row>
    <row r="446" spans="4:68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Q446" s="2"/>
      <c r="R446" s="2"/>
      <c r="S446" s="2"/>
      <c r="T446" s="3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59"/>
      <c r="BP446" s="2"/>
    </row>
    <row r="447" spans="4:68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Q447" s="2"/>
      <c r="R447" s="2"/>
      <c r="S447" s="2"/>
      <c r="T447" s="3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59"/>
      <c r="BP447" s="2"/>
    </row>
    <row r="448" spans="4:68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Q448" s="2"/>
      <c r="R448" s="2"/>
      <c r="S448" s="2"/>
      <c r="T448" s="3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59"/>
      <c r="BP448" s="2"/>
    </row>
    <row r="449" spans="4:68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Q449" s="2"/>
      <c r="R449" s="2"/>
      <c r="S449" s="2"/>
      <c r="T449" s="3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59"/>
      <c r="BP449" s="2"/>
    </row>
    <row r="450" spans="4:68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Q450" s="2"/>
      <c r="R450" s="2"/>
      <c r="S450" s="2"/>
      <c r="T450" s="3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59"/>
      <c r="BP450" s="2"/>
    </row>
    <row r="451" spans="4:68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Q451" s="2"/>
      <c r="R451" s="2"/>
      <c r="S451" s="2"/>
      <c r="T451" s="3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59"/>
      <c r="BP451" s="2"/>
    </row>
    <row r="452" spans="4:68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Q452" s="2"/>
      <c r="R452" s="2"/>
      <c r="S452" s="2"/>
      <c r="T452" s="3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59"/>
      <c r="BP452" s="2"/>
    </row>
    <row r="453" spans="4:68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Q453" s="2"/>
      <c r="R453" s="2"/>
      <c r="S453" s="2"/>
      <c r="T453" s="3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59"/>
      <c r="BP453" s="2"/>
    </row>
    <row r="454" spans="4:68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Q454" s="2"/>
      <c r="R454" s="2"/>
      <c r="S454" s="2"/>
      <c r="T454" s="3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59"/>
      <c r="BP454" s="2"/>
    </row>
    <row r="455" spans="4:68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Q455" s="2"/>
      <c r="R455" s="2"/>
      <c r="S455" s="2"/>
      <c r="T455" s="3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59"/>
      <c r="BP455" s="2"/>
    </row>
    <row r="456" spans="4:68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Q456" s="2"/>
      <c r="R456" s="2"/>
      <c r="S456" s="2"/>
      <c r="T456" s="3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59"/>
      <c r="BP456" s="2"/>
    </row>
    <row r="457" spans="4:68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Q457" s="2"/>
      <c r="R457" s="2"/>
      <c r="S457" s="2"/>
      <c r="T457" s="3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59"/>
      <c r="BP457" s="2"/>
    </row>
    <row r="458" spans="4:68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Q458" s="2"/>
      <c r="R458" s="2"/>
      <c r="S458" s="2"/>
      <c r="T458" s="3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59"/>
      <c r="BP458" s="2"/>
    </row>
    <row r="459" spans="4:68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Q459" s="2"/>
      <c r="R459" s="2"/>
      <c r="S459" s="2"/>
      <c r="T459" s="3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59"/>
      <c r="BP459" s="2"/>
    </row>
    <row r="460" spans="4:68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Q460" s="2"/>
      <c r="R460" s="2"/>
      <c r="S460" s="2"/>
      <c r="T460" s="3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59"/>
      <c r="BP460" s="2"/>
    </row>
    <row r="461" spans="4:68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Q461" s="2"/>
      <c r="R461" s="2"/>
      <c r="S461" s="2"/>
      <c r="T461" s="3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59"/>
      <c r="BP461" s="2"/>
    </row>
    <row r="462" spans="4:68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Q462" s="2"/>
      <c r="R462" s="2"/>
      <c r="S462" s="2"/>
      <c r="T462" s="3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59"/>
      <c r="BP462" s="2"/>
    </row>
    <row r="463" spans="4:68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Q463" s="2"/>
      <c r="R463" s="2"/>
      <c r="S463" s="2"/>
      <c r="T463" s="3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59"/>
      <c r="BP463" s="2"/>
    </row>
    <row r="464" spans="4:68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Q464" s="2"/>
      <c r="R464" s="2"/>
      <c r="S464" s="2"/>
      <c r="T464" s="3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59"/>
      <c r="BP464" s="2"/>
    </row>
    <row r="465" spans="4:68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Q465" s="2"/>
      <c r="R465" s="2"/>
      <c r="S465" s="2"/>
      <c r="T465" s="3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59"/>
      <c r="BP465" s="2"/>
    </row>
    <row r="466" spans="4:68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Q466" s="2"/>
      <c r="R466" s="2"/>
      <c r="S466" s="2"/>
      <c r="T466" s="3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59"/>
      <c r="BP466" s="2"/>
    </row>
    <row r="467" spans="4:68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Q467" s="2"/>
      <c r="R467" s="2"/>
      <c r="S467" s="2"/>
      <c r="T467" s="3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59"/>
      <c r="BP467" s="2"/>
    </row>
    <row r="468" spans="4:68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Q468" s="2"/>
      <c r="R468" s="2"/>
      <c r="S468" s="2"/>
      <c r="T468" s="3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59"/>
      <c r="BP468" s="2"/>
    </row>
    <row r="469" spans="4:68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Q469" s="2"/>
      <c r="R469" s="2"/>
      <c r="S469" s="2"/>
      <c r="T469" s="3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59"/>
      <c r="BP469" s="2"/>
    </row>
    <row r="470" spans="4:68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Q470" s="2"/>
      <c r="R470" s="2"/>
      <c r="S470" s="2"/>
      <c r="T470" s="3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59"/>
      <c r="BP470" s="2"/>
    </row>
    <row r="471" spans="4:68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Q471" s="2"/>
      <c r="R471" s="2"/>
      <c r="S471" s="2"/>
      <c r="T471" s="3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59"/>
      <c r="BP471" s="2"/>
    </row>
    <row r="472" spans="4:68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Q472" s="2"/>
      <c r="R472" s="2"/>
      <c r="S472" s="2"/>
      <c r="T472" s="3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59"/>
      <c r="BP472" s="2"/>
    </row>
    <row r="473" spans="4:68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Q473" s="2"/>
      <c r="R473" s="2"/>
      <c r="S473" s="2"/>
      <c r="T473" s="3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59"/>
      <c r="BP473" s="2"/>
    </row>
    <row r="474" spans="4:68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Q474" s="2"/>
      <c r="R474" s="2"/>
      <c r="S474" s="2"/>
      <c r="T474" s="3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59"/>
      <c r="BP474" s="2"/>
    </row>
    <row r="475" spans="4:68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Q475" s="2"/>
      <c r="R475" s="2"/>
      <c r="S475" s="2"/>
      <c r="T475" s="3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59"/>
      <c r="BP475" s="2"/>
    </row>
    <row r="476" spans="4:68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Q476" s="2"/>
      <c r="R476" s="2"/>
      <c r="S476" s="2"/>
      <c r="T476" s="3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59"/>
      <c r="BP476" s="2"/>
    </row>
    <row r="477" spans="4:68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Q477" s="2"/>
      <c r="R477" s="2"/>
      <c r="S477" s="2"/>
      <c r="T477" s="3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59"/>
      <c r="BP477" s="2"/>
    </row>
    <row r="478" spans="4:68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Q478" s="2"/>
      <c r="R478" s="2"/>
      <c r="S478" s="2"/>
      <c r="T478" s="3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59"/>
      <c r="BP478" s="2"/>
    </row>
    <row r="479" spans="4:68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Q479" s="2"/>
      <c r="R479" s="2"/>
      <c r="S479" s="2"/>
      <c r="T479" s="3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59"/>
      <c r="BP479" s="2"/>
    </row>
    <row r="480" spans="4:68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Q480" s="2"/>
      <c r="R480" s="2"/>
      <c r="S480" s="2"/>
      <c r="T480" s="3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59"/>
      <c r="BP480" s="2"/>
    </row>
    <row r="481" spans="4:68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Q481" s="2"/>
      <c r="R481" s="2"/>
      <c r="S481" s="2"/>
      <c r="T481" s="3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59"/>
      <c r="BP481" s="2"/>
    </row>
    <row r="482" spans="4:68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Q482" s="2"/>
      <c r="R482" s="2"/>
      <c r="S482" s="2"/>
      <c r="T482" s="3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59"/>
      <c r="BP482" s="2"/>
    </row>
    <row r="483" spans="4:68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Q483" s="2"/>
      <c r="R483" s="2"/>
      <c r="S483" s="2"/>
      <c r="T483" s="3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59"/>
      <c r="BP483" s="2"/>
    </row>
    <row r="484" spans="4:68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Q484" s="2"/>
      <c r="R484" s="2"/>
      <c r="S484" s="2"/>
      <c r="T484" s="3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59"/>
      <c r="BP484" s="2"/>
    </row>
    <row r="485" spans="4:68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Q485" s="2"/>
      <c r="R485" s="2"/>
      <c r="S485" s="2"/>
      <c r="T485" s="3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59"/>
      <c r="BP485" s="2"/>
    </row>
    <row r="486" spans="4:68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Q486" s="2"/>
      <c r="R486" s="2"/>
      <c r="S486" s="2"/>
      <c r="T486" s="3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59"/>
      <c r="BP486" s="2"/>
    </row>
    <row r="487" spans="4:68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Q487" s="2"/>
      <c r="R487" s="2"/>
      <c r="S487" s="2"/>
      <c r="T487" s="3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59"/>
      <c r="BP487" s="2"/>
    </row>
    <row r="488" spans="4:68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Q488" s="2"/>
      <c r="R488" s="2"/>
      <c r="S488" s="2"/>
      <c r="T488" s="3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59"/>
      <c r="BP488" s="2"/>
    </row>
    <row r="489" spans="4:68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Q489" s="2"/>
      <c r="R489" s="2"/>
      <c r="S489" s="2"/>
      <c r="T489" s="3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59"/>
      <c r="BP489" s="2"/>
    </row>
    <row r="490" spans="4:68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Q490" s="2"/>
      <c r="R490" s="2"/>
      <c r="S490" s="2"/>
      <c r="T490" s="3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59"/>
      <c r="BP490" s="2"/>
    </row>
    <row r="491" spans="4:68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Q491" s="2"/>
      <c r="R491" s="2"/>
      <c r="S491" s="2"/>
      <c r="T491" s="3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59"/>
      <c r="BP491" s="2"/>
    </row>
    <row r="492" spans="4:68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Q492" s="2"/>
      <c r="R492" s="2"/>
      <c r="S492" s="2"/>
      <c r="T492" s="3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59"/>
      <c r="BP492" s="2"/>
    </row>
    <row r="493" spans="4:68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Q493" s="2"/>
      <c r="R493" s="2"/>
      <c r="S493" s="2"/>
      <c r="T493" s="3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59"/>
      <c r="BP493" s="2"/>
    </row>
    <row r="494" spans="4:68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Q494" s="2"/>
      <c r="R494" s="2"/>
      <c r="S494" s="2"/>
      <c r="T494" s="3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59"/>
      <c r="BP494" s="2"/>
    </row>
    <row r="495" spans="4:68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Q495" s="2"/>
      <c r="R495" s="2"/>
      <c r="S495" s="2"/>
      <c r="T495" s="3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59"/>
      <c r="BP495" s="2"/>
    </row>
    <row r="496" spans="4:68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Q496" s="2"/>
      <c r="R496" s="2"/>
      <c r="S496" s="2"/>
      <c r="T496" s="3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59"/>
      <c r="BP496" s="2"/>
    </row>
    <row r="497" spans="4:68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Q497" s="2"/>
      <c r="R497" s="2"/>
      <c r="S497" s="2"/>
      <c r="T497" s="3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59"/>
      <c r="BP497" s="2"/>
    </row>
    <row r="498" spans="4:68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Q498" s="2"/>
      <c r="R498" s="2"/>
      <c r="S498" s="2"/>
      <c r="T498" s="3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59"/>
      <c r="BP498" s="2"/>
    </row>
    <row r="499" spans="4:68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Q499" s="2"/>
      <c r="R499" s="2"/>
      <c r="S499" s="2"/>
      <c r="T499" s="3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59"/>
      <c r="BP499" s="2"/>
    </row>
    <row r="500" spans="4:68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Q500" s="2"/>
      <c r="R500" s="2"/>
      <c r="S500" s="2"/>
      <c r="T500" s="3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59"/>
      <c r="BP500" s="2"/>
    </row>
    <row r="501" spans="4:68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Q501" s="2"/>
      <c r="R501" s="2"/>
      <c r="S501" s="2"/>
      <c r="T501" s="3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59"/>
      <c r="BP501" s="2"/>
    </row>
    <row r="502" spans="4:68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Q502" s="2"/>
      <c r="R502" s="2"/>
      <c r="S502" s="2"/>
      <c r="T502" s="3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59"/>
      <c r="BP502" s="2"/>
    </row>
    <row r="503" spans="4:68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Q503" s="2"/>
      <c r="R503" s="2"/>
      <c r="S503" s="2"/>
      <c r="T503" s="3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59"/>
      <c r="BP503" s="2"/>
    </row>
    <row r="504" spans="4:68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Q504" s="2"/>
      <c r="R504" s="2"/>
      <c r="S504" s="2"/>
      <c r="T504" s="3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59"/>
      <c r="BP504" s="2"/>
    </row>
    <row r="505" spans="4:68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Q505" s="2"/>
      <c r="R505" s="2"/>
      <c r="S505" s="2"/>
      <c r="T505" s="3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59"/>
      <c r="BP505" s="2"/>
    </row>
    <row r="506" spans="4:68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Q506" s="2"/>
      <c r="R506" s="2"/>
      <c r="S506" s="2"/>
      <c r="T506" s="3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59"/>
      <c r="BP506" s="2"/>
    </row>
    <row r="507" spans="4:68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Q507" s="2"/>
      <c r="R507" s="2"/>
      <c r="S507" s="2"/>
      <c r="T507" s="3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59"/>
      <c r="BP507" s="2"/>
    </row>
    <row r="508" spans="4:68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Q508" s="2"/>
      <c r="R508" s="2"/>
      <c r="S508" s="2"/>
      <c r="T508" s="3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59"/>
      <c r="BP508" s="2"/>
    </row>
    <row r="509" spans="4:68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Q509" s="2"/>
      <c r="R509" s="2"/>
      <c r="S509" s="2"/>
      <c r="T509" s="3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59"/>
      <c r="BP509" s="2"/>
    </row>
    <row r="510" spans="4:68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Q510" s="2"/>
      <c r="R510" s="2"/>
      <c r="S510" s="2"/>
      <c r="T510" s="3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59"/>
      <c r="BP510" s="2"/>
    </row>
    <row r="511" spans="4:68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Q511" s="2"/>
      <c r="R511" s="2"/>
      <c r="S511" s="2"/>
      <c r="T511" s="3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59"/>
      <c r="BP511" s="2"/>
    </row>
    <row r="512" spans="4:68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Q512" s="2"/>
      <c r="R512" s="2"/>
      <c r="S512" s="2"/>
      <c r="T512" s="3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59"/>
      <c r="BP512" s="2"/>
    </row>
    <row r="513" spans="4:68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Q513" s="2"/>
      <c r="R513" s="2"/>
      <c r="S513" s="2"/>
      <c r="T513" s="3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59"/>
      <c r="BP513" s="2"/>
    </row>
    <row r="514" spans="4:68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Q514" s="2"/>
      <c r="R514" s="2"/>
      <c r="S514" s="2"/>
      <c r="T514" s="3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59"/>
      <c r="BP514" s="2"/>
    </row>
    <row r="515" spans="4:68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Q515" s="2"/>
      <c r="R515" s="2"/>
      <c r="S515" s="2"/>
      <c r="T515" s="3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59"/>
      <c r="BP515" s="2"/>
    </row>
    <row r="516" spans="4:68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Q516" s="2"/>
      <c r="R516" s="2"/>
      <c r="S516" s="2"/>
      <c r="T516" s="3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59"/>
      <c r="BP516" s="2"/>
    </row>
    <row r="517" spans="4:68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Q517" s="2"/>
      <c r="R517" s="2"/>
      <c r="S517" s="2"/>
      <c r="T517" s="3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59"/>
      <c r="BP517" s="2"/>
    </row>
    <row r="518" spans="4:68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Q518" s="2"/>
      <c r="R518" s="2"/>
      <c r="S518" s="2"/>
      <c r="T518" s="3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59"/>
      <c r="BP518" s="2"/>
    </row>
    <row r="519" spans="4:68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Q519" s="2"/>
      <c r="R519" s="2"/>
      <c r="S519" s="2"/>
      <c r="T519" s="3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59"/>
      <c r="BP519" s="2"/>
    </row>
    <row r="520" spans="4:68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Q520" s="2"/>
      <c r="R520" s="2"/>
      <c r="S520" s="2"/>
      <c r="T520" s="3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59"/>
      <c r="BP520" s="2"/>
    </row>
    <row r="521" spans="4:68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Q521" s="2"/>
      <c r="R521" s="2"/>
      <c r="S521" s="2"/>
      <c r="T521" s="3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59"/>
      <c r="BP521" s="2"/>
    </row>
    <row r="522" spans="4:68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Q522" s="2"/>
      <c r="R522" s="2"/>
      <c r="S522" s="2"/>
      <c r="T522" s="3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59"/>
      <c r="BP522" s="2"/>
    </row>
    <row r="523" spans="4:68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Q523" s="2"/>
      <c r="R523" s="2"/>
      <c r="S523" s="2"/>
      <c r="T523" s="3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59"/>
      <c r="BP523" s="2"/>
    </row>
    <row r="524" spans="4:68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Q524" s="2"/>
      <c r="R524" s="2"/>
      <c r="S524" s="2"/>
      <c r="T524" s="3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59"/>
      <c r="BP524" s="2"/>
    </row>
    <row r="525" spans="4:68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Q525" s="2"/>
      <c r="R525" s="2"/>
      <c r="S525" s="2"/>
      <c r="T525" s="3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59"/>
      <c r="BP525" s="2"/>
    </row>
    <row r="526" spans="4:68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Q526" s="2"/>
      <c r="R526" s="2"/>
      <c r="S526" s="2"/>
      <c r="T526" s="3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59"/>
      <c r="BP526" s="2"/>
    </row>
    <row r="527" spans="4:68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Q527" s="2"/>
      <c r="R527" s="2"/>
      <c r="S527" s="2"/>
      <c r="T527" s="3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59"/>
      <c r="BP527" s="2"/>
    </row>
    <row r="528" spans="4:68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Q528" s="2"/>
      <c r="R528" s="2"/>
      <c r="S528" s="2"/>
      <c r="T528" s="3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59"/>
      <c r="BP528" s="2"/>
    </row>
    <row r="529" spans="4:68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Q529" s="2"/>
      <c r="R529" s="2"/>
      <c r="S529" s="2"/>
      <c r="T529" s="3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59"/>
      <c r="BP529" s="2"/>
    </row>
    <row r="530" spans="4:68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Q530" s="2"/>
      <c r="R530" s="2"/>
      <c r="S530" s="2"/>
      <c r="T530" s="3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59"/>
      <c r="BP530" s="2"/>
    </row>
    <row r="531" spans="4:68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Q531" s="2"/>
      <c r="R531" s="2"/>
      <c r="S531" s="2"/>
      <c r="T531" s="3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59"/>
      <c r="BP531" s="2"/>
    </row>
    <row r="532" spans="4:68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Q532" s="2"/>
      <c r="R532" s="2"/>
      <c r="S532" s="2"/>
      <c r="T532" s="3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59"/>
      <c r="BP532" s="2"/>
    </row>
    <row r="533" spans="4:68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Q533" s="2"/>
      <c r="R533" s="2"/>
      <c r="S533" s="2"/>
      <c r="T533" s="3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59"/>
      <c r="BP533" s="2"/>
    </row>
    <row r="534" spans="4:68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Q534" s="2"/>
      <c r="R534" s="2"/>
      <c r="S534" s="2"/>
      <c r="T534" s="3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59"/>
      <c r="BP534" s="2"/>
    </row>
    <row r="535" spans="4:68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Q535" s="2"/>
      <c r="R535" s="2"/>
      <c r="S535" s="2"/>
      <c r="T535" s="3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59"/>
      <c r="BP535" s="2"/>
    </row>
    <row r="536" spans="4:68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Q536" s="2"/>
      <c r="R536" s="2"/>
      <c r="S536" s="2"/>
      <c r="T536" s="3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59"/>
      <c r="BP536" s="2"/>
    </row>
    <row r="537" spans="4:68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Q537" s="2"/>
      <c r="R537" s="2"/>
      <c r="S537" s="2"/>
      <c r="T537" s="3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59"/>
      <c r="BP537" s="2"/>
    </row>
    <row r="538" spans="4:68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Q538" s="2"/>
      <c r="R538" s="2"/>
      <c r="S538" s="2"/>
      <c r="T538" s="3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59"/>
      <c r="BP538" s="2"/>
    </row>
    <row r="539" spans="4:68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Q539" s="2"/>
      <c r="R539" s="2"/>
      <c r="S539" s="2"/>
      <c r="T539" s="3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59"/>
      <c r="BP539" s="2"/>
    </row>
    <row r="540" spans="4:68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Q540" s="2"/>
      <c r="R540" s="2"/>
      <c r="S540" s="2"/>
      <c r="T540" s="3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59"/>
      <c r="BP540" s="2"/>
    </row>
    <row r="541" spans="4:68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Q541" s="2"/>
      <c r="R541" s="2"/>
      <c r="S541" s="2"/>
      <c r="T541" s="3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59"/>
      <c r="BP541" s="2"/>
    </row>
    <row r="542" spans="4:68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Q542" s="2"/>
      <c r="R542" s="2"/>
      <c r="S542" s="2"/>
      <c r="T542" s="3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59"/>
      <c r="BP542" s="2"/>
    </row>
    <row r="543" spans="4:68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Q543" s="2"/>
      <c r="R543" s="2"/>
      <c r="S543" s="2"/>
      <c r="T543" s="3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59"/>
      <c r="BP543" s="2"/>
    </row>
    <row r="544" spans="4:68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Q544" s="2"/>
      <c r="R544" s="2"/>
      <c r="S544" s="2"/>
      <c r="T544" s="3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59"/>
      <c r="BP544" s="2"/>
    </row>
    <row r="545" spans="4:68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Q545" s="2"/>
      <c r="R545" s="2"/>
      <c r="S545" s="2"/>
      <c r="T545" s="3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59"/>
      <c r="BP545" s="2"/>
    </row>
    <row r="546" spans="4:68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Q546" s="2"/>
      <c r="R546" s="2"/>
      <c r="S546" s="2"/>
      <c r="T546" s="3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59"/>
      <c r="BP546" s="2"/>
    </row>
    <row r="547" spans="4:68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Q547" s="2"/>
      <c r="R547" s="2"/>
      <c r="S547" s="2"/>
      <c r="T547" s="3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59"/>
      <c r="BP547" s="2"/>
    </row>
    <row r="548" spans="4:68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Q548" s="2"/>
      <c r="R548" s="2"/>
      <c r="S548" s="2"/>
      <c r="T548" s="3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59"/>
      <c r="BP548" s="2"/>
    </row>
    <row r="549" spans="4:68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Q549" s="2"/>
      <c r="R549" s="2"/>
      <c r="S549" s="2"/>
      <c r="T549" s="3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59"/>
      <c r="BP549" s="2"/>
    </row>
    <row r="550" spans="4:68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Q550" s="2"/>
      <c r="R550" s="2"/>
      <c r="S550" s="2"/>
      <c r="T550" s="3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59"/>
      <c r="BP550" s="2"/>
    </row>
    <row r="551" spans="4:68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Q551" s="2"/>
      <c r="R551" s="2"/>
      <c r="S551" s="2"/>
      <c r="T551" s="3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59"/>
      <c r="BP551" s="2"/>
    </row>
    <row r="552" spans="4:68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Q552" s="2"/>
      <c r="R552" s="2"/>
      <c r="S552" s="2"/>
      <c r="T552" s="3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59"/>
      <c r="BP552" s="2"/>
    </row>
    <row r="553" spans="4:68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Q553" s="2"/>
      <c r="R553" s="2"/>
      <c r="S553" s="2"/>
      <c r="T553" s="3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59"/>
      <c r="BP553" s="2"/>
    </row>
    <row r="554" spans="4:68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Q554" s="2"/>
      <c r="R554" s="2"/>
      <c r="S554" s="2"/>
      <c r="T554" s="3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59"/>
      <c r="BP554" s="2"/>
    </row>
    <row r="555" spans="4:68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Q555" s="2"/>
      <c r="R555" s="2"/>
      <c r="S555" s="2"/>
      <c r="T555" s="3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59"/>
      <c r="BP555" s="2"/>
    </row>
    <row r="556" spans="4:68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Q556" s="2"/>
      <c r="R556" s="2"/>
      <c r="S556" s="2"/>
      <c r="T556" s="3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59"/>
      <c r="BP556" s="2"/>
    </row>
    <row r="557" spans="4:68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Q557" s="2"/>
      <c r="R557" s="2"/>
      <c r="S557" s="2"/>
      <c r="T557" s="3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59"/>
      <c r="BP557" s="2"/>
    </row>
    <row r="558" spans="4:68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Q558" s="2"/>
      <c r="R558" s="2"/>
      <c r="S558" s="2"/>
      <c r="T558" s="3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59"/>
      <c r="BP558" s="2"/>
    </row>
    <row r="559" spans="4:68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Q559" s="2"/>
      <c r="R559" s="2"/>
      <c r="S559" s="2"/>
      <c r="T559" s="3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59"/>
      <c r="BP559" s="2"/>
    </row>
    <row r="560" spans="4:68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Q560" s="2"/>
      <c r="R560" s="2"/>
      <c r="S560" s="2"/>
      <c r="T560" s="3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59"/>
      <c r="BP560" s="2"/>
    </row>
    <row r="561" spans="4:68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Q561" s="2"/>
      <c r="R561" s="2"/>
      <c r="S561" s="2"/>
      <c r="T561" s="3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59"/>
      <c r="BP561" s="2"/>
    </row>
    <row r="562" spans="4:68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Q562" s="2"/>
      <c r="R562" s="2"/>
      <c r="S562" s="2"/>
      <c r="T562" s="3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59"/>
      <c r="BP562" s="2"/>
    </row>
    <row r="563" spans="4:68"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Q563" s="2"/>
      <c r="R563" s="2"/>
      <c r="S563" s="2"/>
      <c r="T563" s="3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59"/>
      <c r="BP563" s="2"/>
    </row>
    <row r="564" spans="4:68"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Q564" s="2"/>
      <c r="R564" s="2"/>
      <c r="S564" s="2"/>
      <c r="T564" s="3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59"/>
      <c r="BP564" s="2"/>
    </row>
    <row r="565" spans="4:68"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Q565" s="2"/>
      <c r="R565" s="2"/>
      <c r="S565" s="2"/>
      <c r="T565" s="3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59"/>
      <c r="BP565" s="2"/>
    </row>
    <row r="566" spans="4:68"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Q566" s="2"/>
      <c r="R566" s="2"/>
      <c r="S566" s="2"/>
      <c r="T566" s="3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59"/>
      <c r="BP566" s="2"/>
    </row>
    <row r="567" spans="4:68"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Q567" s="2"/>
      <c r="R567" s="2"/>
      <c r="S567" s="2"/>
      <c r="T567" s="3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59"/>
      <c r="BP567" s="2"/>
    </row>
    <row r="568" spans="4:68"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Q568" s="2"/>
      <c r="R568" s="2"/>
      <c r="S568" s="2"/>
      <c r="T568" s="3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59"/>
      <c r="BP568" s="2"/>
    </row>
    <row r="569" spans="4:68"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Q569" s="2"/>
      <c r="R569" s="2"/>
      <c r="S569" s="2"/>
      <c r="T569" s="3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59"/>
      <c r="BP569" s="2"/>
    </row>
    <row r="570" spans="4:68"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Q570" s="2"/>
      <c r="R570" s="2"/>
      <c r="S570" s="2"/>
      <c r="T570" s="3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59"/>
      <c r="BP570" s="2"/>
    </row>
    <row r="571" spans="4:68"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Q571" s="2"/>
      <c r="R571" s="2"/>
      <c r="S571" s="2"/>
      <c r="T571" s="3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59"/>
      <c r="BP571" s="2"/>
    </row>
    <row r="572" spans="4:68"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Q572" s="2"/>
      <c r="R572" s="2"/>
      <c r="S572" s="2"/>
      <c r="T572" s="3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59"/>
      <c r="BP572" s="2"/>
    </row>
    <row r="573" spans="4:68"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Q573" s="2"/>
      <c r="R573" s="2"/>
      <c r="S573" s="2"/>
      <c r="T573" s="3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59"/>
      <c r="BP573" s="2"/>
    </row>
    <row r="574" spans="4:68"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Q574" s="2"/>
      <c r="R574" s="2"/>
      <c r="S574" s="2"/>
      <c r="T574" s="3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59"/>
      <c r="BP574" s="2"/>
    </row>
    <row r="575" spans="4:68"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Q575" s="2"/>
      <c r="R575" s="2"/>
      <c r="S575" s="2"/>
      <c r="T575" s="3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59"/>
      <c r="BP575" s="2"/>
    </row>
    <row r="576" spans="4:68"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Q576" s="2"/>
      <c r="R576" s="2"/>
      <c r="S576" s="2"/>
      <c r="T576" s="3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59"/>
      <c r="BP576" s="2"/>
    </row>
    <row r="577" spans="4:68"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Q577" s="2"/>
      <c r="R577" s="2"/>
      <c r="S577" s="2"/>
      <c r="T577" s="3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59"/>
      <c r="BP577" s="2"/>
    </row>
    <row r="578" spans="4:68"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Q578" s="2"/>
      <c r="R578" s="2"/>
      <c r="S578" s="2"/>
      <c r="T578" s="3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59"/>
      <c r="BP578" s="2"/>
    </row>
    <row r="579" spans="4:68"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Q579" s="2"/>
      <c r="R579" s="2"/>
      <c r="S579" s="2"/>
      <c r="T579" s="3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59"/>
      <c r="BP579" s="2"/>
    </row>
    <row r="580" spans="4:68"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Q580" s="2"/>
      <c r="R580" s="2"/>
      <c r="S580" s="2"/>
      <c r="T580" s="3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59"/>
      <c r="BP580" s="2"/>
    </row>
    <row r="581" spans="4:68"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Q581" s="2"/>
      <c r="R581" s="2"/>
      <c r="S581" s="2"/>
      <c r="T581" s="3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59"/>
      <c r="BP581" s="2"/>
    </row>
    <row r="582" spans="4:68"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Q582" s="2"/>
      <c r="R582" s="2"/>
      <c r="S582" s="2"/>
      <c r="T582" s="3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59"/>
      <c r="BP582" s="2"/>
    </row>
    <row r="583" spans="4:68"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Q583" s="2"/>
      <c r="R583" s="2"/>
      <c r="S583" s="2"/>
      <c r="T583" s="3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59"/>
      <c r="BP583" s="2"/>
    </row>
    <row r="584" spans="4:68"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Q584" s="2"/>
      <c r="R584" s="2"/>
      <c r="S584" s="2"/>
      <c r="T584" s="3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59"/>
      <c r="BP584" s="2"/>
    </row>
    <row r="585" spans="4:68"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Q585" s="2"/>
      <c r="R585" s="2"/>
      <c r="S585" s="2"/>
      <c r="T585" s="3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59"/>
      <c r="BP585" s="2"/>
    </row>
    <row r="586" spans="4:68"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Q586" s="2"/>
      <c r="R586" s="2"/>
      <c r="S586" s="2"/>
      <c r="T586" s="3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59"/>
      <c r="BP586" s="2"/>
    </row>
    <row r="587" spans="4:68"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Q587" s="2"/>
      <c r="R587" s="2"/>
      <c r="S587" s="2"/>
      <c r="T587" s="3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59"/>
      <c r="BP587" s="2"/>
    </row>
    <row r="588" spans="4:68"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Q588" s="2"/>
      <c r="R588" s="2"/>
      <c r="S588" s="2"/>
      <c r="T588" s="3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59"/>
      <c r="BP588" s="2"/>
    </row>
    <row r="589" spans="4:68"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Q589" s="2"/>
      <c r="R589" s="2"/>
      <c r="S589" s="2"/>
      <c r="T589" s="3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59"/>
      <c r="BP589" s="2"/>
    </row>
    <row r="590" spans="4:68"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Q590" s="2"/>
      <c r="R590" s="2"/>
      <c r="S590" s="2"/>
      <c r="T590" s="3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59"/>
      <c r="BP590" s="2"/>
    </row>
    <row r="591" spans="4:68"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Q591" s="2"/>
      <c r="R591" s="2"/>
      <c r="S591" s="2"/>
      <c r="T591" s="3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59"/>
      <c r="BP591" s="2"/>
    </row>
    <row r="592" spans="4:68"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Q592" s="2"/>
      <c r="R592" s="2"/>
      <c r="S592" s="2"/>
      <c r="T592" s="3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59"/>
      <c r="BP592" s="2"/>
    </row>
    <row r="593" spans="4:68"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Q593" s="2"/>
      <c r="R593" s="2"/>
      <c r="S593" s="2"/>
      <c r="T593" s="3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59"/>
      <c r="BP593" s="2"/>
    </row>
    <row r="594" spans="4:68"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Q594" s="2"/>
      <c r="R594" s="2"/>
      <c r="S594" s="2"/>
      <c r="T594" s="3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59"/>
      <c r="BP594" s="2"/>
    </row>
    <row r="595" spans="4:68"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Q595" s="2"/>
      <c r="R595" s="2"/>
      <c r="S595" s="2"/>
      <c r="T595" s="3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59"/>
      <c r="BP595" s="2"/>
    </row>
    <row r="596" spans="4:68"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Q596" s="2"/>
      <c r="R596" s="2"/>
      <c r="S596" s="2"/>
      <c r="T596" s="3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59"/>
      <c r="BP596" s="2"/>
    </row>
    <row r="597" spans="4:68"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Q597" s="2"/>
      <c r="R597" s="2"/>
      <c r="S597" s="2"/>
      <c r="T597" s="3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59"/>
      <c r="BP597" s="2"/>
    </row>
    <row r="598" spans="4:68"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Q598" s="2"/>
      <c r="R598" s="2"/>
      <c r="S598" s="2"/>
      <c r="T598" s="3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59"/>
      <c r="BP598" s="2"/>
    </row>
    <row r="599" spans="4:68"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Q599" s="2"/>
      <c r="R599" s="2"/>
      <c r="S599" s="2"/>
      <c r="T599" s="3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59"/>
      <c r="BP599" s="2"/>
    </row>
    <row r="600" spans="4:68"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Q600" s="2"/>
      <c r="R600" s="2"/>
      <c r="S600" s="2"/>
      <c r="T600" s="3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59"/>
      <c r="BP600" s="2"/>
    </row>
    <row r="601" spans="4:68"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Q601" s="2"/>
      <c r="R601" s="2"/>
      <c r="S601" s="2"/>
      <c r="T601" s="3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59"/>
      <c r="BP601" s="2"/>
    </row>
    <row r="602" spans="4:68"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Q602" s="2"/>
      <c r="R602" s="2"/>
      <c r="S602" s="2"/>
      <c r="T602" s="3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59"/>
      <c r="BP602" s="2"/>
    </row>
    <row r="603" spans="4:68"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Q603" s="2"/>
      <c r="R603" s="2"/>
      <c r="S603" s="2"/>
      <c r="T603" s="3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59"/>
      <c r="BP603" s="2"/>
    </row>
    <row r="604" spans="4:68"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Q604" s="2"/>
      <c r="R604" s="2"/>
      <c r="S604" s="2"/>
      <c r="T604" s="3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59"/>
      <c r="BP604" s="2"/>
    </row>
    <row r="605" spans="4:68"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Q605" s="2"/>
      <c r="R605" s="2"/>
      <c r="S605" s="2"/>
      <c r="T605" s="3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59"/>
      <c r="BP605" s="2"/>
    </row>
    <row r="606" spans="4:68"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Q606" s="2"/>
      <c r="R606" s="2"/>
      <c r="S606" s="2"/>
      <c r="T606" s="3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59"/>
      <c r="BP606" s="2"/>
    </row>
    <row r="607" spans="4:68"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Q607" s="2"/>
      <c r="R607" s="2"/>
      <c r="S607" s="2"/>
      <c r="T607" s="3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59"/>
      <c r="BP607" s="2"/>
    </row>
    <row r="608" spans="4:68"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Q608" s="2"/>
      <c r="R608" s="2"/>
      <c r="S608" s="2"/>
      <c r="T608" s="3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59"/>
      <c r="BP608" s="2"/>
    </row>
    <row r="609" spans="4:68"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Q609" s="2"/>
      <c r="R609" s="2"/>
      <c r="S609" s="2"/>
      <c r="T609" s="3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59"/>
      <c r="BP609" s="2"/>
    </row>
    <row r="610" spans="4:68"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Q610" s="2"/>
      <c r="R610" s="2"/>
      <c r="S610" s="2"/>
      <c r="T610" s="3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59"/>
      <c r="BP610" s="2"/>
    </row>
    <row r="611" spans="4:68"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Q611" s="2"/>
      <c r="R611" s="2"/>
      <c r="S611" s="2"/>
      <c r="T611" s="3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59"/>
      <c r="BP611" s="2"/>
    </row>
    <row r="612" spans="4:68"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Q612" s="2"/>
      <c r="R612" s="2"/>
      <c r="S612" s="2"/>
      <c r="T612" s="3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59"/>
      <c r="BP612" s="2"/>
    </row>
    <row r="613" spans="4:68"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Q613" s="2"/>
      <c r="R613" s="2"/>
      <c r="S613" s="2"/>
      <c r="T613" s="3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59"/>
      <c r="BP613" s="2"/>
    </row>
    <row r="614" spans="4:68"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Q614" s="2"/>
      <c r="R614" s="2"/>
      <c r="S614" s="2"/>
      <c r="T614" s="3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59"/>
      <c r="BP614" s="2"/>
    </row>
    <row r="615" spans="4:68"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Q615" s="2"/>
      <c r="R615" s="2"/>
      <c r="S615" s="2"/>
      <c r="T615" s="3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59"/>
      <c r="BP615" s="2"/>
    </row>
    <row r="616" spans="4:68"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Q616" s="2"/>
      <c r="R616" s="2"/>
      <c r="S616" s="2"/>
      <c r="T616" s="3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59"/>
      <c r="BP616" s="2"/>
    </row>
    <row r="617" spans="4:68"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Q617" s="2"/>
      <c r="R617" s="2"/>
      <c r="S617" s="2"/>
      <c r="T617" s="3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59"/>
      <c r="BP617" s="2"/>
    </row>
    <row r="618" spans="4:68"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Q618" s="2"/>
      <c r="R618" s="2"/>
      <c r="S618" s="2"/>
      <c r="T618" s="3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59"/>
      <c r="BP618" s="2"/>
    </row>
    <row r="619" spans="4:68"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Q619" s="2"/>
      <c r="R619" s="2"/>
      <c r="S619" s="2"/>
      <c r="T619" s="3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59"/>
      <c r="BP619" s="2"/>
    </row>
    <row r="620" spans="4:68"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Q620" s="2"/>
      <c r="R620" s="2"/>
      <c r="S620" s="2"/>
      <c r="T620" s="3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59"/>
      <c r="BP620" s="2"/>
    </row>
    <row r="621" spans="4:68"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Q621" s="2"/>
      <c r="R621" s="2"/>
      <c r="S621" s="2"/>
      <c r="T621" s="3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59"/>
      <c r="BP621" s="2"/>
    </row>
    <row r="622" spans="4:68"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Q622" s="2"/>
      <c r="R622" s="2"/>
      <c r="S622" s="2"/>
      <c r="T622" s="3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59"/>
      <c r="BP622" s="2"/>
    </row>
    <row r="623" spans="4:68"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Q623" s="2"/>
      <c r="R623" s="2"/>
      <c r="S623" s="2"/>
      <c r="T623" s="3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59"/>
      <c r="BP623" s="2"/>
    </row>
    <row r="624" spans="4:68"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Q624" s="2"/>
      <c r="R624" s="2"/>
      <c r="S624" s="2"/>
      <c r="T624" s="3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59"/>
      <c r="BP624" s="2"/>
    </row>
    <row r="625" spans="4:68"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Q625" s="2"/>
      <c r="R625" s="2"/>
      <c r="S625" s="2"/>
      <c r="T625" s="3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59"/>
      <c r="BP625" s="2"/>
    </row>
    <row r="626" spans="4:68"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Q626" s="2"/>
      <c r="R626" s="2"/>
      <c r="S626" s="2"/>
      <c r="T626" s="3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59"/>
      <c r="BP626" s="2"/>
    </row>
    <row r="627" spans="4:68"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Q627" s="2"/>
      <c r="R627" s="2"/>
      <c r="S627" s="2"/>
      <c r="T627" s="3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59"/>
      <c r="BP627" s="2"/>
    </row>
    <row r="628" spans="4:68"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Q628" s="2"/>
      <c r="R628" s="2"/>
      <c r="S628" s="2"/>
      <c r="T628" s="3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59"/>
      <c r="BP628" s="2"/>
    </row>
    <row r="629" spans="4:68"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Q629" s="2"/>
      <c r="R629" s="2"/>
      <c r="S629" s="2"/>
      <c r="T629" s="3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59"/>
      <c r="BP629" s="2"/>
    </row>
    <row r="630" spans="4:68"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Q630" s="2"/>
      <c r="R630" s="2"/>
      <c r="S630" s="2"/>
      <c r="T630" s="3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59"/>
      <c r="BP630" s="2"/>
    </row>
    <row r="631" spans="4:68"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Q631" s="2"/>
      <c r="R631" s="2"/>
      <c r="S631" s="2"/>
      <c r="T631" s="3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59"/>
      <c r="BP631" s="2"/>
    </row>
    <row r="632" spans="4:68"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Q632" s="2"/>
      <c r="R632" s="2"/>
      <c r="S632" s="2"/>
      <c r="T632" s="3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59"/>
      <c r="BP632" s="2"/>
    </row>
    <row r="633" spans="4:68"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Q633" s="2"/>
      <c r="R633" s="2"/>
      <c r="S633" s="2"/>
      <c r="T633" s="3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59"/>
      <c r="BP633" s="2"/>
    </row>
    <row r="634" spans="4:68"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Q634" s="2"/>
      <c r="R634" s="2"/>
      <c r="S634" s="2"/>
      <c r="T634" s="3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59"/>
      <c r="BP634" s="2"/>
    </row>
    <row r="635" spans="4:68"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Q635" s="2"/>
      <c r="R635" s="2"/>
      <c r="S635" s="2"/>
      <c r="T635" s="3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59"/>
      <c r="BP635" s="2"/>
    </row>
    <row r="636" spans="4:68"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Q636" s="2"/>
      <c r="R636" s="2"/>
      <c r="S636" s="2"/>
      <c r="T636" s="3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59"/>
      <c r="BP636" s="2"/>
    </row>
    <row r="637" spans="4:68"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Q637" s="2"/>
      <c r="R637" s="2"/>
      <c r="S637" s="2"/>
      <c r="T637" s="3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59"/>
      <c r="BP637" s="2"/>
    </row>
    <row r="638" spans="4:68"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Q638" s="2"/>
      <c r="R638" s="2"/>
      <c r="S638" s="2"/>
      <c r="T638" s="3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59"/>
      <c r="BP638" s="2"/>
    </row>
    <row r="639" spans="4:68"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Q639" s="2"/>
      <c r="R639" s="2"/>
      <c r="S639" s="2"/>
      <c r="T639" s="3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59"/>
      <c r="BP639" s="2"/>
    </row>
    <row r="640" spans="4:68"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Q640" s="2"/>
      <c r="R640" s="2"/>
      <c r="S640" s="2"/>
      <c r="T640" s="3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59"/>
      <c r="BP640" s="2"/>
    </row>
    <row r="641" spans="4:68"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Q641" s="2"/>
      <c r="R641" s="2"/>
      <c r="S641" s="2"/>
      <c r="T641" s="3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59"/>
      <c r="BP641" s="2"/>
    </row>
    <row r="642" spans="4:68"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Q642" s="2"/>
      <c r="R642" s="2"/>
      <c r="S642" s="2"/>
      <c r="T642" s="3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59"/>
      <c r="BP642" s="2"/>
    </row>
    <row r="643" spans="4:68"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Q643" s="2"/>
      <c r="R643" s="2"/>
      <c r="S643" s="2"/>
      <c r="T643" s="3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59"/>
      <c r="BP643" s="2"/>
    </row>
    <row r="644" spans="4:68"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Q644" s="2"/>
      <c r="R644" s="2"/>
      <c r="S644" s="2"/>
      <c r="T644" s="3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59"/>
      <c r="BP644" s="2"/>
    </row>
    <row r="645" spans="4:68"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Q645" s="2"/>
      <c r="R645" s="2"/>
      <c r="S645" s="2"/>
      <c r="T645" s="3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59"/>
      <c r="BP645" s="2"/>
    </row>
    <row r="646" spans="4:68"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Q646" s="2"/>
      <c r="R646" s="2"/>
      <c r="S646" s="2"/>
      <c r="T646" s="3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59"/>
      <c r="BP646" s="2"/>
    </row>
    <row r="647" spans="4:68"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Q647" s="2"/>
      <c r="R647" s="2"/>
      <c r="S647" s="2"/>
      <c r="T647" s="3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59"/>
      <c r="BP647" s="2"/>
    </row>
    <row r="648" spans="4:68"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Q648" s="2"/>
      <c r="R648" s="2"/>
      <c r="S648" s="2"/>
      <c r="T648" s="3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59"/>
      <c r="BP648" s="2"/>
    </row>
    <row r="649" spans="4:68"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Q649" s="2"/>
      <c r="R649" s="2"/>
      <c r="S649" s="2"/>
      <c r="T649" s="3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59"/>
      <c r="BP649" s="2"/>
    </row>
    <row r="650" spans="4:68"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Q650" s="2"/>
      <c r="R650" s="2"/>
      <c r="S650" s="2"/>
      <c r="T650" s="3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59"/>
      <c r="BP650" s="2"/>
    </row>
    <row r="651" spans="4:68"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Q651" s="2"/>
      <c r="R651" s="2"/>
      <c r="S651" s="2"/>
      <c r="T651" s="3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59"/>
      <c r="BP651" s="2"/>
    </row>
    <row r="652" spans="4:68"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Q652" s="2"/>
      <c r="R652" s="2"/>
      <c r="S652" s="2"/>
      <c r="T652" s="3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59"/>
      <c r="BP652" s="2"/>
    </row>
    <row r="653" spans="4:68"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Q653" s="2"/>
      <c r="R653" s="2"/>
      <c r="S653" s="2"/>
      <c r="T653" s="3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59"/>
      <c r="BP653" s="2"/>
    </row>
    <row r="654" spans="4:68"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Q654" s="2"/>
      <c r="R654" s="2"/>
      <c r="S654" s="2"/>
      <c r="T654" s="3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59"/>
      <c r="BP654" s="2"/>
    </row>
    <row r="655" spans="4:68"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Q655" s="2"/>
      <c r="R655" s="2"/>
      <c r="S655" s="2"/>
      <c r="T655" s="3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59"/>
      <c r="BP655" s="2"/>
    </row>
    <row r="656" spans="4:68"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Q656" s="2"/>
      <c r="R656" s="2"/>
      <c r="S656" s="2"/>
      <c r="T656" s="3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59"/>
      <c r="BP656" s="2"/>
    </row>
    <row r="657" spans="4:68"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Q657" s="2"/>
      <c r="R657" s="2"/>
      <c r="S657" s="2"/>
      <c r="T657" s="3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59"/>
      <c r="BP657" s="2"/>
    </row>
    <row r="658" spans="4:68"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Q658" s="2"/>
      <c r="R658" s="2"/>
      <c r="S658" s="2"/>
      <c r="T658" s="3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59"/>
      <c r="BP658" s="2"/>
    </row>
    <row r="659" spans="4:68"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Q659" s="2"/>
      <c r="R659" s="2"/>
      <c r="S659" s="2"/>
      <c r="T659" s="3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59"/>
      <c r="BP659" s="2"/>
    </row>
    <row r="660" spans="4:68"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Q660" s="2"/>
      <c r="R660" s="2"/>
      <c r="S660" s="2"/>
      <c r="T660" s="3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59"/>
      <c r="BP660" s="2"/>
    </row>
    <row r="661" spans="4:68"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Q661" s="2"/>
      <c r="R661" s="2"/>
      <c r="S661" s="2"/>
      <c r="T661" s="3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59"/>
      <c r="BP661" s="2"/>
    </row>
    <row r="662" spans="4:68"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Q662" s="2"/>
      <c r="R662" s="2"/>
      <c r="S662" s="2"/>
      <c r="T662" s="3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59"/>
      <c r="BP662" s="2"/>
    </row>
    <row r="663" spans="4:68"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Q663" s="2"/>
      <c r="R663" s="2"/>
      <c r="S663" s="2"/>
      <c r="T663" s="3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59"/>
      <c r="BP663" s="2"/>
    </row>
    <row r="664" spans="4:68"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Q664" s="2"/>
      <c r="R664" s="2"/>
      <c r="S664" s="2"/>
      <c r="T664" s="3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59"/>
      <c r="BP664" s="2"/>
    </row>
    <row r="665" spans="4:68"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Q665" s="2"/>
      <c r="R665" s="2"/>
      <c r="S665" s="2"/>
      <c r="T665" s="3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59"/>
      <c r="BP665" s="2"/>
    </row>
    <row r="666" spans="4:68"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Q666" s="2"/>
      <c r="R666" s="2"/>
      <c r="S666" s="2"/>
      <c r="T666" s="3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59"/>
      <c r="BP666" s="2"/>
    </row>
    <row r="667" spans="4:68"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Q667" s="2"/>
      <c r="R667" s="2"/>
      <c r="S667" s="2"/>
      <c r="T667" s="3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59"/>
      <c r="BP667" s="2"/>
    </row>
    <row r="668" spans="4:68"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Q668" s="2"/>
      <c r="R668" s="2"/>
      <c r="S668" s="2"/>
      <c r="T668" s="3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59"/>
      <c r="BP668" s="2"/>
    </row>
    <row r="669" spans="4:68"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Q669" s="2"/>
      <c r="R669" s="2"/>
      <c r="S669" s="2"/>
      <c r="T669" s="3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59"/>
      <c r="BP669" s="2"/>
    </row>
    <row r="670" spans="4:68"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Q670" s="2"/>
      <c r="R670" s="2"/>
      <c r="S670" s="2"/>
      <c r="T670" s="3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59"/>
      <c r="BP670" s="2"/>
    </row>
    <row r="671" spans="4:68"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Q671" s="2"/>
      <c r="R671" s="2"/>
      <c r="S671" s="2"/>
      <c r="T671" s="3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59"/>
      <c r="BP671" s="2"/>
    </row>
    <row r="672" spans="4:68"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Q672" s="2"/>
      <c r="R672" s="2"/>
      <c r="S672" s="2"/>
      <c r="T672" s="3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59"/>
      <c r="BP672" s="2"/>
    </row>
    <row r="673" spans="4:68"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Q673" s="2"/>
      <c r="R673" s="2"/>
      <c r="S673" s="2"/>
      <c r="T673" s="3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59"/>
      <c r="BP673" s="2"/>
    </row>
    <row r="674" spans="4:68"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Q674" s="2"/>
      <c r="R674" s="2"/>
      <c r="S674" s="2"/>
      <c r="T674" s="3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59"/>
      <c r="BP674" s="2"/>
    </row>
    <row r="675" spans="4:68"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Q675" s="2"/>
      <c r="R675" s="2"/>
      <c r="S675" s="2"/>
      <c r="T675" s="3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59"/>
      <c r="BP675" s="2"/>
    </row>
    <row r="676" spans="4:68"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Q676" s="2"/>
      <c r="R676" s="2"/>
      <c r="S676" s="2"/>
      <c r="T676" s="3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59"/>
      <c r="BP676" s="2"/>
    </row>
    <row r="677" spans="4:68"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Q677" s="2"/>
      <c r="R677" s="2"/>
      <c r="S677" s="2"/>
      <c r="T677" s="3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59"/>
      <c r="BP677" s="2"/>
    </row>
    <row r="678" spans="4:68"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Q678" s="2"/>
      <c r="R678" s="2"/>
      <c r="S678" s="2"/>
      <c r="T678" s="3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59"/>
      <c r="BP678" s="2"/>
    </row>
    <row r="679" spans="4:68"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Q679" s="2"/>
      <c r="R679" s="2"/>
      <c r="S679" s="2"/>
      <c r="T679" s="3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59"/>
      <c r="BP679" s="2"/>
    </row>
    <row r="680" spans="4:68"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Q680" s="2"/>
      <c r="R680" s="2"/>
      <c r="S680" s="2"/>
      <c r="T680" s="3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59"/>
      <c r="BP680" s="2"/>
    </row>
    <row r="681" spans="4:68"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Q681" s="2"/>
      <c r="R681" s="2"/>
      <c r="S681" s="2"/>
      <c r="T681" s="3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59"/>
      <c r="BP681" s="2"/>
    </row>
    <row r="682" spans="4:68"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Q682" s="2"/>
      <c r="R682" s="2"/>
      <c r="S682" s="2"/>
      <c r="T682" s="3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59"/>
      <c r="BP682" s="2"/>
    </row>
    <row r="683" spans="4:68"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Q683" s="2"/>
      <c r="R683" s="2"/>
      <c r="S683" s="2"/>
      <c r="T683" s="3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59"/>
      <c r="BP683" s="2"/>
    </row>
    <row r="684" spans="4:68"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Q684" s="2"/>
      <c r="R684" s="2"/>
      <c r="S684" s="2"/>
      <c r="T684" s="3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59"/>
      <c r="BP684" s="2"/>
    </row>
    <row r="685" spans="4:68"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Q685" s="2"/>
      <c r="R685" s="2"/>
      <c r="S685" s="2"/>
      <c r="T685" s="3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59"/>
      <c r="BP685" s="2"/>
    </row>
    <row r="686" spans="4:68"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Q686" s="2"/>
      <c r="R686" s="2"/>
      <c r="S686" s="2"/>
      <c r="T686" s="3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59"/>
      <c r="BP686" s="2"/>
    </row>
    <row r="687" spans="4:68"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Q687" s="2"/>
      <c r="R687" s="2"/>
      <c r="S687" s="2"/>
      <c r="T687" s="3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59"/>
      <c r="BP687" s="2"/>
    </row>
    <row r="688" spans="4:68"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Q688" s="2"/>
      <c r="R688" s="2"/>
      <c r="S688" s="2"/>
      <c r="T688" s="3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59"/>
      <c r="BP688" s="2"/>
    </row>
    <row r="689" spans="4:68"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Q689" s="2"/>
      <c r="R689" s="2"/>
      <c r="S689" s="2"/>
      <c r="T689" s="3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59"/>
      <c r="BP689" s="2"/>
    </row>
    <row r="690" spans="4:68"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Q690" s="2"/>
      <c r="R690" s="2"/>
      <c r="S690" s="2"/>
      <c r="T690" s="3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59"/>
      <c r="BP690" s="2"/>
    </row>
    <row r="691" spans="4:68"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Q691" s="2"/>
      <c r="R691" s="2"/>
      <c r="S691" s="2"/>
      <c r="T691" s="3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59"/>
      <c r="BP691" s="2"/>
    </row>
    <row r="692" spans="4:68"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Q692" s="2"/>
      <c r="R692" s="2"/>
      <c r="S692" s="2"/>
      <c r="T692" s="3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59"/>
      <c r="BP692" s="2"/>
    </row>
    <row r="693" spans="4:68"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Q693" s="2"/>
      <c r="R693" s="2"/>
      <c r="S693" s="2"/>
      <c r="T693" s="3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59"/>
      <c r="BP693" s="2"/>
    </row>
    <row r="694" spans="4:68"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Q694" s="2"/>
      <c r="R694" s="2"/>
      <c r="S694" s="2"/>
      <c r="T694" s="3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59"/>
      <c r="BP694" s="2"/>
    </row>
    <row r="695" spans="4:68"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Q695" s="2"/>
      <c r="R695" s="2"/>
      <c r="S695" s="2"/>
      <c r="T695" s="3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59"/>
      <c r="BP695" s="2"/>
    </row>
    <row r="696" spans="4:68"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Q696" s="2"/>
      <c r="R696" s="2"/>
      <c r="S696" s="2"/>
      <c r="T696" s="3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59"/>
      <c r="BP696" s="2"/>
    </row>
    <row r="697" spans="4:68"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Q697" s="2"/>
      <c r="R697" s="2"/>
      <c r="S697" s="2"/>
      <c r="T697" s="3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59"/>
      <c r="BP697" s="2"/>
    </row>
    <row r="698" spans="4:68"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Q698" s="2"/>
      <c r="R698" s="2"/>
      <c r="S698" s="2"/>
      <c r="T698" s="3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59"/>
      <c r="BP698" s="2"/>
    </row>
    <row r="699" spans="4:68"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Q699" s="2"/>
      <c r="R699" s="2"/>
      <c r="S699" s="2"/>
      <c r="T699" s="3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59"/>
      <c r="BP699" s="2"/>
    </row>
    <row r="700" spans="4:68"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Q700" s="2"/>
      <c r="R700" s="2"/>
      <c r="S700" s="2"/>
      <c r="T700" s="3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59"/>
      <c r="BP700" s="2"/>
    </row>
    <row r="701" spans="4:68"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Q701" s="2"/>
      <c r="R701" s="2"/>
      <c r="S701" s="2"/>
      <c r="T701" s="3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59"/>
      <c r="BP701" s="2"/>
    </row>
    <row r="702" spans="4:68"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Q702" s="2"/>
      <c r="R702" s="2"/>
      <c r="S702" s="2"/>
      <c r="T702" s="3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59"/>
      <c r="BP702" s="2"/>
    </row>
    <row r="703" spans="4:68"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Q703" s="2"/>
      <c r="R703" s="2"/>
      <c r="S703" s="2"/>
      <c r="T703" s="3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59"/>
      <c r="BP703" s="2"/>
    </row>
    <row r="704" spans="4:68"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Q704" s="2"/>
      <c r="R704" s="2"/>
      <c r="S704" s="2"/>
      <c r="T704" s="3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59"/>
      <c r="BP704" s="2"/>
    </row>
    <row r="705" spans="4:68"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Q705" s="2"/>
      <c r="R705" s="2"/>
      <c r="S705" s="2"/>
      <c r="T705" s="3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59"/>
      <c r="BP705" s="2"/>
    </row>
    <row r="706" spans="4:68"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Q706" s="2"/>
      <c r="R706" s="2"/>
      <c r="S706" s="2"/>
      <c r="T706" s="3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59"/>
      <c r="BP706" s="2"/>
    </row>
    <row r="707" spans="4:68"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Q707" s="2"/>
      <c r="R707" s="2"/>
      <c r="S707" s="2"/>
      <c r="T707" s="3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59"/>
      <c r="BP707" s="2"/>
    </row>
    <row r="708" spans="4:68"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Q708" s="2"/>
      <c r="R708" s="2"/>
      <c r="S708" s="2"/>
      <c r="T708" s="3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59"/>
      <c r="BP708" s="2"/>
    </row>
    <row r="709" spans="4:68"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Q709" s="2"/>
      <c r="R709" s="2"/>
      <c r="S709" s="2"/>
      <c r="T709" s="3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59"/>
      <c r="BP709" s="2"/>
    </row>
    <row r="710" spans="4:68"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Q710" s="2"/>
      <c r="R710" s="2"/>
      <c r="S710" s="2"/>
      <c r="T710" s="3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59"/>
      <c r="BP710" s="2"/>
    </row>
    <row r="711" spans="4:68"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Q711" s="2"/>
      <c r="R711" s="2"/>
      <c r="S711" s="2"/>
      <c r="T711" s="3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59"/>
      <c r="BP711" s="2"/>
    </row>
    <row r="712" spans="4:68"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Q712" s="2"/>
      <c r="R712" s="2"/>
      <c r="S712" s="2"/>
      <c r="T712" s="3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59"/>
      <c r="BP712" s="2"/>
    </row>
    <row r="713" spans="4:68"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Q713" s="2"/>
      <c r="R713" s="2"/>
      <c r="S713" s="2"/>
      <c r="T713" s="3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59"/>
      <c r="BP713" s="2"/>
    </row>
    <row r="714" spans="4:68"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Q714" s="2"/>
      <c r="R714" s="2"/>
      <c r="S714" s="2"/>
      <c r="T714" s="3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59"/>
      <c r="BP714" s="2"/>
    </row>
    <row r="715" spans="4:68"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Q715" s="2"/>
      <c r="R715" s="2"/>
      <c r="S715" s="2"/>
      <c r="T715" s="3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59"/>
      <c r="BP715" s="2"/>
    </row>
    <row r="716" spans="4:68"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Q716" s="2"/>
      <c r="R716" s="2"/>
      <c r="S716" s="2"/>
      <c r="T716" s="3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59"/>
      <c r="BP716" s="2"/>
    </row>
    <row r="717" spans="4:68"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Q717" s="2"/>
      <c r="R717" s="2"/>
      <c r="S717" s="2"/>
      <c r="T717" s="3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59"/>
      <c r="BP717" s="2"/>
    </row>
    <row r="718" spans="4:68"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Q718" s="2"/>
      <c r="R718" s="2"/>
      <c r="S718" s="2"/>
      <c r="T718" s="3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59"/>
      <c r="BP718" s="2"/>
    </row>
    <row r="719" spans="4:68"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Q719" s="2"/>
      <c r="R719" s="2"/>
      <c r="S719" s="2"/>
      <c r="T719" s="3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59"/>
      <c r="BP719" s="2"/>
    </row>
    <row r="720" spans="4:68"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Q720" s="2"/>
      <c r="R720" s="2"/>
      <c r="S720" s="2"/>
      <c r="T720" s="3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59"/>
      <c r="BP720" s="2"/>
    </row>
    <row r="721" spans="4:68"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Q721" s="2"/>
      <c r="R721" s="2"/>
      <c r="S721" s="2"/>
      <c r="T721" s="3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59"/>
      <c r="BP721" s="2"/>
    </row>
    <row r="722" spans="4:68"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Q722" s="2"/>
      <c r="R722" s="2"/>
      <c r="S722" s="2"/>
      <c r="T722" s="3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59"/>
      <c r="BP722" s="2"/>
    </row>
    <row r="723" spans="4:68"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Q723" s="2"/>
      <c r="R723" s="2"/>
      <c r="S723" s="2"/>
      <c r="T723" s="3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59"/>
      <c r="BP723" s="2"/>
    </row>
    <row r="724" spans="4:68"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Q724" s="2"/>
      <c r="R724" s="2"/>
      <c r="S724" s="2"/>
      <c r="T724" s="3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59"/>
      <c r="BP724" s="2"/>
    </row>
    <row r="725" spans="4:68"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Q725" s="2"/>
      <c r="R725" s="2"/>
      <c r="S725" s="2"/>
      <c r="T725" s="3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59"/>
      <c r="BP725" s="2"/>
    </row>
    <row r="726" spans="4:68"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Q726" s="2"/>
      <c r="R726" s="2"/>
      <c r="S726" s="2"/>
      <c r="T726" s="3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59"/>
      <c r="BP726" s="2"/>
    </row>
    <row r="727" spans="4:68"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Q727" s="2"/>
      <c r="R727" s="2"/>
      <c r="S727" s="2"/>
      <c r="T727" s="3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59"/>
      <c r="BP727" s="2"/>
    </row>
    <row r="728" spans="4:68"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Q728" s="2"/>
      <c r="R728" s="2"/>
      <c r="S728" s="2"/>
      <c r="T728" s="3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59"/>
      <c r="BP728" s="2"/>
    </row>
    <row r="729" spans="4:68"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Q729" s="2"/>
      <c r="R729" s="2"/>
      <c r="S729" s="2"/>
      <c r="T729" s="3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59"/>
      <c r="BP729" s="2"/>
    </row>
    <row r="730" spans="4:68"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Q730" s="2"/>
      <c r="R730" s="2"/>
      <c r="S730" s="2"/>
      <c r="T730" s="3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59"/>
      <c r="BP730" s="2"/>
    </row>
    <row r="731" spans="4:68"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Q731" s="2"/>
      <c r="R731" s="2"/>
      <c r="S731" s="2"/>
      <c r="T731" s="3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59"/>
      <c r="BP731" s="2"/>
    </row>
    <row r="732" spans="4:68"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Q732" s="2"/>
      <c r="R732" s="2"/>
      <c r="S732" s="2"/>
      <c r="T732" s="3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59"/>
      <c r="BP732" s="2"/>
    </row>
    <row r="733" spans="4:68"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Q733" s="2"/>
      <c r="R733" s="2"/>
      <c r="S733" s="2"/>
      <c r="T733" s="3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59"/>
      <c r="BP733" s="2"/>
    </row>
    <row r="734" spans="4:68"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Q734" s="2"/>
      <c r="R734" s="2"/>
      <c r="S734" s="2"/>
      <c r="T734" s="3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59"/>
      <c r="BP734" s="2"/>
    </row>
    <row r="735" spans="4:68"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Q735" s="2"/>
      <c r="R735" s="2"/>
      <c r="S735" s="2"/>
      <c r="T735" s="3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59"/>
      <c r="BP735" s="2"/>
    </row>
    <row r="736" spans="4:68"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Q736" s="2"/>
      <c r="R736" s="2"/>
      <c r="S736" s="2"/>
      <c r="T736" s="3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59"/>
      <c r="BP736" s="2"/>
    </row>
    <row r="737" spans="4:68"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Q737" s="2"/>
      <c r="R737" s="2"/>
      <c r="S737" s="2"/>
      <c r="T737" s="3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59"/>
      <c r="BP737" s="2"/>
    </row>
    <row r="738" spans="4:68"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Q738" s="2"/>
      <c r="R738" s="2"/>
      <c r="S738" s="2"/>
      <c r="T738" s="3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59"/>
      <c r="BP738" s="2"/>
    </row>
    <row r="739" spans="4:68"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Q739" s="2"/>
      <c r="R739" s="2"/>
      <c r="S739" s="2"/>
      <c r="T739" s="3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59"/>
      <c r="BP739" s="2"/>
    </row>
    <row r="740" spans="4:68"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Q740" s="2"/>
      <c r="R740" s="2"/>
      <c r="S740" s="2"/>
      <c r="T740" s="3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59"/>
      <c r="BP740" s="2"/>
    </row>
    <row r="741" spans="4:68"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Q741" s="2"/>
      <c r="R741" s="2"/>
      <c r="S741" s="2"/>
      <c r="T741" s="3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59"/>
      <c r="BP741" s="2"/>
    </row>
    <row r="742" spans="4:68"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Q742" s="2"/>
      <c r="R742" s="2"/>
      <c r="S742" s="2"/>
      <c r="T742" s="3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59"/>
      <c r="BP742" s="2"/>
    </row>
    <row r="743" spans="4:68"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Q743" s="2"/>
      <c r="R743" s="2"/>
      <c r="S743" s="2"/>
      <c r="T743" s="3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59"/>
      <c r="BP743" s="2"/>
    </row>
    <row r="744" spans="4:68"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Q744" s="2"/>
      <c r="R744" s="2"/>
      <c r="S744" s="2"/>
      <c r="T744" s="3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59"/>
      <c r="BP744" s="2"/>
    </row>
    <row r="745" spans="4:68"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Q745" s="2"/>
      <c r="R745" s="2"/>
      <c r="S745" s="2"/>
      <c r="T745" s="3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59"/>
      <c r="BP745" s="2"/>
    </row>
    <row r="746" spans="4:68"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Q746" s="2"/>
      <c r="R746" s="2"/>
      <c r="S746" s="2"/>
      <c r="T746" s="3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59"/>
      <c r="BP746" s="2"/>
    </row>
    <row r="747" spans="4:68"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Q747" s="2"/>
      <c r="R747" s="2"/>
      <c r="S747" s="2"/>
      <c r="T747" s="3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59"/>
      <c r="BP747" s="2"/>
    </row>
    <row r="748" spans="4:68"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Q748" s="2"/>
      <c r="R748" s="2"/>
      <c r="S748" s="2"/>
      <c r="T748" s="3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59"/>
      <c r="BP748" s="2"/>
    </row>
    <row r="749" spans="4:68"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Q749" s="2"/>
      <c r="R749" s="2"/>
      <c r="S749" s="2"/>
      <c r="T749" s="3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59"/>
      <c r="BP749" s="2"/>
    </row>
    <row r="750" spans="4:68"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Q750" s="2"/>
      <c r="R750" s="2"/>
      <c r="S750" s="2"/>
      <c r="T750" s="3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59"/>
      <c r="BP750" s="2"/>
    </row>
    <row r="751" spans="4:68"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Q751" s="2"/>
      <c r="R751" s="2"/>
      <c r="S751" s="2"/>
      <c r="T751" s="3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59"/>
      <c r="BP751" s="2"/>
    </row>
    <row r="752" spans="4:68"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Q752" s="2"/>
      <c r="R752" s="2"/>
      <c r="S752" s="2"/>
      <c r="T752" s="3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59"/>
      <c r="BP752" s="2"/>
    </row>
    <row r="753" spans="4:68"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Q753" s="2"/>
      <c r="R753" s="2"/>
      <c r="S753" s="2"/>
      <c r="T753" s="3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59"/>
      <c r="BP753" s="2"/>
    </row>
    <row r="754" spans="4:68"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Q754" s="2"/>
      <c r="R754" s="2"/>
      <c r="S754" s="2"/>
      <c r="T754" s="3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59"/>
      <c r="BP754" s="2"/>
    </row>
    <row r="755" spans="4:68"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Q755" s="2"/>
      <c r="R755" s="2"/>
      <c r="S755" s="2"/>
      <c r="T755" s="3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59"/>
      <c r="BP755" s="2"/>
    </row>
    <row r="756" spans="4:68"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Q756" s="2"/>
      <c r="R756" s="2"/>
      <c r="S756" s="2"/>
      <c r="T756" s="3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59"/>
      <c r="BP756" s="2"/>
    </row>
    <row r="757" spans="4:68"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Q757" s="2"/>
      <c r="R757" s="2"/>
      <c r="S757" s="2"/>
      <c r="T757" s="3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59"/>
      <c r="BP757" s="2"/>
    </row>
    <row r="758" spans="4:68"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Q758" s="2"/>
      <c r="R758" s="2"/>
      <c r="S758" s="2"/>
      <c r="T758" s="3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59"/>
      <c r="BP758" s="2"/>
    </row>
    <row r="759" spans="4:68"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Q759" s="2"/>
      <c r="R759" s="2"/>
      <c r="S759" s="2"/>
      <c r="T759" s="3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59"/>
      <c r="BP759" s="2"/>
    </row>
    <row r="760" spans="4:68"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Q760" s="2"/>
      <c r="R760" s="2"/>
      <c r="S760" s="2"/>
      <c r="T760" s="3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59"/>
      <c r="BP760" s="2"/>
    </row>
    <row r="761" spans="4:68"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Q761" s="2"/>
      <c r="R761" s="2"/>
      <c r="S761" s="2"/>
      <c r="T761" s="3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59"/>
      <c r="BP761" s="2"/>
    </row>
    <row r="762" spans="4:68"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Q762" s="2"/>
      <c r="R762" s="2"/>
      <c r="S762" s="2"/>
      <c r="T762" s="3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59"/>
      <c r="BP762" s="2"/>
    </row>
    <row r="763" spans="4:68"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Q763" s="2"/>
      <c r="R763" s="2"/>
      <c r="S763" s="2"/>
      <c r="T763" s="3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59"/>
      <c r="BP763" s="2"/>
    </row>
    <row r="764" spans="4:68"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Q764" s="2"/>
      <c r="R764" s="2"/>
      <c r="S764" s="2"/>
      <c r="T764" s="3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59"/>
      <c r="BP764" s="2"/>
    </row>
    <row r="765" spans="4:68"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Q765" s="2"/>
      <c r="R765" s="2"/>
      <c r="S765" s="2"/>
      <c r="T765" s="3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59"/>
      <c r="BP765" s="2"/>
    </row>
    <row r="766" spans="4:68"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Q766" s="2"/>
      <c r="R766" s="2"/>
      <c r="S766" s="2"/>
      <c r="T766" s="3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59"/>
      <c r="BP766" s="2"/>
    </row>
    <row r="767" spans="4:68"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Q767" s="2"/>
      <c r="R767" s="2"/>
      <c r="S767" s="2"/>
      <c r="T767" s="3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59"/>
      <c r="BP767" s="2"/>
    </row>
    <row r="768" spans="4:68"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Q768" s="2"/>
      <c r="R768" s="2"/>
      <c r="S768" s="2"/>
      <c r="T768" s="3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59"/>
      <c r="BP768" s="2"/>
    </row>
    <row r="769" spans="4:68"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Q769" s="2"/>
      <c r="R769" s="2"/>
      <c r="S769" s="2"/>
      <c r="T769" s="3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59"/>
      <c r="BP769" s="2"/>
    </row>
    <row r="770" spans="4:68"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Q770" s="2"/>
      <c r="R770" s="2"/>
      <c r="S770" s="2"/>
      <c r="T770" s="3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59"/>
      <c r="BP770" s="2"/>
    </row>
    <row r="771" spans="4:68"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Q771" s="2"/>
      <c r="R771" s="2"/>
      <c r="S771" s="2"/>
      <c r="T771" s="3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59"/>
      <c r="BP771" s="2"/>
    </row>
    <row r="772" spans="4:68"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Q772" s="2"/>
      <c r="R772" s="2"/>
      <c r="S772" s="2"/>
      <c r="T772" s="3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59"/>
      <c r="BP772" s="2"/>
    </row>
    <row r="773" spans="4:68"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Q773" s="2"/>
      <c r="R773" s="2"/>
      <c r="S773" s="2"/>
      <c r="T773" s="3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59"/>
      <c r="BP773" s="2"/>
    </row>
    <row r="774" spans="4:68"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Q774" s="2"/>
      <c r="R774" s="2"/>
      <c r="S774" s="2"/>
      <c r="T774" s="3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59"/>
      <c r="BP774" s="2"/>
    </row>
    <row r="775" spans="4:68"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Q775" s="2"/>
      <c r="R775" s="2"/>
      <c r="S775" s="2"/>
      <c r="T775" s="3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59"/>
      <c r="BP775" s="2"/>
    </row>
    <row r="776" spans="4:68"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Q776" s="2"/>
      <c r="R776" s="2"/>
      <c r="S776" s="2"/>
      <c r="T776" s="3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59"/>
      <c r="BP776" s="2"/>
    </row>
    <row r="777" spans="4:68"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Q777" s="2"/>
      <c r="R777" s="2"/>
      <c r="S777" s="2"/>
      <c r="T777" s="3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59"/>
      <c r="BP777" s="2"/>
    </row>
    <row r="778" spans="4:68"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Q778" s="2"/>
      <c r="R778" s="2"/>
      <c r="S778" s="2"/>
      <c r="T778" s="3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59"/>
      <c r="BP778" s="2"/>
    </row>
    <row r="779" spans="4:68"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Q779" s="2"/>
      <c r="R779" s="2"/>
      <c r="S779" s="2"/>
      <c r="T779" s="3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59"/>
      <c r="BP779" s="2"/>
    </row>
    <row r="780" spans="4:68"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Q780" s="2"/>
      <c r="R780" s="2"/>
      <c r="S780" s="2"/>
      <c r="T780" s="3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59"/>
      <c r="BP780" s="2"/>
    </row>
    <row r="781" spans="4:68"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Q781" s="2"/>
      <c r="R781" s="2"/>
      <c r="S781" s="2"/>
      <c r="T781" s="3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59"/>
      <c r="BP781" s="2"/>
    </row>
    <row r="782" spans="4:68"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Q782" s="2"/>
      <c r="R782" s="2"/>
      <c r="S782" s="2"/>
      <c r="T782" s="3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59"/>
      <c r="BP782" s="2"/>
    </row>
    <row r="783" spans="4:68"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Q783" s="2"/>
      <c r="R783" s="2"/>
      <c r="S783" s="2"/>
      <c r="T783" s="3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59"/>
      <c r="BP783" s="2"/>
    </row>
    <row r="784" spans="4:68"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Q784" s="2"/>
      <c r="R784" s="2"/>
      <c r="S784" s="2"/>
      <c r="T784" s="3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59"/>
      <c r="BP784" s="2"/>
    </row>
    <row r="785" spans="4:68"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Q785" s="2"/>
      <c r="R785" s="2"/>
      <c r="S785" s="2"/>
      <c r="T785" s="3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59"/>
      <c r="BP785" s="2"/>
    </row>
    <row r="786" spans="4:68"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Q786" s="2"/>
      <c r="R786" s="2"/>
      <c r="S786" s="2"/>
      <c r="T786" s="3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59"/>
      <c r="BP786" s="2"/>
    </row>
    <row r="787" spans="4:68"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Q787" s="2"/>
      <c r="R787" s="2"/>
      <c r="S787" s="2"/>
      <c r="T787" s="3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59"/>
      <c r="BP787" s="2"/>
    </row>
    <row r="788" spans="4:68"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Q788" s="2"/>
      <c r="R788" s="2"/>
      <c r="S788" s="2"/>
      <c r="T788" s="3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59"/>
      <c r="BP788" s="2"/>
    </row>
    <row r="789" spans="4:68"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Q789" s="2"/>
      <c r="R789" s="2"/>
      <c r="S789" s="2"/>
      <c r="T789" s="3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59"/>
      <c r="BP789" s="2"/>
    </row>
    <row r="790" spans="4:68"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Q790" s="2"/>
      <c r="R790" s="2"/>
      <c r="S790" s="2"/>
      <c r="T790" s="3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59"/>
      <c r="BP790" s="2"/>
    </row>
    <row r="791" spans="4:68"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Q791" s="2"/>
      <c r="R791" s="2"/>
      <c r="S791" s="2"/>
      <c r="T791" s="3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59"/>
      <c r="BP791" s="2"/>
    </row>
    <row r="792" spans="4:68"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Q792" s="2"/>
      <c r="R792" s="2"/>
      <c r="S792" s="2"/>
      <c r="T792" s="3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59"/>
      <c r="BP792" s="2"/>
    </row>
    <row r="793" spans="4:68"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Q793" s="2"/>
      <c r="R793" s="2"/>
      <c r="S793" s="2"/>
      <c r="T793" s="3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59"/>
      <c r="BP793" s="2"/>
    </row>
    <row r="794" spans="4:68"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Q794" s="2"/>
      <c r="R794" s="2"/>
      <c r="S794" s="2"/>
      <c r="T794" s="3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59"/>
      <c r="BP794" s="2"/>
    </row>
    <row r="795" spans="4:68"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Q795" s="2"/>
      <c r="R795" s="2"/>
      <c r="S795" s="2"/>
      <c r="T795" s="3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59"/>
      <c r="BP795" s="2"/>
    </row>
    <row r="796" spans="4:68"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Q796" s="2"/>
      <c r="R796" s="2"/>
      <c r="S796" s="2"/>
      <c r="T796" s="3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59"/>
      <c r="BP796" s="2"/>
    </row>
    <row r="797" spans="4:68"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Q797" s="2"/>
      <c r="R797" s="2"/>
      <c r="S797" s="2"/>
      <c r="T797" s="3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59"/>
      <c r="BP797" s="2"/>
    </row>
    <row r="798" spans="4:68"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Q798" s="2"/>
      <c r="R798" s="2"/>
      <c r="S798" s="2"/>
      <c r="T798" s="3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59"/>
      <c r="BP798" s="2"/>
    </row>
    <row r="799" spans="4:68"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Q799" s="2"/>
      <c r="R799" s="2"/>
      <c r="S799" s="2"/>
      <c r="T799" s="3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59"/>
      <c r="BP799" s="2"/>
    </row>
    <row r="800" spans="4:68"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Q800" s="2"/>
      <c r="R800" s="2"/>
      <c r="S800" s="2"/>
      <c r="T800" s="3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59"/>
      <c r="BP800" s="2"/>
    </row>
    <row r="801" spans="4:68"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Q801" s="2"/>
      <c r="R801" s="2"/>
      <c r="S801" s="2"/>
      <c r="T801" s="3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59"/>
      <c r="BP801" s="2"/>
    </row>
    <row r="802" spans="4:68"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Q802" s="2"/>
      <c r="R802" s="2"/>
      <c r="S802" s="2"/>
      <c r="T802" s="3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59"/>
      <c r="BP802" s="2"/>
    </row>
    <row r="803" spans="4:68"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Q803" s="2"/>
      <c r="R803" s="2"/>
      <c r="S803" s="2"/>
      <c r="T803" s="3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59"/>
      <c r="BP803" s="2"/>
    </row>
    <row r="804" spans="4:68"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Q804" s="2"/>
      <c r="R804" s="2"/>
      <c r="S804" s="2"/>
      <c r="T804" s="3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59"/>
      <c r="BP804" s="2"/>
    </row>
    <row r="805" spans="4:68"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Q805" s="2"/>
      <c r="R805" s="2"/>
      <c r="S805" s="2"/>
      <c r="T805" s="3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59"/>
      <c r="BP805" s="2"/>
    </row>
    <row r="806" spans="4:68"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Q806" s="2"/>
      <c r="R806" s="2"/>
      <c r="S806" s="2"/>
      <c r="T806" s="3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59"/>
      <c r="BP806" s="2"/>
    </row>
    <row r="807" spans="4:68"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Q807" s="2"/>
      <c r="R807" s="2"/>
      <c r="S807" s="2"/>
      <c r="T807" s="3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59"/>
      <c r="BP807" s="2"/>
    </row>
    <row r="808" spans="4:68"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Q808" s="2"/>
      <c r="R808" s="2"/>
      <c r="S808" s="2"/>
      <c r="T808" s="3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59"/>
      <c r="BP808" s="2"/>
    </row>
    <row r="809" spans="4:68"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Q809" s="2"/>
      <c r="R809" s="2"/>
      <c r="S809" s="2"/>
      <c r="T809" s="3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59"/>
      <c r="BP809" s="2"/>
    </row>
    <row r="810" spans="4:68"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Q810" s="2"/>
      <c r="R810" s="2"/>
      <c r="S810" s="2"/>
      <c r="T810" s="3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59"/>
      <c r="BP810" s="2"/>
    </row>
    <row r="811" spans="4:68"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Q811" s="2"/>
      <c r="R811" s="2"/>
      <c r="S811" s="2"/>
      <c r="T811" s="3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59"/>
      <c r="BP811" s="2"/>
    </row>
    <row r="812" spans="4:68"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Q812" s="2"/>
      <c r="R812" s="2"/>
      <c r="S812" s="2"/>
      <c r="T812" s="3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59"/>
      <c r="BP812" s="2"/>
    </row>
    <row r="813" spans="4:68"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Q813" s="2"/>
      <c r="R813" s="2"/>
      <c r="S813" s="2"/>
      <c r="T813" s="3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59"/>
      <c r="BP813" s="2"/>
    </row>
    <row r="814" spans="4:68"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Q814" s="2"/>
      <c r="R814" s="2"/>
      <c r="S814" s="2"/>
      <c r="T814" s="3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59"/>
      <c r="BP814" s="2"/>
    </row>
    <row r="815" spans="4:68"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Q815" s="2"/>
      <c r="R815" s="2"/>
      <c r="S815" s="2"/>
      <c r="T815" s="3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59"/>
      <c r="BP815" s="2"/>
    </row>
    <row r="816" spans="4:68"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Q816" s="2"/>
      <c r="R816" s="2"/>
      <c r="S816" s="2"/>
      <c r="T816" s="3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59"/>
      <c r="BP816" s="2"/>
    </row>
    <row r="817" spans="4:68"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Q817" s="2"/>
      <c r="R817" s="2"/>
      <c r="S817" s="2"/>
      <c r="T817" s="3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59"/>
      <c r="BP817" s="2"/>
    </row>
    <row r="818" spans="4:68"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Q818" s="2"/>
      <c r="R818" s="2"/>
      <c r="S818" s="2"/>
      <c r="T818" s="3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59"/>
      <c r="BP818" s="2"/>
    </row>
    <row r="819" spans="4:68"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Q819" s="2"/>
      <c r="R819" s="2"/>
      <c r="S819" s="2"/>
      <c r="T819" s="3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59"/>
      <c r="BP819" s="2"/>
    </row>
    <row r="820" spans="4:68"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Q820" s="2"/>
      <c r="R820" s="2"/>
      <c r="S820" s="2"/>
      <c r="T820" s="3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59"/>
      <c r="BP820" s="2"/>
    </row>
    <row r="821" spans="4:68"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Q821" s="2"/>
      <c r="R821" s="2"/>
      <c r="S821" s="2"/>
      <c r="T821" s="3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59"/>
      <c r="BP821" s="2"/>
    </row>
    <row r="822" spans="4:68"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Q822" s="2"/>
      <c r="R822" s="2"/>
      <c r="S822" s="2"/>
      <c r="T822" s="3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59"/>
      <c r="BP822" s="2"/>
    </row>
    <row r="823" spans="4:68"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Q823" s="2"/>
      <c r="R823" s="2"/>
      <c r="S823" s="2"/>
      <c r="T823" s="3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59"/>
      <c r="BP823" s="2"/>
    </row>
    <row r="824" spans="4:68"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Q824" s="2"/>
      <c r="R824" s="2"/>
      <c r="S824" s="2"/>
      <c r="T824" s="3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59"/>
      <c r="BP824" s="2"/>
    </row>
    <row r="825" spans="4:68"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Q825" s="2"/>
      <c r="R825" s="2"/>
      <c r="S825" s="2"/>
      <c r="T825" s="3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59"/>
      <c r="BP825" s="2"/>
    </row>
    <row r="826" spans="4:68"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Q826" s="2"/>
      <c r="R826" s="2"/>
      <c r="S826" s="2"/>
      <c r="T826" s="3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59"/>
      <c r="BP826" s="2"/>
    </row>
    <row r="827" spans="4:68"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Q827" s="2"/>
      <c r="R827" s="2"/>
      <c r="S827" s="2"/>
      <c r="T827" s="3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59"/>
      <c r="BP827" s="2"/>
    </row>
    <row r="828" spans="4:68"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Q828" s="2"/>
      <c r="R828" s="2"/>
      <c r="S828" s="2"/>
      <c r="T828" s="3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59"/>
      <c r="BP828" s="2"/>
    </row>
    <row r="829" spans="4:68"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Q829" s="2"/>
      <c r="R829" s="2"/>
      <c r="S829" s="2"/>
      <c r="T829" s="3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59"/>
      <c r="BP829" s="2"/>
    </row>
    <row r="830" spans="4:68"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Q830" s="2"/>
      <c r="R830" s="2"/>
      <c r="S830" s="2"/>
      <c r="T830" s="3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59"/>
      <c r="BP830" s="2"/>
    </row>
    <row r="831" spans="4:68"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Q831" s="2"/>
      <c r="R831" s="2"/>
      <c r="S831" s="2"/>
      <c r="T831" s="3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59"/>
      <c r="BP831" s="2"/>
    </row>
    <row r="832" spans="4:68"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Q832" s="2"/>
      <c r="R832" s="2"/>
      <c r="S832" s="2"/>
      <c r="T832" s="3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59"/>
      <c r="BP832" s="2"/>
    </row>
    <row r="833" spans="4:68"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Q833" s="2"/>
      <c r="R833" s="2"/>
      <c r="S833" s="2"/>
      <c r="T833" s="3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59"/>
      <c r="BP833" s="2"/>
    </row>
    <row r="834" spans="4:68"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Q834" s="2"/>
      <c r="R834" s="2"/>
      <c r="S834" s="2"/>
      <c r="T834" s="3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59"/>
      <c r="BP834" s="2"/>
    </row>
    <row r="835" spans="4:68"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Q835" s="2"/>
      <c r="R835" s="2"/>
      <c r="S835" s="2"/>
      <c r="T835" s="3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59"/>
      <c r="BP835" s="2"/>
    </row>
    <row r="836" spans="4:68"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Q836" s="2"/>
      <c r="R836" s="2"/>
      <c r="S836" s="2"/>
      <c r="T836" s="3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59"/>
      <c r="BP836" s="2"/>
    </row>
    <row r="837" spans="4:68"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Q837" s="2"/>
      <c r="R837" s="2"/>
      <c r="S837" s="2"/>
      <c r="T837" s="3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59"/>
      <c r="BP837" s="2"/>
    </row>
    <row r="838" spans="4:68"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Q838" s="2"/>
      <c r="R838" s="2"/>
      <c r="S838" s="2"/>
      <c r="T838" s="3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59"/>
      <c r="BP838" s="2"/>
    </row>
    <row r="839" spans="4:68"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Q839" s="2"/>
      <c r="R839" s="2"/>
      <c r="S839" s="2"/>
      <c r="T839" s="3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59"/>
      <c r="BP839" s="2"/>
    </row>
    <row r="840" spans="4:68"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Q840" s="2"/>
      <c r="R840" s="2"/>
      <c r="S840" s="2"/>
      <c r="T840" s="3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59"/>
      <c r="BP840" s="2"/>
    </row>
    <row r="841" spans="4:68"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Q841" s="2"/>
      <c r="R841" s="2"/>
      <c r="S841" s="2"/>
      <c r="T841" s="3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59"/>
      <c r="BP841" s="2"/>
    </row>
    <row r="842" spans="4:68"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Q842" s="2"/>
      <c r="R842" s="2"/>
      <c r="S842" s="2"/>
      <c r="T842" s="3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59"/>
      <c r="BP842" s="2"/>
    </row>
    <row r="843" spans="4:68"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Q843" s="2"/>
      <c r="R843" s="2"/>
      <c r="S843" s="2"/>
      <c r="T843" s="3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59"/>
      <c r="BP843" s="2"/>
    </row>
    <row r="844" spans="4:68"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Q844" s="2"/>
      <c r="R844" s="2"/>
      <c r="S844" s="2"/>
      <c r="T844" s="3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59"/>
      <c r="BP844" s="2"/>
    </row>
    <row r="845" spans="4:68"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Q845" s="2"/>
      <c r="R845" s="2"/>
      <c r="S845" s="2"/>
      <c r="T845" s="3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59"/>
      <c r="BP845" s="2"/>
    </row>
    <row r="846" spans="4:68"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Q846" s="2"/>
      <c r="R846" s="2"/>
      <c r="S846" s="2"/>
      <c r="T846" s="3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59"/>
      <c r="BP846" s="2"/>
    </row>
    <row r="847" spans="4:68"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Q847" s="2"/>
      <c r="R847" s="2"/>
      <c r="S847" s="2"/>
      <c r="T847" s="3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59"/>
      <c r="BP847" s="2"/>
    </row>
    <row r="848" spans="4:68"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Q848" s="2"/>
      <c r="R848" s="2"/>
      <c r="S848" s="2"/>
      <c r="T848" s="3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59"/>
      <c r="BP848" s="2"/>
    </row>
    <row r="849" spans="4:68"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Q849" s="2"/>
      <c r="R849" s="2"/>
      <c r="S849" s="2"/>
      <c r="T849" s="3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59"/>
      <c r="BP849" s="2"/>
    </row>
    <row r="850" spans="4:68"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Q850" s="2"/>
      <c r="R850" s="2"/>
      <c r="S850" s="2"/>
      <c r="T850" s="3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59"/>
      <c r="BP850" s="2"/>
    </row>
    <row r="851" spans="4:68"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Q851" s="2"/>
      <c r="R851" s="2"/>
      <c r="S851" s="2"/>
      <c r="T851" s="3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59"/>
      <c r="BP851" s="2"/>
    </row>
    <row r="852" spans="4:68"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Q852" s="2"/>
      <c r="R852" s="2"/>
      <c r="S852" s="2"/>
      <c r="T852" s="3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59"/>
      <c r="BP852" s="2"/>
    </row>
    <row r="853" spans="4:68"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Q853" s="2"/>
      <c r="R853" s="2"/>
      <c r="S853" s="2"/>
      <c r="T853" s="3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59"/>
      <c r="BP853" s="2"/>
    </row>
    <row r="854" spans="4:68"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Q854" s="2"/>
      <c r="R854" s="2"/>
      <c r="S854" s="2"/>
      <c r="T854" s="3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59"/>
      <c r="BP854" s="2"/>
    </row>
    <row r="855" spans="4:68"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Q855" s="2"/>
      <c r="R855" s="2"/>
      <c r="S855" s="2"/>
      <c r="T855" s="3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59"/>
      <c r="BP855" s="2"/>
    </row>
    <row r="856" spans="4:68"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Q856" s="2"/>
      <c r="R856" s="2"/>
      <c r="S856" s="2"/>
      <c r="T856" s="3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59"/>
      <c r="BP856" s="2"/>
    </row>
    <row r="857" spans="4:68"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Q857" s="2"/>
      <c r="R857" s="2"/>
      <c r="S857" s="2"/>
      <c r="T857" s="3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59"/>
      <c r="BP857" s="2"/>
    </row>
    <row r="858" spans="4:68"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Q858" s="2"/>
      <c r="R858" s="2"/>
      <c r="S858" s="2"/>
      <c r="T858" s="3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59"/>
      <c r="BP858" s="2"/>
    </row>
    <row r="859" spans="4:68"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Q859" s="2"/>
      <c r="R859" s="2"/>
      <c r="S859" s="2"/>
      <c r="T859" s="3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59"/>
      <c r="BP859" s="2"/>
    </row>
    <row r="860" spans="4:68"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Q860" s="2"/>
      <c r="R860" s="2"/>
      <c r="S860" s="2"/>
      <c r="T860" s="3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59"/>
      <c r="BP860" s="2"/>
    </row>
    <row r="861" spans="4:68"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Q861" s="2"/>
      <c r="R861" s="2"/>
      <c r="S861" s="2"/>
      <c r="T861" s="3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59"/>
      <c r="BP861" s="2"/>
    </row>
    <row r="862" spans="4:68"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Q862" s="2"/>
      <c r="R862" s="2"/>
      <c r="S862" s="2"/>
      <c r="T862" s="3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59"/>
      <c r="BP862" s="2"/>
    </row>
    <row r="863" spans="4:68"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Q863" s="2"/>
      <c r="R863" s="2"/>
      <c r="S863" s="2"/>
      <c r="T863" s="3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59"/>
      <c r="BP863" s="2"/>
    </row>
    <row r="864" spans="4:68"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Q864" s="2"/>
      <c r="R864" s="2"/>
      <c r="S864" s="2"/>
      <c r="T864" s="3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59"/>
      <c r="BP864" s="2"/>
    </row>
    <row r="865" spans="4:68"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Q865" s="2"/>
      <c r="R865" s="2"/>
      <c r="S865" s="2"/>
      <c r="T865" s="3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59"/>
      <c r="BP865" s="2"/>
    </row>
    <row r="866" spans="4:68"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Q866" s="2"/>
      <c r="R866" s="2"/>
      <c r="S866" s="2"/>
      <c r="T866" s="3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59"/>
      <c r="BP866" s="2"/>
    </row>
    <row r="867" spans="4:68"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Q867" s="2"/>
      <c r="R867" s="2"/>
      <c r="S867" s="2"/>
      <c r="T867" s="3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59"/>
      <c r="BP867" s="2"/>
    </row>
    <row r="868" spans="4:68"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Q868" s="2"/>
      <c r="R868" s="2"/>
      <c r="S868" s="2"/>
      <c r="T868" s="3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59"/>
      <c r="BP868" s="2"/>
    </row>
    <row r="869" spans="4:68"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Q869" s="2"/>
      <c r="R869" s="2"/>
      <c r="S869" s="2"/>
      <c r="T869" s="3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59"/>
      <c r="BP869" s="2"/>
    </row>
    <row r="870" spans="4:68"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Q870" s="2"/>
      <c r="R870" s="2"/>
      <c r="S870" s="2"/>
      <c r="T870" s="3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59"/>
      <c r="BP870" s="2"/>
    </row>
    <row r="871" spans="4:68"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Q871" s="2"/>
      <c r="R871" s="2"/>
      <c r="S871" s="2"/>
      <c r="T871" s="3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59"/>
      <c r="BP871" s="2"/>
    </row>
    <row r="872" spans="4:68"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Q872" s="2"/>
      <c r="R872" s="2"/>
      <c r="S872" s="2"/>
      <c r="T872" s="3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59"/>
      <c r="BP872" s="2"/>
    </row>
    <row r="873" spans="4:68"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Q873" s="2"/>
      <c r="R873" s="2"/>
      <c r="S873" s="2"/>
      <c r="T873" s="3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59"/>
      <c r="BP873" s="2"/>
    </row>
    <row r="874" spans="4:68"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Q874" s="2"/>
      <c r="R874" s="2"/>
      <c r="S874" s="2"/>
      <c r="T874" s="3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59"/>
      <c r="BP874" s="2"/>
    </row>
    <row r="875" spans="4:68"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Q875" s="2"/>
      <c r="R875" s="2"/>
      <c r="S875" s="2"/>
      <c r="T875" s="3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59"/>
      <c r="BP875" s="2"/>
    </row>
    <row r="876" spans="4:68"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Q876" s="2"/>
      <c r="R876" s="2"/>
      <c r="S876" s="2"/>
      <c r="T876" s="3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59"/>
      <c r="BP876" s="2"/>
    </row>
    <row r="877" spans="4:68"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Q877" s="2"/>
      <c r="R877" s="2"/>
      <c r="S877" s="2"/>
      <c r="T877" s="3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59"/>
      <c r="BP877" s="2"/>
    </row>
    <row r="878" spans="4:68"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Q878" s="2"/>
      <c r="R878" s="2"/>
      <c r="S878" s="2"/>
      <c r="T878" s="3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59"/>
      <c r="BP878" s="2"/>
    </row>
    <row r="879" spans="4:68"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Q879" s="2"/>
      <c r="R879" s="2"/>
      <c r="S879" s="2"/>
      <c r="T879" s="3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59"/>
      <c r="BP879" s="2"/>
    </row>
    <row r="880" spans="4:68"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Q880" s="2"/>
      <c r="R880" s="2"/>
      <c r="S880" s="2"/>
      <c r="T880" s="3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59"/>
      <c r="BP880" s="2"/>
    </row>
    <row r="881" spans="4:68"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Q881" s="2"/>
      <c r="R881" s="2"/>
      <c r="S881" s="2"/>
      <c r="T881" s="3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59"/>
      <c r="BP881" s="2"/>
    </row>
    <row r="882" spans="4:68"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Q882" s="2"/>
      <c r="R882" s="2"/>
      <c r="S882" s="2"/>
      <c r="T882" s="3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59"/>
      <c r="BP882" s="2"/>
    </row>
    <row r="883" spans="4:68"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Q883" s="2"/>
      <c r="R883" s="2"/>
      <c r="S883" s="2"/>
      <c r="T883" s="3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59"/>
      <c r="BP883" s="2"/>
    </row>
    <row r="884" spans="4:68"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Q884" s="2"/>
      <c r="R884" s="2"/>
      <c r="S884" s="2"/>
      <c r="T884" s="3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59"/>
      <c r="BP884" s="2"/>
    </row>
    <row r="885" spans="4:68"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Q885" s="2"/>
      <c r="R885" s="2"/>
      <c r="S885" s="2"/>
      <c r="T885" s="3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59"/>
      <c r="BP885" s="2"/>
    </row>
    <row r="886" spans="4:68"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Q886" s="2"/>
      <c r="R886" s="2"/>
      <c r="S886" s="2"/>
      <c r="T886" s="3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59"/>
      <c r="BP886" s="2"/>
    </row>
    <row r="887" spans="4:68"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Q887" s="2"/>
      <c r="R887" s="2"/>
      <c r="S887" s="2"/>
      <c r="T887" s="3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59"/>
      <c r="BP887" s="2"/>
    </row>
    <row r="888" spans="4:68"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Q888" s="2"/>
      <c r="R888" s="2"/>
      <c r="S888" s="2"/>
      <c r="T888" s="3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59"/>
      <c r="BP888" s="2"/>
    </row>
    <row r="889" spans="4:68"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Q889" s="2"/>
      <c r="R889" s="2"/>
      <c r="S889" s="2"/>
      <c r="T889" s="3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59"/>
      <c r="BP889" s="2"/>
    </row>
    <row r="890" spans="4:68"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Q890" s="2"/>
      <c r="R890" s="2"/>
      <c r="S890" s="2"/>
      <c r="T890" s="3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59"/>
      <c r="BP890" s="2"/>
    </row>
    <row r="891" spans="4:68"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Q891" s="2"/>
      <c r="R891" s="2"/>
      <c r="S891" s="2"/>
      <c r="T891" s="3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59"/>
      <c r="BP891" s="2"/>
    </row>
    <row r="892" spans="4:68"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Q892" s="2"/>
      <c r="R892" s="2"/>
      <c r="S892" s="2"/>
      <c r="T892" s="3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59"/>
      <c r="BP892" s="2"/>
    </row>
    <row r="893" spans="4:68"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Q893" s="2"/>
      <c r="R893" s="2"/>
      <c r="S893" s="2"/>
      <c r="T893" s="3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59"/>
      <c r="BP893" s="2"/>
    </row>
    <row r="894" spans="4:68"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Q894" s="2"/>
      <c r="R894" s="2"/>
      <c r="S894" s="2"/>
      <c r="T894" s="3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59"/>
      <c r="BP894" s="2"/>
    </row>
    <row r="895" spans="4:68"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Q895" s="2"/>
      <c r="R895" s="2"/>
      <c r="S895" s="2"/>
      <c r="T895" s="3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59"/>
      <c r="BP895" s="2"/>
    </row>
    <row r="896" spans="4:68"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Q896" s="2"/>
      <c r="R896" s="2"/>
      <c r="S896" s="2"/>
      <c r="T896" s="3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59"/>
      <c r="BP896" s="2"/>
    </row>
    <row r="897" spans="4:68"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Q897" s="2"/>
      <c r="R897" s="2"/>
      <c r="S897" s="2"/>
      <c r="T897" s="3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59"/>
      <c r="BP897" s="2"/>
    </row>
    <row r="898" spans="4:68"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Q898" s="2"/>
      <c r="R898" s="2"/>
      <c r="S898" s="2"/>
      <c r="T898" s="3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59"/>
      <c r="BP898" s="2"/>
    </row>
    <row r="899" spans="4:68"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Q899" s="2"/>
      <c r="R899" s="2"/>
      <c r="S899" s="2"/>
      <c r="T899" s="3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59"/>
      <c r="BP899" s="2"/>
    </row>
    <row r="900" spans="4:68"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Q900" s="2"/>
      <c r="R900" s="2"/>
      <c r="S900" s="2"/>
      <c r="T900" s="3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59"/>
      <c r="BP900" s="2"/>
    </row>
    <row r="901" spans="4:68"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Q901" s="2"/>
      <c r="R901" s="2"/>
      <c r="S901" s="2"/>
      <c r="T901" s="3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59"/>
      <c r="BP901" s="2"/>
    </row>
    <row r="902" spans="4:68"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Q902" s="2"/>
      <c r="R902" s="2"/>
      <c r="S902" s="2"/>
      <c r="T902" s="3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59"/>
      <c r="BP902" s="2"/>
    </row>
    <row r="903" spans="4:68"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Q903" s="2"/>
      <c r="R903" s="2"/>
      <c r="S903" s="2"/>
      <c r="T903" s="3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59"/>
      <c r="BP903" s="2"/>
    </row>
    <row r="904" spans="4:68"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Q904" s="2"/>
      <c r="R904" s="2"/>
      <c r="S904" s="2"/>
      <c r="T904" s="3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59"/>
      <c r="BP904" s="2"/>
    </row>
    <row r="905" spans="4:68"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Q905" s="2"/>
      <c r="R905" s="2"/>
      <c r="S905" s="2"/>
      <c r="T905" s="3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59"/>
      <c r="BP905" s="2"/>
    </row>
    <row r="906" spans="4:68"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Q906" s="2"/>
      <c r="R906" s="2"/>
      <c r="S906" s="2"/>
      <c r="T906" s="3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59"/>
      <c r="BP906" s="2"/>
    </row>
    <row r="907" spans="4:68"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Q907" s="2"/>
      <c r="R907" s="2"/>
      <c r="S907" s="2"/>
      <c r="T907" s="3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59"/>
      <c r="BP907" s="2"/>
    </row>
    <row r="908" spans="4:68"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Q908" s="2"/>
      <c r="R908" s="2"/>
      <c r="S908" s="2"/>
      <c r="T908" s="3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59"/>
      <c r="BP908" s="2"/>
    </row>
    <row r="909" spans="4:68"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Q909" s="2"/>
      <c r="R909" s="2"/>
      <c r="S909" s="2"/>
      <c r="T909" s="3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59"/>
      <c r="BP909" s="2"/>
    </row>
    <row r="910" spans="4:68"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Q910" s="2"/>
      <c r="R910" s="2"/>
      <c r="S910" s="2"/>
      <c r="T910" s="3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59"/>
      <c r="BP910" s="2"/>
    </row>
    <row r="911" spans="4:68"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Q911" s="2"/>
      <c r="R911" s="2"/>
      <c r="S911" s="2"/>
      <c r="T911" s="3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59"/>
      <c r="BP911" s="2"/>
    </row>
    <row r="912" spans="4:68"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Q912" s="2"/>
      <c r="R912" s="2"/>
      <c r="S912" s="2"/>
      <c r="T912" s="3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59"/>
      <c r="BP912" s="2"/>
    </row>
    <row r="913" spans="4:68"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Q913" s="2"/>
      <c r="R913" s="2"/>
      <c r="S913" s="2"/>
      <c r="T913" s="3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59"/>
      <c r="BP913" s="2"/>
    </row>
    <row r="914" spans="4:68"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Q914" s="2"/>
      <c r="R914" s="2"/>
      <c r="S914" s="2"/>
      <c r="T914" s="3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59"/>
      <c r="BP914" s="2"/>
    </row>
    <row r="915" spans="4:68"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Q915" s="2"/>
      <c r="R915" s="2"/>
      <c r="S915" s="2"/>
      <c r="T915" s="3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59"/>
      <c r="BP915" s="2"/>
    </row>
    <row r="916" spans="4:68"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Q916" s="2"/>
      <c r="R916" s="2"/>
      <c r="S916" s="2"/>
      <c r="T916" s="3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59"/>
      <c r="BP916" s="2"/>
    </row>
    <row r="917" spans="4:68"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Q917" s="2"/>
      <c r="R917" s="2"/>
      <c r="S917" s="2"/>
      <c r="T917" s="3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59"/>
      <c r="BP917" s="2"/>
    </row>
    <row r="918" spans="4:68"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Q918" s="2"/>
      <c r="R918" s="2"/>
      <c r="S918" s="2"/>
      <c r="T918" s="3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59"/>
      <c r="BP918" s="2"/>
    </row>
    <row r="919" spans="4:68"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Q919" s="2"/>
      <c r="R919" s="2"/>
      <c r="S919" s="2"/>
      <c r="T919" s="3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59"/>
      <c r="BP919" s="2"/>
    </row>
    <row r="920" spans="4:68"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Q920" s="2"/>
      <c r="R920" s="2"/>
      <c r="S920" s="2"/>
      <c r="T920" s="3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59"/>
      <c r="BP920" s="2"/>
    </row>
    <row r="921" spans="4:68"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Q921" s="2"/>
      <c r="R921" s="2"/>
      <c r="S921" s="2"/>
      <c r="T921" s="3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59"/>
      <c r="BP921" s="2"/>
    </row>
    <row r="922" spans="4:68"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Q922" s="2"/>
      <c r="R922" s="2"/>
      <c r="S922" s="2"/>
      <c r="T922" s="3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59"/>
      <c r="BP922" s="2"/>
    </row>
    <row r="923" spans="4:68"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Q923" s="2"/>
      <c r="R923" s="2"/>
      <c r="S923" s="2"/>
      <c r="T923" s="3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59"/>
      <c r="BP923" s="2"/>
    </row>
    <row r="924" spans="4:68"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Q924" s="2"/>
      <c r="R924" s="2"/>
      <c r="S924" s="2"/>
      <c r="T924" s="3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59"/>
      <c r="BP924" s="2"/>
    </row>
    <row r="925" spans="4:68"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Q925" s="2"/>
      <c r="R925" s="2"/>
      <c r="S925" s="2"/>
      <c r="T925" s="3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59"/>
      <c r="BP925" s="2"/>
    </row>
    <row r="926" spans="4:68"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Q926" s="2"/>
      <c r="R926" s="2"/>
      <c r="S926" s="2"/>
      <c r="T926" s="3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59"/>
      <c r="BP926" s="2"/>
    </row>
    <row r="927" spans="4:68"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Q927" s="2"/>
      <c r="R927" s="2"/>
      <c r="S927" s="2"/>
      <c r="T927" s="3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59"/>
      <c r="BP927" s="2"/>
    </row>
    <row r="928" spans="4:68"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Q928" s="2"/>
      <c r="R928" s="2"/>
      <c r="S928" s="2"/>
      <c r="T928" s="3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59"/>
      <c r="BP928" s="2"/>
    </row>
    <row r="929" spans="4:68"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Q929" s="2"/>
      <c r="R929" s="2"/>
      <c r="S929" s="2"/>
      <c r="T929" s="3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59"/>
      <c r="BP929" s="2"/>
    </row>
    <row r="930" spans="4:68"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Q930" s="2"/>
      <c r="R930" s="2"/>
      <c r="S930" s="2"/>
      <c r="T930" s="3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59"/>
      <c r="BP930" s="2"/>
    </row>
    <row r="931" spans="4:68"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Q931" s="2"/>
      <c r="R931" s="2"/>
      <c r="S931" s="2"/>
      <c r="T931" s="3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59"/>
      <c r="BP931" s="2"/>
    </row>
    <row r="932" spans="4:68"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Q932" s="2"/>
      <c r="R932" s="2"/>
      <c r="S932" s="2"/>
      <c r="T932" s="3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59"/>
      <c r="BP932" s="2"/>
    </row>
    <row r="933" spans="4:68"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Q933" s="2"/>
      <c r="R933" s="2"/>
      <c r="S933" s="2"/>
      <c r="T933" s="3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59"/>
      <c r="BP933" s="2"/>
    </row>
    <row r="934" spans="4:68"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Q934" s="2"/>
      <c r="R934" s="2"/>
      <c r="S934" s="2"/>
      <c r="T934" s="3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59"/>
      <c r="BP934" s="2"/>
    </row>
    <row r="935" spans="4:68"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Q935" s="2"/>
      <c r="R935" s="2"/>
      <c r="S935" s="2"/>
      <c r="T935" s="3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59"/>
      <c r="BP935" s="2"/>
    </row>
    <row r="936" spans="4:68"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Q936" s="2"/>
      <c r="R936" s="2"/>
      <c r="S936" s="2"/>
      <c r="T936" s="3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59"/>
      <c r="BP936" s="2"/>
    </row>
    <row r="937" spans="4:68"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Q937" s="2"/>
      <c r="R937" s="2"/>
      <c r="S937" s="2"/>
      <c r="T937" s="3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59"/>
      <c r="BP937" s="2"/>
    </row>
    <row r="938" spans="4:68"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Q938" s="2"/>
      <c r="R938" s="2"/>
      <c r="S938" s="2"/>
      <c r="T938" s="3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59"/>
      <c r="BP938" s="2"/>
    </row>
    <row r="939" spans="4:68"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Q939" s="2"/>
      <c r="R939" s="2"/>
      <c r="S939" s="2"/>
      <c r="T939" s="3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59"/>
      <c r="BP939" s="2"/>
    </row>
    <row r="940" spans="4:68"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Q940" s="2"/>
      <c r="R940" s="2"/>
      <c r="S940" s="2"/>
      <c r="T940" s="3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59"/>
      <c r="BP940" s="2"/>
    </row>
    <row r="941" spans="4:68"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Q941" s="2"/>
      <c r="R941" s="2"/>
      <c r="S941" s="2"/>
      <c r="T941" s="3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59"/>
      <c r="BP941" s="2"/>
    </row>
    <row r="942" spans="4:68"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Q942" s="2"/>
      <c r="R942" s="2"/>
      <c r="S942" s="2"/>
      <c r="T942" s="3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59"/>
      <c r="BP942" s="2"/>
    </row>
    <row r="943" spans="4:68"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Q943" s="2"/>
      <c r="R943" s="2"/>
      <c r="S943" s="2"/>
      <c r="T943" s="3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59"/>
      <c r="BP943" s="2"/>
    </row>
    <row r="944" spans="4:68"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Q944" s="2"/>
      <c r="R944" s="2"/>
      <c r="S944" s="2"/>
      <c r="T944" s="3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59"/>
      <c r="BP944" s="2"/>
    </row>
    <row r="945" spans="4:68"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Q945" s="2"/>
      <c r="R945" s="2"/>
      <c r="S945" s="2"/>
      <c r="T945" s="3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59"/>
      <c r="BP945" s="2"/>
    </row>
    <row r="946" spans="4:68"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Q946" s="2"/>
      <c r="R946" s="2"/>
      <c r="S946" s="2"/>
      <c r="T946" s="3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59"/>
      <c r="BP946" s="2"/>
    </row>
    <row r="947" spans="4:68"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Q947" s="2"/>
      <c r="R947" s="2"/>
      <c r="S947" s="2"/>
      <c r="T947" s="3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59"/>
      <c r="BP947" s="2"/>
    </row>
    <row r="948" spans="4:68"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Q948" s="2"/>
      <c r="R948" s="2"/>
      <c r="S948" s="2"/>
      <c r="T948" s="3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59"/>
      <c r="BP948" s="2"/>
    </row>
    <row r="949" spans="4:68"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Q949" s="2"/>
      <c r="R949" s="2"/>
      <c r="S949" s="2"/>
      <c r="T949" s="3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59"/>
      <c r="BP949" s="2"/>
    </row>
    <row r="950" spans="4:68"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Q950" s="2"/>
      <c r="R950" s="2"/>
      <c r="S950" s="2"/>
      <c r="T950" s="3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59"/>
      <c r="BP950" s="2"/>
    </row>
    <row r="951" spans="4:68"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Q951" s="2"/>
      <c r="R951" s="2"/>
      <c r="S951" s="2"/>
      <c r="T951" s="3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59"/>
      <c r="BP951" s="2"/>
    </row>
    <row r="952" spans="4:68"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Q952" s="2"/>
      <c r="R952" s="2"/>
      <c r="S952" s="2"/>
      <c r="T952" s="3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59"/>
      <c r="BP952" s="2"/>
    </row>
    <row r="953" spans="4:68"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Q953" s="2"/>
      <c r="R953" s="2"/>
      <c r="S953" s="2"/>
      <c r="T953" s="3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59"/>
      <c r="BP953" s="2"/>
    </row>
    <row r="954" spans="4:68"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Q954" s="2"/>
      <c r="R954" s="2"/>
      <c r="S954" s="2"/>
      <c r="T954" s="3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59"/>
      <c r="BP954" s="2"/>
    </row>
    <row r="955" spans="4:68"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Q955" s="2"/>
      <c r="R955" s="2"/>
      <c r="S955" s="2"/>
      <c r="T955" s="3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59"/>
      <c r="BP955" s="2"/>
    </row>
    <row r="956" spans="4:68"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Q956" s="2"/>
      <c r="R956" s="2"/>
      <c r="S956" s="2"/>
      <c r="T956" s="3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59"/>
      <c r="BP956" s="2"/>
    </row>
    <row r="957" spans="4:68"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Q957" s="2"/>
      <c r="R957" s="2"/>
      <c r="S957" s="2"/>
      <c r="T957" s="3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59"/>
      <c r="BP957" s="2"/>
    </row>
    <row r="958" spans="4:68"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Q958" s="2"/>
      <c r="R958" s="2"/>
      <c r="S958" s="2"/>
      <c r="T958" s="3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59"/>
      <c r="BP958" s="2"/>
    </row>
    <row r="959" spans="4:68"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Q959" s="2"/>
      <c r="R959" s="2"/>
      <c r="S959" s="2"/>
      <c r="T959" s="3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59"/>
      <c r="BP959" s="2"/>
    </row>
    <row r="960" spans="4:68"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Q960" s="2"/>
      <c r="R960" s="2"/>
      <c r="S960" s="2"/>
      <c r="T960" s="3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59"/>
      <c r="BP960" s="2"/>
    </row>
    <row r="961" spans="4:68"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Q961" s="2"/>
      <c r="R961" s="2"/>
      <c r="S961" s="2"/>
      <c r="T961" s="3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59"/>
      <c r="BP961" s="2"/>
    </row>
    <row r="962" spans="4:68"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Q962" s="2"/>
      <c r="R962" s="2"/>
      <c r="S962" s="2"/>
      <c r="T962" s="3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59"/>
      <c r="BP962" s="2"/>
    </row>
    <row r="963" spans="4:68"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Q963" s="2"/>
      <c r="R963" s="2"/>
      <c r="S963" s="2"/>
      <c r="T963" s="3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59"/>
      <c r="BP963" s="2"/>
    </row>
    <row r="964" spans="4:68"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Q964" s="2"/>
      <c r="R964" s="2"/>
      <c r="S964" s="2"/>
      <c r="T964" s="3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59"/>
      <c r="BP964" s="2"/>
    </row>
    <row r="965" spans="4:68"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Q965" s="2"/>
      <c r="R965" s="2"/>
      <c r="S965" s="2"/>
      <c r="T965" s="3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59"/>
      <c r="BP965" s="2"/>
    </row>
    <row r="966" spans="4:68"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Q966" s="2"/>
      <c r="R966" s="2"/>
      <c r="S966" s="2"/>
      <c r="T966" s="3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59"/>
      <c r="BP966" s="2"/>
    </row>
    <row r="967" spans="4:68"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Q967" s="2"/>
      <c r="R967" s="2"/>
      <c r="S967" s="2"/>
      <c r="T967" s="3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59"/>
      <c r="BP967" s="2"/>
    </row>
    <row r="968" spans="4:68"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Q968" s="2"/>
      <c r="R968" s="2"/>
      <c r="S968" s="2"/>
      <c r="T968" s="3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59"/>
      <c r="BP968" s="2"/>
    </row>
    <row r="969" spans="4:68"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Q969" s="2"/>
      <c r="R969" s="2"/>
      <c r="S969" s="2"/>
      <c r="T969" s="3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59"/>
      <c r="BP969" s="2"/>
    </row>
    <row r="970" spans="4:68"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Q970" s="2"/>
      <c r="R970" s="2"/>
      <c r="S970" s="2"/>
      <c r="T970" s="3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59"/>
      <c r="BP970" s="2"/>
    </row>
    <row r="971" spans="4:68"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Q971" s="2"/>
      <c r="R971" s="2"/>
      <c r="S971" s="2"/>
      <c r="T971" s="3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59"/>
      <c r="BP971" s="2"/>
    </row>
    <row r="972" spans="4:68"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Q972" s="2"/>
      <c r="R972" s="2"/>
      <c r="S972" s="2"/>
      <c r="T972" s="3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59"/>
      <c r="BP972" s="2"/>
    </row>
    <row r="973" spans="4:68"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Q973" s="2"/>
      <c r="R973" s="2"/>
      <c r="S973" s="2"/>
      <c r="T973" s="3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59"/>
      <c r="BP973" s="2"/>
    </row>
    <row r="974" spans="4:68"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Q974" s="2"/>
      <c r="R974" s="2"/>
      <c r="S974" s="2"/>
      <c r="T974" s="3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59"/>
      <c r="BP974" s="2"/>
    </row>
    <row r="975" spans="4:68"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Q975" s="2"/>
      <c r="R975" s="2"/>
      <c r="S975" s="2"/>
      <c r="T975" s="3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59"/>
      <c r="BP975" s="2"/>
    </row>
    <row r="976" spans="4:68"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Q976" s="2"/>
      <c r="R976" s="2"/>
      <c r="S976" s="2"/>
      <c r="T976" s="3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59"/>
      <c r="BP976" s="2"/>
    </row>
    <row r="977" spans="4:68"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Q977" s="2"/>
      <c r="R977" s="2"/>
      <c r="S977" s="2"/>
      <c r="T977" s="3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59"/>
      <c r="BP977" s="2"/>
    </row>
    <row r="978" spans="4:68"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Q978" s="2"/>
      <c r="R978" s="2"/>
      <c r="S978" s="2"/>
      <c r="T978" s="3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59"/>
      <c r="BP978" s="2"/>
    </row>
    <row r="979" spans="4:68"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Q979" s="2"/>
      <c r="R979" s="2"/>
      <c r="S979" s="2"/>
      <c r="T979" s="3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59"/>
      <c r="BP979" s="2"/>
    </row>
    <row r="980" spans="4:68"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Q980" s="2"/>
      <c r="R980" s="2"/>
      <c r="S980" s="2"/>
      <c r="T980" s="3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59"/>
      <c r="BP980" s="2"/>
    </row>
    <row r="981" spans="4:68"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Q981" s="2"/>
      <c r="R981" s="2"/>
      <c r="S981" s="2"/>
      <c r="T981" s="3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59"/>
      <c r="BP981" s="2"/>
    </row>
    <row r="982" spans="4:68"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Q982" s="2"/>
      <c r="R982" s="2"/>
      <c r="S982" s="2"/>
      <c r="T982" s="3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59"/>
      <c r="BP982" s="2"/>
    </row>
    <row r="983" spans="4:68"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Q983" s="2"/>
      <c r="R983" s="2"/>
      <c r="S983" s="2"/>
      <c r="T983" s="3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59"/>
      <c r="BP983" s="2"/>
    </row>
    <row r="984" spans="4:68"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Q984" s="2"/>
      <c r="R984" s="2"/>
      <c r="S984" s="2"/>
      <c r="T984" s="3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59"/>
      <c r="BP984" s="2"/>
    </row>
    <row r="985" spans="4:68"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Q985" s="2"/>
      <c r="R985" s="2"/>
      <c r="S985" s="2"/>
      <c r="T985" s="3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59"/>
      <c r="BP985" s="2"/>
    </row>
    <row r="986" spans="4:68"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Q986" s="2"/>
      <c r="R986" s="2"/>
      <c r="S986" s="2"/>
      <c r="T986" s="3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59"/>
      <c r="BP986" s="2"/>
    </row>
    <row r="987" spans="4:68"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Q987" s="2"/>
      <c r="R987" s="2"/>
      <c r="S987" s="2"/>
      <c r="T987" s="3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59"/>
      <c r="BP987" s="2"/>
    </row>
    <row r="988" spans="4:68"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Q988" s="2"/>
      <c r="R988" s="2"/>
      <c r="S988" s="2"/>
      <c r="T988" s="3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59"/>
      <c r="BP988" s="2"/>
    </row>
    <row r="989" spans="4:68"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Q989" s="2"/>
      <c r="R989" s="2"/>
      <c r="S989" s="2"/>
      <c r="T989" s="3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59"/>
      <c r="BP989" s="2"/>
    </row>
    <row r="990" spans="4:68"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Q990" s="2"/>
      <c r="R990" s="2"/>
      <c r="S990" s="2"/>
      <c r="T990" s="3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59"/>
      <c r="BP990" s="2"/>
    </row>
    <row r="991" spans="4:68"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Q991" s="2"/>
      <c r="R991" s="2"/>
      <c r="S991" s="2"/>
      <c r="T991" s="3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59"/>
      <c r="BP991" s="2"/>
    </row>
    <row r="992" spans="4:68"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Q992" s="2"/>
      <c r="R992" s="2"/>
      <c r="S992" s="2"/>
      <c r="T992" s="3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59"/>
      <c r="BP992" s="2"/>
    </row>
    <row r="993" spans="4:68"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Q993" s="2"/>
      <c r="R993" s="2"/>
      <c r="S993" s="2"/>
      <c r="T993" s="3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59"/>
      <c r="BP993" s="2"/>
    </row>
    <row r="994" spans="4:68"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Q994" s="2"/>
      <c r="R994" s="2"/>
      <c r="S994" s="2"/>
      <c r="T994" s="3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59"/>
      <c r="BP994" s="2"/>
    </row>
    <row r="995" spans="4:68"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Q995" s="2"/>
      <c r="R995" s="2"/>
      <c r="S995" s="2"/>
      <c r="T995" s="3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59"/>
      <c r="BP995" s="2"/>
    </row>
    <row r="996" spans="4:68"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Q996" s="2"/>
      <c r="R996" s="2"/>
      <c r="S996" s="2"/>
      <c r="T996" s="3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59"/>
      <c r="BP996" s="2"/>
    </row>
    <row r="997" spans="4:68"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Q997" s="2"/>
      <c r="R997" s="2"/>
      <c r="S997" s="2"/>
      <c r="T997" s="3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59"/>
      <c r="BP997" s="2"/>
    </row>
    <row r="998" spans="4:68"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Q998" s="2"/>
      <c r="R998" s="2"/>
      <c r="S998" s="2"/>
      <c r="T998" s="3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59"/>
      <c r="BP998" s="2"/>
    </row>
    <row r="999" spans="4:68"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Q999" s="2"/>
      <c r="R999" s="2"/>
      <c r="S999" s="2"/>
      <c r="T999" s="3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59"/>
      <c r="BP999" s="2"/>
    </row>
    <row r="1000" spans="4:68"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Q1000" s="2"/>
      <c r="R1000" s="2"/>
      <c r="S1000" s="2"/>
      <c r="T1000" s="3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59"/>
      <c r="BP1000" s="2"/>
    </row>
    <row r="1001" spans="4:68"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Q1001" s="2"/>
      <c r="R1001" s="2"/>
      <c r="S1001" s="2"/>
      <c r="T1001" s="3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59"/>
      <c r="BP1001" s="2"/>
    </row>
    <row r="1002" spans="4:68"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Q1002" s="2"/>
      <c r="R1002" s="2"/>
      <c r="S1002" s="2"/>
      <c r="T1002" s="3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59"/>
      <c r="BP1002" s="2"/>
    </row>
    <row r="1003" spans="4:68"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Q1003" s="2"/>
      <c r="R1003" s="2"/>
      <c r="S1003" s="2"/>
      <c r="T1003" s="3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59"/>
      <c r="BP1003" s="2"/>
    </row>
    <row r="1004" spans="4:68"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Q1004" s="2"/>
      <c r="R1004" s="2"/>
      <c r="S1004" s="2"/>
      <c r="T1004" s="3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59"/>
      <c r="BP1004" s="2"/>
    </row>
    <row r="1005" spans="4:68"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Q1005" s="2"/>
      <c r="R1005" s="2"/>
      <c r="S1005" s="2"/>
      <c r="T1005" s="3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59"/>
      <c r="BP1005" s="2"/>
    </row>
    <row r="1006" spans="4:68"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Q1006" s="2"/>
      <c r="R1006" s="2"/>
      <c r="S1006" s="2"/>
      <c r="T1006" s="3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59"/>
      <c r="BP1006" s="2"/>
    </row>
    <row r="1007" spans="4:68"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Q1007" s="2"/>
      <c r="R1007" s="2"/>
      <c r="S1007" s="2"/>
      <c r="T1007" s="3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59"/>
      <c r="BP1007" s="2"/>
    </row>
    <row r="1008" spans="4:68"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Q1008" s="2"/>
      <c r="R1008" s="2"/>
      <c r="S1008" s="2"/>
      <c r="T1008" s="3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59"/>
      <c r="BP1008" s="2"/>
    </row>
    <row r="1009" spans="4:68"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Q1009" s="2"/>
      <c r="R1009" s="2"/>
      <c r="S1009" s="2"/>
      <c r="T1009" s="3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59"/>
      <c r="BP1009" s="2"/>
    </row>
    <row r="1010" spans="4:68"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Q1010" s="2"/>
      <c r="R1010" s="2"/>
      <c r="S1010" s="2"/>
      <c r="T1010" s="3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59"/>
      <c r="BP1010" s="2"/>
    </row>
    <row r="1011" spans="4:68"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Q1011" s="2"/>
      <c r="R1011" s="2"/>
      <c r="S1011" s="2"/>
      <c r="T1011" s="3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59"/>
      <c r="BP1011" s="2"/>
    </row>
    <row r="1012" spans="4:68"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Q1012" s="2"/>
      <c r="R1012" s="2"/>
      <c r="S1012" s="2"/>
      <c r="T1012" s="3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59"/>
      <c r="BP1012" s="2"/>
    </row>
    <row r="1013" spans="4:68"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Q1013" s="2"/>
      <c r="R1013" s="2"/>
      <c r="S1013" s="2"/>
      <c r="T1013" s="3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59"/>
      <c r="BP1013" s="2"/>
    </row>
    <row r="1014" spans="4:68"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Q1014" s="2"/>
      <c r="R1014" s="2"/>
      <c r="S1014" s="2"/>
      <c r="T1014" s="3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59"/>
      <c r="BP1014" s="2"/>
    </row>
    <row r="1015" spans="4:68"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Q1015" s="2"/>
      <c r="R1015" s="2"/>
      <c r="S1015" s="2"/>
      <c r="T1015" s="3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59"/>
      <c r="BP1015" s="2"/>
    </row>
    <row r="1016" spans="4:68"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Q1016" s="2"/>
      <c r="R1016" s="2"/>
      <c r="S1016" s="2"/>
      <c r="T1016" s="3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59"/>
      <c r="BP1016" s="2"/>
    </row>
    <row r="1017" spans="4:68"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Q1017" s="2"/>
      <c r="R1017" s="2"/>
      <c r="S1017" s="2"/>
      <c r="T1017" s="3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59"/>
      <c r="BP1017" s="2"/>
    </row>
    <row r="1018" spans="4:68"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Q1018" s="2"/>
      <c r="R1018" s="2"/>
      <c r="S1018" s="2"/>
      <c r="T1018" s="3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59"/>
      <c r="BP1018" s="2"/>
    </row>
    <row r="1019" spans="4:68"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Q1019" s="2"/>
      <c r="R1019" s="2"/>
      <c r="S1019" s="2"/>
      <c r="T1019" s="3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59"/>
      <c r="BP1019" s="2"/>
    </row>
    <row r="1020" spans="4:68"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Q1020" s="2"/>
      <c r="R1020" s="2"/>
      <c r="S1020" s="2"/>
      <c r="T1020" s="3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59"/>
      <c r="BP1020" s="2"/>
    </row>
    <row r="1021" spans="4:68"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Q1021" s="2"/>
      <c r="R1021" s="2"/>
      <c r="S1021" s="2"/>
      <c r="T1021" s="3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59"/>
      <c r="BP1021" s="2"/>
    </row>
    <row r="1022" spans="4:68"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Q1022" s="2"/>
      <c r="R1022" s="2"/>
      <c r="S1022" s="2"/>
      <c r="T1022" s="3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59"/>
      <c r="BP1022" s="2"/>
    </row>
    <row r="1023" spans="4:68"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Q1023" s="2"/>
      <c r="R1023" s="2"/>
      <c r="S1023" s="2"/>
      <c r="T1023" s="3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59"/>
      <c r="BP1023" s="2"/>
    </row>
    <row r="1024" spans="4:68"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Q1024" s="2"/>
      <c r="R1024" s="2"/>
      <c r="S1024" s="2"/>
      <c r="T1024" s="3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59"/>
      <c r="BP1024" s="2"/>
    </row>
    <row r="1025" spans="4:68"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Q1025" s="2"/>
      <c r="R1025" s="2"/>
      <c r="S1025" s="2"/>
      <c r="T1025" s="3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59"/>
      <c r="BP1025" s="2"/>
    </row>
    <row r="1026" spans="4:68"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Q1026" s="2"/>
      <c r="R1026" s="2"/>
      <c r="S1026" s="2"/>
      <c r="T1026" s="3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59"/>
      <c r="BP1026" s="2"/>
    </row>
    <row r="1027" spans="4:68"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Q1027" s="2"/>
      <c r="R1027" s="2"/>
      <c r="S1027" s="2"/>
      <c r="T1027" s="3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59"/>
      <c r="BP1027" s="2"/>
    </row>
    <row r="1028" spans="4:68"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Q1028" s="2"/>
      <c r="R1028" s="2"/>
      <c r="S1028" s="2"/>
      <c r="T1028" s="3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59"/>
      <c r="BP1028" s="2"/>
    </row>
    <row r="1029" spans="4:68"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Q1029" s="2"/>
      <c r="R1029" s="2"/>
      <c r="S1029" s="2"/>
      <c r="T1029" s="3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59"/>
      <c r="BP1029" s="2"/>
    </row>
    <row r="1030" spans="4:68"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Q1030" s="2"/>
      <c r="R1030" s="2"/>
      <c r="S1030" s="2"/>
      <c r="T1030" s="3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59"/>
      <c r="BP1030" s="2"/>
    </row>
    <row r="1031" spans="4:68"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Q1031" s="2"/>
      <c r="R1031" s="2"/>
      <c r="S1031" s="2"/>
      <c r="T1031" s="3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59"/>
      <c r="BP1031" s="2"/>
    </row>
    <row r="1032" spans="4:68"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Q1032" s="2"/>
      <c r="R1032" s="2"/>
      <c r="S1032" s="2"/>
      <c r="T1032" s="3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59"/>
      <c r="BP1032" s="2"/>
    </row>
    <row r="1033" spans="4:68"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Q1033" s="2"/>
      <c r="R1033" s="2"/>
      <c r="S1033" s="2"/>
      <c r="T1033" s="3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59"/>
      <c r="BP1033" s="2"/>
    </row>
    <row r="1034" spans="4:68"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Q1034" s="2"/>
      <c r="R1034" s="2"/>
      <c r="S1034" s="2"/>
      <c r="T1034" s="3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59"/>
      <c r="BP1034" s="2"/>
    </row>
    <row r="1035" spans="4:68"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Q1035" s="2"/>
      <c r="R1035" s="2"/>
      <c r="S1035" s="2"/>
      <c r="T1035" s="3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59"/>
      <c r="BP1035" s="2"/>
    </row>
    <row r="1036" spans="4:68"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Q1036" s="2"/>
      <c r="R1036" s="2"/>
      <c r="S1036" s="2"/>
      <c r="T1036" s="3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59"/>
      <c r="BP1036" s="2"/>
    </row>
    <row r="1037" spans="4:68"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Q1037" s="2"/>
      <c r="R1037" s="2"/>
      <c r="S1037" s="2"/>
      <c r="T1037" s="3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59"/>
      <c r="BP1037" s="2"/>
    </row>
    <row r="1038" spans="4:68"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Q1038" s="2"/>
      <c r="R1038" s="2"/>
      <c r="S1038" s="2"/>
      <c r="T1038" s="3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59"/>
      <c r="BP1038" s="2"/>
    </row>
    <row r="1039" spans="4:68"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Q1039" s="2"/>
      <c r="R1039" s="2"/>
      <c r="S1039" s="2"/>
      <c r="T1039" s="3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59"/>
      <c r="BP1039" s="2"/>
    </row>
    <row r="1040" spans="4:68"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Q1040" s="2"/>
      <c r="R1040" s="2"/>
      <c r="S1040" s="2"/>
      <c r="T1040" s="3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59"/>
      <c r="BP1040" s="2"/>
    </row>
    <row r="1041" spans="4:68"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Q1041" s="2"/>
      <c r="R1041" s="2"/>
      <c r="S1041" s="2"/>
      <c r="T1041" s="3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59"/>
      <c r="BP1041" s="2"/>
    </row>
    <row r="1042" spans="4:68"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Q1042" s="2"/>
      <c r="R1042" s="2"/>
      <c r="S1042" s="2"/>
      <c r="T1042" s="3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59"/>
      <c r="BP1042" s="2"/>
    </row>
    <row r="1043" spans="4:68"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Q1043" s="2"/>
      <c r="R1043" s="2"/>
      <c r="S1043" s="2"/>
      <c r="T1043" s="3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59"/>
      <c r="BP1043" s="2"/>
    </row>
    <row r="1044" spans="4:68"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Q1044" s="2"/>
      <c r="R1044" s="2"/>
      <c r="S1044" s="2"/>
      <c r="T1044" s="3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59"/>
      <c r="BP1044" s="2"/>
    </row>
    <row r="1045" spans="4:68"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Q1045" s="2"/>
      <c r="R1045" s="2"/>
      <c r="S1045" s="2"/>
      <c r="T1045" s="3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59"/>
      <c r="BP1045" s="2"/>
    </row>
    <row r="1046" spans="4:68"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Q1046" s="2"/>
      <c r="R1046" s="2"/>
      <c r="S1046" s="2"/>
      <c r="T1046" s="3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59"/>
      <c r="BP1046" s="2"/>
    </row>
    <row r="1047" spans="4:68"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Q1047" s="2"/>
      <c r="R1047" s="2"/>
      <c r="S1047" s="2"/>
      <c r="T1047" s="3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59"/>
      <c r="BP1047" s="2"/>
    </row>
    <row r="1048" spans="4:68"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Q1048" s="2"/>
      <c r="R1048" s="2"/>
      <c r="S1048" s="2"/>
      <c r="T1048" s="3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59"/>
      <c r="BP1048" s="2"/>
    </row>
    <row r="1049" spans="4:68"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Q1049" s="2"/>
      <c r="R1049" s="2"/>
      <c r="S1049" s="2"/>
      <c r="T1049" s="3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59"/>
      <c r="BP1049" s="2"/>
    </row>
    <row r="1050" spans="4:68"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Q1050" s="2"/>
      <c r="R1050" s="2"/>
      <c r="S1050" s="2"/>
      <c r="T1050" s="3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59"/>
      <c r="BP1050" s="2"/>
    </row>
    <row r="1051" spans="4:68"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Q1051" s="2"/>
      <c r="R1051" s="2"/>
      <c r="S1051" s="2"/>
      <c r="T1051" s="3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59"/>
      <c r="BP1051" s="2"/>
    </row>
    <row r="1052" spans="4:68"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Q1052" s="2"/>
      <c r="R1052" s="2"/>
      <c r="S1052" s="2"/>
      <c r="T1052" s="3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59"/>
      <c r="BP1052" s="2"/>
    </row>
    <row r="1053" spans="4:68"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Q1053" s="2"/>
      <c r="R1053" s="2"/>
      <c r="S1053" s="2"/>
      <c r="T1053" s="3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59"/>
      <c r="BP1053" s="2"/>
    </row>
    <row r="1054" spans="4:68"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Q1054" s="2"/>
      <c r="R1054" s="2"/>
      <c r="S1054" s="2"/>
      <c r="T1054" s="3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59"/>
      <c r="BP1054" s="2"/>
    </row>
    <row r="1055" spans="4:68"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Q1055" s="2"/>
      <c r="R1055" s="2"/>
      <c r="S1055" s="2"/>
      <c r="T1055" s="3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59"/>
      <c r="BP1055" s="2"/>
    </row>
    <row r="1056" spans="4:68"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Q1056" s="2"/>
      <c r="R1056" s="2"/>
      <c r="S1056" s="2"/>
      <c r="T1056" s="3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59"/>
      <c r="BP1056" s="2"/>
    </row>
    <row r="1057" spans="4:68"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Q1057" s="2"/>
      <c r="R1057" s="2"/>
      <c r="S1057" s="2"/>
      <c r="T1057" s="3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59"/>
      <c r="BP1057" s="2"/>
    </row>
    <row r="1058" spans="4:68"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Q1058" s="2"/>
      <c r="R1058" s="2"/>
      <c r="S1058" s="2"/>
      <c r="T1058" s="3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59"/>
      <c r="BP1058" s="2"/>
    </row>
    <row r="1059" spans="4:68"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Q1059" s="2"/>
      <c r="R1059" s="2"/>
      <c r="S1059" s="2"/>
      <c r="T1059" s="3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59"/>
      <c r="BP1059" s="2"/>
    </row>
    <row r="1060" spans="4:68"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Q1060" s="2"/>
      <c r="R1060" s="2"/>
      <c r="S1060" s="2"/>
      <c r="T1060" s="3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59"/>
      <c r="BP1060" s="2"/>
    </row>
    <row r="1061" spans="4:68"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Q1061" s="2"/>
      <c r="R1061" s="2"/>
      <c r="S1061" s="2"/>
      <c r="T1061" s="3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59"/>
      <c r="BP1061" s="2"/>
    </row>
    <row r="1062" spans="4:68"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Q1062" s="2"/>
      <c r="R1062" s="2"/>
      <c r="S1062" s="2"/>
      <c r="T1062" s="3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59"/>
      <c r="BP1062" s="2"/>
    </row>
    <row r="1063" spans="4:68"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Q1063" s="2"/>
      <c r="R1063" s="2"/>
      <c r="S1063" s="2"/>
      <c r="T1063" s="3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59"/>
      <c r="BP1063" s="2"/>
    </row>
    <row r="1064" spans="4:68"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Q1064" s="2"/>
      <c r="R1064" s="2"/>
      <c r="S1064" s="2"/>
      <c r="T1064" s="3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59"/>
      <c r="BP1064" s="2"/>
    </row>
    <row r="1065" spans="4:68"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Q1065" s="2"/>
      <c r="R1065" s="2"/>
      <c r="S1065" s="2"/>
      <c r="T1065" s="3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59"/>
      <c r="BP1065" s="2"/>
    </row>
    <row r="1066" spans="4:68"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Q1066" s="2"/>
      <c r="R1066" s="2"/>
      <c r="S1066" s="2"/>
      <c r="T1066" s="3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59"/>
      <c r="BP1066" s="2"/>
    </row>
    <row r="1067" spans="4:68"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Q1067" s="2"/>
      <c r="R1067" s="2"/>
      <c r="S1067" s="2"/>
      <c r="T1067" s="3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59"/>
      <c r="BP1067" s="2"/>
    </row>
    <row r="1068" spans="4:68"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Q1068" s="2"/>
      <c r="R1068" s="2"/>
      <c r="S1068" s="2"/>
      <c r="T1068" s="3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59"/>
      <c r="BP1068" s="2"/>
    </row>
    <row r="1069" spans="4:68"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Q1069" s="2"/>
      <c r="R1069" s="2"/>
      <c r="S1069" s="2"/>
      <c r="T1069" s="3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59"/>
      <c r="BP1069" s="2"/>
    </row>
    <row r="1070" spans="4:68"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Q1070" s="2"/>
      <c r="R1070" s="2"/>
      <c r="S1070" s="2"/>
      <c r="T1070" s="3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59"/>
      <c r="BP1070" s="2"/>
    </row>
    <row r="1071" spans="4:68"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Q1071" s="2"/>
      <c r="R1071" s="2"/>
      <c r="S1071" s="2"/>
      <c r="T1071" s="3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59"/>
      <c r="BP1071" s="2"/>
    </row>
    <row r="1072" spans="4:68"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Q1072" s="2"/>
      <c r="R1072" s="2"/>
      <c r="S1072" s="2"/>
      <c r="T1072" s="3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59"/>
      <c r="BP1072" s="2"/>
    </row>
    <row r="1073" spans="4:68"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Q1073" s="2"/>
      <c r="R1073" s="2"/>
      <c r="S1073" s="2"/>
      <c r="T1073" s="3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59"/>
      <c r="BP1073" s="2"/>
    </row>
    <row r="1074" spans="4:68"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Q1074" s="2"/>
      <c r="R1074" s="2"/>
      <c r="S1074" s="2"/>
      <c r="T1074" s="3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59"/>
      <c r="BP1074" s="2"/>
    </row>
    <row r="1075" spans="4:68"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Q1075" s="2"/>
      <c r="R1075" s="2"/>
      <c r="S1075" s="2"/>
      <c r="T1075" s="3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59"/>
      <c r="BP1075" s="2"/>
    </row>
    <row r="1076" spans="4:68"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Q1076" s="2"/>
      <c r="R1076" s="2"/>
      <c r="S1076" s="2"/>
      <c r="T1076" s="3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59"/>
      <c r="BP1076" s="2"/>
    </row>
    <row r="1077" spans="4:68"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Q1077" s="2"/>
      <c r="R1077" s="2"/>
      <c r="S1077" s="2"/>
      <c r="T1077" s="3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59"/>
      <c r="BP1077" s="2"/>
    </row>
    <row r="1078" spans="4:68"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Q1078" s="2"/>
      <c r="R1078" s="2"/>
      <c r="S1078" s="2"/>
      <c r="T1078" s="3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59"/>
      <c r="BP1078" s="2"/>
    </row>
    <row r="1079" spans="4:68"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Q1079" s="2"/>
      <c r="R1079" s="2"/>
      <c r="S1079" s="2"/>
      <c r="T1079" s="3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59"/>
      <c r="BP1079" s="2"/>
    </row>
    <row r="1080" spans="4:68"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Q1080" s="2"/>
      <c r="R1080" s="2"/>
      <c r="S1080" s="2"/>
      <c r="T1080" s="3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59"/>
      <c r="BP1080" s="2"/>
    </row>
    <row r="1081" spans="4:68"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Q1081" s="2"/>
      <c r="R1081" s="2"/>
      <c r="S1081" s="2"/>
      <c r="T1081" s="3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59"/>
      <c r="BP1081" s="2"/>
    </row>
    <row r="1082" spans="4:68"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Q1082" s="2"/>
      <c r="R1082" s="2"/>
      <c r="S1082" s="2"/>
      <c r="T1082" s="3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59"/>
      <c r="BP1082" s="2"/>
    </row>
    <row r="1083" spans="4:68"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Q1083" s="2"/>
      <c r="R1083" s="2"/>
      <c r="S1083" s="2"/>
      <c r="T1083" s="3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59"/>
      <c r="BP1083" s="2"/>
    </row>
    <row r="1084" spans="4:68"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Q1084" s="2"/>
      <c r="R1084" s="2"/>
      <c r="S1084" s="2"/>
      <c r="T1084" s="3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59"/>
      <c r="BP1084" s="2"/>
    </row>
    <row r="1085" spans="4:68"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Q1085" s="2"/>
      <c r="R1085" s="2"/>
      <c r="S1085" s="2"/>
      <c r="T1085" s="3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59"/>
      <c r="BP1085" s="2"/>
    </row>
    <row r="1086" spans="4:68"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Q1086" s="2"/>
      <c r="R1086" s="2"/>
      <c r="S1086" s="2"/>
      <c r="T1086" s="3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59"/>
      <c r="BP1086" s="2"/>
    </row>
    <row r="1087" spans="4:68"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Q1087" s="2"/>
      <c r="R1087" s="2"/>
      <c r="S1087" s="2"/>
      <c r="T1087" s="3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59"/>
      <c r="BP1087" s="2"/>
    </row>
    <row r="1088" spans="4:68"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Q1088" s="2"/>
      <c r="R1088" s="2"/>
      <c r="S1088" s="2"/>
      <c r="T1088" s="3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59"/>
      <c r="BP1088" s="2"/>
    </row>
    <row r="1089" spans="4:68"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Q1089" s="2"/>
      <c r="R1089" s="2"/>
      <c r="S1089" s="2"/>
      <c r="T1089" s="3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59"/>
      <c r="BP1089" s="2"/>
    </row>
    <row r="1090" spans="4:68"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Q1090" s="2"/>
      <c r="R1090" s="2"/>
      <c r="S1090" s="2"/>
      <c r="T1090" s="3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59"/>
      <c r="BP1090" s="2"/>
    </row>
    <row r="1091" spans="4:68"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Q1091" s="2"/>
      <c r="R1091" s="2"/>
      <c r="S1091" s="2"/>
      <c r="T1091" s="3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59"/>
      <c r="BP1091" s="2"/>
    </row>
    <row r="1092" spans="4:68"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Q1092" s="2"/>
      <c r="R1092" s="2"/>
      <c r="S1092" s="2"/>
      <c r="T1092" s="3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59"/>
      <c r="BP1092" s="2"/>
    </row>
    <row r="1093" spans="4:68"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Q1093" s="2"/>
      <c r="R1093" s="2"/>
      <c r="S1093" s="2"/>
      <c r="T1093" s="3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59"/>
      <c r="BP1093" s="2"/>
    </row>
    <row r="1094" spans="4:68"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Q1094" s="2"/>
      <c r="R1094" s="2"/>
      <c r="S1094" s="2"/>
      <c r="T1094" s="3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59"/>
      <c r="BP1094" s="2"/>
    </row>
    <row r="1095" spans="4:68"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Q1095" s="2"/>
      <c r="R1095" s="2"/>
      <c r="S1095" s="2"/>
      <c r="T1095" s="3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59"/>
      <c r="BP1095" s="2"/>
    </row>
    <row r="1096" spans="4:68"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Q1096" s="2"/>
      <c r="R1096" s="2"/>
      <c r="S1096" s="2"/>
      <c r="T1096" s="3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59"/>
      <c r="BP1096" s="2"/>
    </row>
    <row r="1097" spans="4:68"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Q1097" s="2"/>
      <c r="R1097" s="2"/>
      <c r="S1097" s="2"/>
      <c r="T1097" s="3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59"/>
      <c r="BP1097" s="2"/>
    </row>
    <row r="1098" spans="4:68"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Q1098" s="2"/>
      <c r="R1098" s="2"/>
      <c r="S1098" s="2"/>
      <c r="T1098" s="3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59"/>
      <c r="BP1098" s="2"/>
    </row>
    <row r="1099" spans="4:68"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Q1099" s="2"/>
      <c r="R1099" s="2"/>
      <c r="S1099" s="2"/>
      <c r="T1099" s="3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59"/>
      <c r="BP1099" s="2"/>
    </row>
    <row r="1100" spans="4:68"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Q1100" s="2"/>
      <c r="R1100" s="2"/>
      <c r="S1100" s="2"/>
      <c r="T1100" s="3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59"/>
      <c r="BP1100" s="2"/>
    </row>
    <row r="1101" spans="4:68"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Q1101" s="2"/>
      <c r="R1101" s="2"/>
      <c r="S1101" s="2"/>
      <c r="T1101" s="3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59"/>
      <c r="BP1101" s="2"/>
    </row>
    <row r="1102" spans="4:68"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Q1102" s="2"/>
      <c r="R1102" s="2"/>
      <c r="S1102" s="2"/>
      <c r="T1102" s="3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59"/>
      <c r="BP1102" s="2"/>
    </row>
    <row r="1103" spans="4:68"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Q1103" s="2"/>
      <c r="R1103" s="2"/>
      <c r="S1103" s="2"/>
      <c r="T1103" s="3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59"/>
      <c r="BP1103" s="2"/>
    </row>
    <row r="1104" spans="4:68"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Q1104" s="2"/>
      <c r="R1104" s="2"/>
      <c r="S1104" s="2"/>
      <c r="T1104" s="3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59"/>
      <c r="BP1104" s="2"/>
    </row>
    <row r="1105" spans="4:68"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Q1105" s="2"/>
      <c r="R1105" s="2"/>
      <c r="S1105" s="2"/>
      <c r="T1105" s="3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59"/>
      <c r="BP1105" s="2"/>
    </row>
    <row r="1106" spans="4:68"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Q1106" s="2"/>
      <c r="R1106" s="2"/>
      <c r="S1106" s="2"/>
      <c r="T1106" s="3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59"/>
      <c r="BP1106" s="2"/>
    </row>
    <row r="1107" spans="4:68"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Q1107" s="2"/>
      <c r="R1107" s="2"/>
      <c r="S1107" s="2"/>
      <c r="T1107" s="3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59"/>
      <c r="BP1107" s="2"/>
    </row>
    <row r="1108" spans="4:68"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Q1108" s="2"/>
      <c r="R1108" s="2"/>
      <c r="S1108" s="2"/>
      <c r="T1108" s="3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59"/>
      <c r="BP1108" s="2"/>
    </row>
    <row r="1109" spans="4:68"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Q1109" s="2"/>
      <c r="R1109" s="2"/>
      <c r="S1109" s="2"/>
      <c r="T1109" s="3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59"/>
      <c r="BP1109" s="2"/>
    </row>
    <row r="1110" spans="4:68"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Q1110" s="2"/>
      <c r="R1110" s="2"/>
      <c r="S1110" s="2"/>
      <c r="T1110" s="3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59"/>
      <c r="BP1110" s="2"/>
    </row>
    <row r="1111" spans="4:68"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Q1111" s="2"/>
      <c r="R1111" s="2"/>
      <c r="S1111" s="2"/>
      <c r="T1111" s="3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59"/>
      <c r="BP1111" s="2"/>
    </row>
    <row r="1112" spans="4:68"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Q1112" s="2"/>
      <c r="R1112" s="2"/>
      <c r="S1112" s="2"/>
      <c r="T1112" s="3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59"/>
      <c r="BP1112" s="2"/>
    </row>
    <row r="1113" spans="4:68"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Q1113" s="2"/>
      <c r="R1113" s="2"/>
      <c r="S1113" s="2"/>
      <c r="T1113" s="3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59"/>
      <c r="BP1113" s="2"/>
    </row>
    <row r="1114" spans="4:68"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Q1114" s="2"/>
      <c r="R1114" s="2"/>
      <c r="S1114" s="2"/>
      <c r="T1114" s="3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59"/>
      <c r="BP1114" s="2"/>
    </row>
    <row r="1115" spans="4:68"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Q1115" s="2"/>
      <c r="R1115" s="2"/>
      <c r="S1115" s="2"/>
      <c r="T1115" s="3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59"/>
      <c r="BP1115" s="2"/>
    </row>
    <row r="1116" spans="4:68"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Q1116" s="2"/>
      <c r="R1116" s="2"/>
      <c r="S1116" s="2"/>
      <c r="T1116" s="3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59"/>
      <c r="BP1116" s="2"/>
    </row>
    <row r="1117" spans="4:68"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Q1117" s="2"/>
      <c r="R1117" s="2"/>
      <c r="S1117" s="2"/>
      <c r="T1117" s="3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59"/>
      <c r="BP1117" s="2"/>
    </row>
    <row r="1118" spans="4:68"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Q1118" s="2"/>
      <c r="R1118" s="2"/>
      <c r="S1118" s="2"/>
      <c r="T1118" s="3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59"/>
      <c r="BP1118" s="2"/>
    </row>
    <row r="1119" spans="4:68"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Q1119" s="2"/>
      <c r="R1119" s="2"/>
      <c r="S1119" s="2"/>
      <c r="T1119" s="3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59"/>
      <c r="BP1119" s="2"/>
    </row>
    <row r="1120" spans="4:68"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Q1120" s="2"/>
      <c r="R1120" s="2"/>
      <c r="S1120" s="2"/>
      <c r="T1120" s="3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59"/>
      <c r="BP1120" s="2"/>
    </row>
    <row r="1121" spans="4:68"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Q1121" s="2"/>
      <c r="R1121" s="2"/>
      <c r="S1121" s="2"/>
      <c r="T1121" s="3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59"/>
      <c r="BP1121" s="2"/>
    </row>
    <row r="1122" spans="4:68"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Q1122" s="2"/>
      <c r="R1122" s="2"/>
      <c r="S1122" s="2"/>
      <c r="T1122" s="3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59"/>
      <c r="BP1122" s="2"/>
    </row>
    <row r="1123" spans="4:68"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Q1123" s="2"/>
      <c r="R1123" s="2"/>
      <c r="S1123" s="2"/>
      <c r="T1123" s="3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59"/>
      <c r="BP1123" s="2"/>
    </row>
    <row r="1124" spans="4:68"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Q1124" s="2"/>
      <c r="R1124" s="2"/>
      <c r="S1124" s="2"/>
      <c r="T1124" s="3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59"/>
      <c r="BP1124" s="2"/>
    </row>
    <row r="1125" spans="4:68"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Q1125" s="2"/>
      <c r="R1125" s="2"/>
      <c r="S1125" s="2"/>
      <c r="T1125" s="3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59"/>
      <c r="BP1125" s="2"/>
    </row>
    <row r="1126" spans="4:68"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Q1126" s="2"/>
      <c r="R1126" s="2"/>
      <c r="S1126" s="2"/>
      <c r="T1126" s="3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59"/>
      <c r="BP1126" s="2"/>
    </row>
    <row r="1127" spans="4:68"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Q1127" s="2"/>
      <c r="R1127" s="2"/>
      <c r="S1127" s="2"/>
      <c r="T1127" s="3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59"/>
      <c r="BP1127" s="2"/>
    </row>
    <row r="1128" spans="4:68"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Q1128" s="2"/>
      <c r="R1128" s="2"/>
      <c r="S1128" s="2"/>
      <c r="T1128" s="3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59"/>
      <c r="BP1128" s="2"/>
    </row>
    <row r="1129" spans="4:68"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Q1129" s="2"/>
      <c r="R1129" s="2"/>
      <c r="S1129" s="2"/>
      <c r="T1129" s="3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59"/>
      <c r="BP1129" s="2"/>
    </row>
    <row r="1130" spans="4:68"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Q1130" s="2"/>
      <c r="R1130" s="2"/>
      <c r="S1130" s="2"/>
      <c r="T1130" s="3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59"/>
      <c r="BP1130" s="2"/>
    </row>
    <row r="1131" spans="4:68"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Q1131" s="2"/>
      <c r="R1131" s="2"/>
      <c r="S1131" s="2"/>
      <c r="T1131" s="3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59"/>
      <c r="BP1131" s="2"/>
    </row>
    <row r="1132" spans="4:68"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Q1132" s="2"/>
      <c r="R1132" s="2"/>
      <c r="S1132" s="2"/>
      <c r="T1132" s="3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59"/>
      <c r="BP1132" s="2"/>
    </row>
    <row r="1133" spans="4:68"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Q1133" s="2"/>
      <c r="R1133" s="2"/>
      <c r="S1133" s="2"/>
      <c r="T1133" s="3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59"/>
      <c r="BP1133" s="2"/>
    </row>
    <row r="1134" spans="4:68"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Q1134" s="2"/>
      <c r="R1134" s="2"/>
      <c r="S1134" s="2"/>
      <c r="T1134" s="3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59"/>
      <c r="BP1134" s="2"/>
    </row>
    <row r="1135" spans="4:68"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Q1135" s="2"/>
      <c r="R1135" s="2"/>
      <c r="S1135" s="2"/>
      <c r="T1135" s="3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59"/>
      <c r="BP1135" s="2"/>
    </row>
    <row r="1136" spans="4:68"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Q1136" s="2"/>
      <c r="R1136" s="2"/>
      <c r="S1136" s="2"/>
      <c r="T1136" s="3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59"/>
      <c r="BP1136" s="2"/>
    </row>
    <row r="1137" spans="4:68"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Q1137" s="2"/>
      <c r="R1137" s="2"/>
      <c r="S1137" s="2"/>
      <c r="T1137" s="3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59"/>
      <c r="BP1137" s="2"/>
    </row>
    <row r="1138" spans="4:68"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Q1138" s="2"/>
      <c r="R1138" s="2"/>
      <c r="S1138" s="2"/>
      <c r="T1138" s="3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59"/>
      <c r="BP1138" s="2"/>
    </row>
    <row r="1139" spans="4:68"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Q1139" s="2"/>
      <c r="R1139" s="2"/>
      <c r="S1139" s="2"/>
      <c r="T1139" s="3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59"/>
      <c r="BP1139" s="2"/>
    </row>
    <row r="1140" spans="4:68"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Q1140" s="2"/>
      <c r="R1140" s="2"/>
      <c r="S1140" s="2"/>
      <c r="T1140" s="3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59"/>
      <c r="BP1140" s="2"/>
    </row>
    <row r="1141" spans="4:68"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Q1141" s="2"/>
      <c r="R1141" s="2"/>
      <c r="S1141" s="2"/>
      <c r="T1141" s="3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59"/>
      <c r="BP1141" s="2"/>
    </row>
    <row r="1142" spans="4:68"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Q1142" s="2"/>
      <c r="R1142" s="2"/>
      <c r="S1142" s="2"/>
      <c r="T1142" s="3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59"/>
      <c r="BP1142" s="2"/>
    </row>
    <row r="1143" spans="4:68"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Q1143" s="2"/>
      <c r="R1143" s="2"/>
      <c r="S1143" s="2"/>
      <c r="T1143" s="3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59"/>
      <c r="BP1143" s="2"/>
    </row>
    <row r="1144" spans="4:68"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Q1144" s="2"/>
      <c r="R1144" s="2"/>
      <c r="S1144" s="2"/>
      <c r="T1144" s="3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59"/>
      <c r="BP1144" s="2"/>
    </row>
    <row r="1145" spans="4:68"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Q1145" s="2"/>
      <c r="R1145" s="2"/>
      <c r="S1145" s="2"/>
      <c r="T1145" s="3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59"/>
      <c r="BP1145" s="2"/>
    </row>
    <row r="1146" spans="4:68"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Q1146" s="2"/>
      <c r="R1146" s="2"/>
      <c r="S1146" s="2"/>
      <c r="T1146" s="3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59"/>
      <c r="BP1146" s="2"/>
    </row>
    <row r="1147" spans="4:68"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Q1147" s="2"/>
      <c r="R1147" s="2"/>
      <c r="S1147" s="2"/>
      <c r="T1147" s="3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59"/>
      <c r="BP1147" s="2"/>
    </row>
    <row r="1148" spans="4:68"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Q1148" s="2"/>
      <c r="R1148" s="2"/>
      <c r="S1148" s="2"/>
      <c r="T1148" s="3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59"/>
      <c r="BP1148" s="2"/>
    </row>
    <row r="1149" spans="4:68"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Q1149" s="2"/>
      <c r="R1149" s="2"/>
      <c r="S1149" s="2"/>
      <c r="T1149" s="3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59"/>
      <c r="BP1149" s="2"/>
    </row>
    <row r="1150" spans="4:68"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Q1150" s="2"/>
      <c r="R1150" s="2"/>
      <c r="S1150" s="2"/>
      <c r="T1150" s="3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59"/>
      <c r="BP1150" s="2"/>
    </row>
    <row r="1151" spans="4:68"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Q1151" s="2"/>
      <c r="R1151" s="2"/>
      <c r="S1151" s="2"/>
      <c r="T1151" s="3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59"/>
      <c r="BP1151" s="2"/>
    </row>
    <row r="1152" spans="4:68"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Q1152" s="2"/>
      <c r="R1152" s="2"/>
      <c r="S1152" s="2"/>
      <c r="T1152" s="3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59"/>
      <c r="BP1152" s="2"/>
    </row>
    <row r="1153" spans="4:68"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Q1153" s="2"/>
      <c r="R1153" s="2"/>
      <c r="S1153" s="2"/>
      <c r="T1153" s="3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59"/>
      <c r="BP1153" s="2"/>
    </row>
    <row r="1154" spans="4:68"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Q1154" s="2"/>
      <c r="R1154" s="2"/>
      <c r="S1154" s="2"/>
      <c r="T1154" s="3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59"/>
      <c r="BP1154" s="2"/>
    </row>
    <row r="1155" spans="4:68"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Q1155" s="2"/>
      <c r="R1155" s="2"/>
      <c r="S1155" s="2"/>
      <c r="T1155" s="3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59"/>
      <c r="BP1155" s="2"/>
    </row>
    <row r="1156" spans="4:68"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Q1156" s="2"/>
      <c r="R1156" s="2"/>
      <c r="S1156" s="2"/>
      <c r="T1156" s="3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59"/>
      <c r="BP1156" s="2"/>
    </row>
    <row r="1157" spans="4:68"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Q1157" s="2"/>
      <c r="R1157" s="2"/>
      <c r="S1157" s="2"/>
      <c r="T1157" s="3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59"/>
      <c r="BP1157" s="2"/>
    </row>
    <row r="1158" spans="4:68"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Q1158" s="2"/>
      <c r="R1158" s="2"/>
      <c r="S1158" s="2"/>
      <c r="T1158" s="3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59"/>
      <c r="BP1158" s="2"/>
    </row>
    <row r="1159" spans="4:68"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Q1159" s="2"/>
      <c r="R1159" s="2"/>
      <c r="S1159" s="2"/>
      <c r="T1159" s="3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59"/>
      <c r="BP1159" s="2"/>
    </row>
    <row r="1160" spans="4:68"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Q1160" s="2"/>
      <c r="R1160" s="2"/>
      <c r="S1160" s="2"/>
      <c r="T1160" s="3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59"/>
      <c r="BP1160" s="2"/>
    </row>
    <row r="1161" spans="4:68"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Q1161" s="2"/>
      <c r="R1161" s="2"/>
      <c r="S1161" s="2"/>
      <c r="T1161" s="3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59"/>
      <c r="BP1161" s="2"/>
    </row>
    <row r="1162" spans="4:68"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Q1162" s="2"/>
      <c r="R1162" s="2"/>
      <c r="S1162" s="2"/>
      <c r="T1162" s="3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59"/>
      <c r="BP1162" s="2"/>
    </row>
    <row r="1163" spans="4:68"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Q1163" s="2"/>
      <c r="R1163" s="2"/>
      <c r="S1163" s="2"/>
      <c r="T1163" s="3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59"/>
      <c r="BP1163" s="2"/>
    </row>
    <row r="1164" spans="4:68"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Q1164" s="2"/>
      <c r="R1164" s="2"/>
      <c r="S1164" s="2"/>
      <c r="T1164" s="3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59"/>
      <c r="BP1164" s="2"/>
    </row>
    <row r="1165" spans="4:68"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Q1165" s="2"/>
      <c r="R1165" s="2"/>
      <c r="S1165" s="2"/>
      <c r="T1165" s="3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59"/>
      <c r="BP1165" s="2"/>
    </row>
    <row r="1166" spans="4:68"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Q1166" s="2"/>
      <c r="R1166" s="2"/>
      <c r="S1166" s="2"/>
      <c r="T1166" s="3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59"/>
      <c r="BP1166" s="2"/>
    </row>
    <row r="1167" spans="4:68"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Q1167" s="2"/>
      <c r="R1167" s="2"/>
      <c r="S1167" s="2"/>
      <c r="T1167" s="3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59"/>
      <c r="BP1167" s="2"/>
    </row>
    <row r="1168" spans="4:68"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Q1168" s="2"/>
      <c r="R1168" s="2"/>
      <c r="S1168" s="2"/>
      <c r="T1168" s="3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59"/>
      <c r="BP1168" s="2"/>
    </row>
    <row r="1169" spans="4:68"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Q1169" s="2"/>
      <c r="R1169" s="2"/>
      <c r="S1169" s="2"/>
      <c r="T1169" s="3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59"/>
      <c r="BP1169" s="2"/>
    </row>
    <row r="1170" spans="4:68"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Q1170" s="2"/>
      <c r="R1170" s="2"/>
      <c r="S1170" s="2"/>
      <c r="T1170" s="3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59"/>
      <c r="BP1170" s="2"/>
    </row>
    <row r="1171" spans="4:68"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Q1171" s="2"/>
      <c r="R1171" s="2"/>
      <c r="S1171" s="2"/>
      <c r="T1171" s="3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59"/>
      <c r="BP1171" s="2"/>
    </row>
    <row r="1172" spans="4:68"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Q1172" s="2"/>
      <c r="R1172" s="2"/>
      <c r="S1172" s="2"/>
      <c r="T1172" s="3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59"/>
      <c r="BP1172" s="2"/>
    </row>
    <row r="1173" spans="4:68"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Q1173" s="2"/>
      <c r="R1173" s="2"/>
      <c r="S1173" s="2"/>
      <c r="T1173" s="3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59"/>
      <c r="BP1173" s="2"/>
    </row>
    <row r="1174" spans="4:68"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Q1174" s="2"/>
      <c r="R1174" s="2"/>
      <c r="S1174" s="2"/>
      <c r="T1174" s="3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59"/>
      <c r="BP1174" s="2"/>
    </row>
    <row r="1175" spans="4:68"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Q1175" s="2"/>
      <c r="R1175" s="2"/>
      <c r="S1175" s="2"/>
      <c r="T1175" s="3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59"/>
      <c r="BP1175" s="2"/>
    </row>
    <row r="1176" spans="4:68"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Q1176" s="2"/>
      <c r="R1176" s="2"/>
      <c r="S1176" s="2"/>
      <c r="T1176" s="3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59"/>
      <c r="BP1176" s="2"/>
    </row>
    <row r="1177" spans="4:68"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Q1177" s="2"/>
      <c r="R1177" s="2"/>
      <c r="S1177" s="2"/>
      <c r="T1177" s="3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59"/>
      <c r="BP1177" s="2"/>
    </row>
    <row r="1178" spans="4:68"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Q1178" s="2"/>
      <c r="R1178" s="2"/>
      <c r="S1178" s="2"/>
      <c r="T1178" s="3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59"/>
      <c r="BP1178" s="2"/>
    </row>
    <row r="1179" spans="4:68"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Q1179" s="2"/>
      <c r="R1179" s="2"/>
      <c r="S1179" s="2"/>
      <c r="T1179" s="3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59"/>
      <c r="BP1179" s="2"/>
    </row>
    <row r="1180" spans="4:68"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Q1180" s="2"/>
      <c r="R1180" s="2"/>
      <c r="S1180" s="2"/>
      <c r="T1180" s="3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59"/>
      <c r="BP1180" s="2"/>
    </row>
    <row r="1181" spans="4:68"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Q1181" s="2"/>
      <c r="R1181" s="2"/>
      <c r="S1181" s="2"/>
      <c r="T1181" s="3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59"/>
      <c r="BP1181" s="2"/>
    </row>
    <row r="1182" spans="4:68"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Q1182" s="2"/>
      <c r="R1182" s="2"/>
      <c r="S1182" s="2"/>
      <c r="T1182" s="3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59"/>
      <c r="BP1182" s="2"/>
    </row>
    <row r="1183" spans="4:68"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Q1183" s="2"/>
      <c r="R1183" s="2"/>
      <c r="S1183" s="2"/>
      <c r="T1183" s="3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59"/>
      <c r="BP1183" s="2"/>
    </row>
    <row r="1184" spans="4:68"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Q1184" s="2"/>
      <c r="R1184" s="2"/>
      <c r="S1184" s="2"/>
      <c r="T1184" s="3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59"/>
      <c r="BP1184" s="2"/>
    </row>
    <row r="1185" spans="4:68"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Q1185" s="2"/>
      <c r="R1185" s="2"/>
      <c r="S1185" s="2"/>
      <c r="T1185" s="3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59"/>
      <c r="BP1185" s="2"/>
    </row>
    <row r="1186" spans="4:68"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Q1186" s="2"/>
      <c r="R1186" s="2"/>
      <c r="S1186" s="2"/>
      <c r="T1186" s="3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59"/>
      <c r="BP1186" s="2"/>
    </row>
    <row r="1187" spans="4:68"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Q1187" s="2"/>
      <c r="R1187" s="2"/>
      <c r="S1187" s="2"/>
      <c r="T1187" s="3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59"/>
      <c r="BP1187" s="2"/>
    </row>
    <row r="1188" spans="4:68"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Q1188" s="2"/>
      <c r="R1188" s="2"/>
      <c r="S1188" s="2"/>
      <c r="T1188" s="3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59"/>
      <c r="BP1188" s="2"/>
    </row>
    <row r="1189" spans="4:68"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Q1189" s="2"/>
      <c r="R1189" s="2"/>
      <c r="S1189" s="2"/>
      <c r="T1189" s="3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59"/>
      <c r="BP1189" s="2"/>
    </row>
    <row r="1190" spans="4:68"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Q1190" s="2"/>
      <c r="R1190" s="2"/>
      <c r="S1190" s="2"/>
      <c r="T1190" s="3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59"/>
      <c r="BP1190" s="2"/>
    </row>
    <row r="1191" spans="4:68"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Q1191" s="2"/>
      <c r="R1191" s="2"/>
      <c r="S1191" s="2"/>
      <c r="T1191" s="3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59"/>
      <c r="BP1191" s="2"/>
    </row>
    <row r="1192" spans="4:68"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Q1192" s="2"/>
      <c r="R1192" s="2"/>
      <c r="S1192" s="2"/>
      <c r="T1192" s="3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59"/>
      <c r="BP1192" s="2"/>
    </row>
    <row r="1193" spans="4:68"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Q1193" s="2"/>
      <c r="R1193" s="2"/>
      <c r="S1193" s="2"/>
      <c r="T1193" s="3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59"/>
      <c r="BP1193" s="2"/>
    </row>
    <row r="1194" spans="4:68"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Q1194" s="2"/>
      <c r="R1194" s="2"/>
      <c r="S1194" s="2"/>
      <c r="T1194" s="3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59"/>
      <c r="BP1194" s="2"/>
    </row>
    <row r="1195" spans="4:68"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Q1195" s="2"/>
      <c r="R1195" s="2"/>
      <c r="S1195" s="2"/>
      <c r="T1195" s="3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59"/>
      <c r="BP1195" s="2"/>
    </row>
    <row r="1196" spans="4:68"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Q1196" s="2"/>
      <c r="R1196" s="2"/>
      <c r="S1196" s="2"/>
      <c r="T1196" s="3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59"/>
      <c r="BP1196" s="2"/>
    </row>
    <row r="1197" spans="4:68"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Q1197" s="2"/>
      <c r="R1197" s="2"/>
      <c r="S1197" s="2"/>
      <c r="T1197" s="3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59"/>
      <c r="BP1197" s="2"/>
    </row>
    <row r="1198" spans="4:68"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Q1198" s="2"/>
      <c r="R1198" s="2"/>
      <c r="S1198" s="2"/>
      <c r="T1198" s="3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59"/>
      <c r="BP1198" s="2"/>
    </row>
    <row r="1199" spans="4:68"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Q1199" s="2"/>
      <c r="R1199" s="2"/>
      <c r="S1199" s="2"/>
      <c r="T1199" s="3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59"/>
      <c r="BP1199" s="2"/>
    </row>
    <row r="1200" spans="4:68"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Q1200" s="2"/>
      <c r="R1200" s="2"/>
      <c r="S1200" s="2"/>
      <c r="T1200" s="3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59"/>
      <c r="BP1200" s="2"/>
    </row>
    <row r="1201" spans="4:68"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Q1201" s="2"/>
      <c r="R1201" s="2"/>
      <c r="S1201" s="2"/>
      <c r="T1201" s="3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59"/>
      <c r="BP1201" s="2"/>
    </row>
    <row r="1202" spans="4:68"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Q1202" s="2"/>
      <c r="R1202" s="2"/>
      <c r="S1202" s="2"/>
      <c r="T1202" s="3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59"/>
      <c r="BP1202" s="2"/>
    </row>
    <row r="1203" spans="4:68"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Q1203" s="2"/>
      <c r="R1203" s="2"/>
      <c r="S1203" s="2"/>
      <c r="T1203" s="3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59"/>
      <c r="BP1203" s="2"/>
    </row>
    <row r="1204" spans="4:68"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Q1204" s="2"/>
      <c r="R1204" s="2"/>
      <c r="S1204" s="2"/>
      <c r="T1204" s="3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59"/>
      <c r="BP1204" s="2"/>
    </row>
    <row r="1205" spans="4:68"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Q1205" s="2"/>
      <c r="R1205" s="2"/>
      <c r="S1205" s="2"/>
      <c r="T1205" s="3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59"/>
      <c r="BP1205" s="2"/>
    </row>
    <row r="1206" spans="4:68"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Q1206" s="2"/>
      <c r="R1206" s="2"/>
      <c r="S1206" s="2"/>
      <c r="T1206" s="3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59"/>
      <c r="BP1206" s="2"/>
    </row>
    <row r="1207" spans="4:68"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Q1207" s="2"/>
      <c r="R1207" s="2"/>
      <c r="S1207" s="2"/>
      <c r="T1207" s="3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59"/>
      <c r="BP1207" s="2"/>
    </row>
    <row r="1208" spans="4:68"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Q1208" s="2"/>
      <c r="R1208" s="2"/>
      <c r="S1208" s="2"/>
      <c r="T1208" s="3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59"/>
      <c r="BP1208" s="2"/>
    </row>
    <row r="1209" spans="4:68"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Q1209" s="2"/>
      <c r="R1209" s="2"/>
      <c r="S1209" s="2"/>
      <c r="T1209" s="3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59"/>
      <c r="BP1209" s="2"/>
    </row>
    <row r="1210" spans="4:68"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Q1210" s="2"/>
      <c r="R1210" s="2"/>
      <c r="S1210" s="2"/>
      <c r="T1210" s="3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59"/>
      <c r="BP1210" s="2"/>
    </row>
    <row r="1211" spans="4:68"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Q1211" s="2"/>
      <c r="R1211" s="2"/>
      <c r="S1211" s="2"/>
      <c r="T1211" s="3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59"/>
      <c r="BP1211" s="2"/>
    </row>
    <row r="1212" spans="4:68"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Q1212" s="2"/>
      <c r="R1212" s="2"/>
      <c r="S1212" s="2"/>
      <c r="T1212" s="3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59"/>
      <c r="BP1212" s="2"/>
    </row>
    <row r="1213" spans="4:68"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Q1213" s="2"/>
      <c r="R1213" s="2"/>
      <c r="S1213" s="2"/>
      <c r="T1213" s="3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59"/>
      <c r="BP1213" s="2"/>
    </row>
    <row r="1214" spans="4:68"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Q1214" s="2"/>
      <c r="R1214" s="2"/>
      <c r="S1214" s="2"/>
      <c r="T1214" s="3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59"/>
      <c r="BP1214" s="2"/>
    </row>
    <row r="1215" spans="4:68"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Q1215" s="2"/>
      <c r="R1215" s="2"/>
      <c r="S1215" s="2"/>
      <c r="T1215" s="3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59"/>
      <c r="BP1215" s="2"/>
    </row>
    <row r="1216" spans="4:68"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Q1216" s="2"/>
      <c r="R1216" s="2"/>
      <c r="S1216" s="2"/>
      <c r="T1216" s="3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59"/>
      <c r="BP1216" s="2"/>
    </row>
    <row r="1217" spans="4:68"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Q1217" s="2"/>
      <c r="R1217" s="2"/>
      <c r="S1217" s="2"/>
      <c r="T1217" s="3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59"/>
      <c r="BP1217" s="2"/>
    </row>
    <row r="1218" spans="4:68"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Q1218" s="2"/>
      <c r="R1218" s="2"/>
      <c r="S1218" s="2"/>
      <c r="T1218" s="3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59"/>
      <c r="BP1218" s="2"/>
    </row>
    <row r="1219" spans="4:68"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Q1219" s="2"/>
      <c r="R1219" s="2"/>
      <c r="S1219" s="2"/>
      <c r="T1219" s="3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59"/>
      <c r="BP1219" s="2"/>
    </row>
    <row r="1220" spans="4:68"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Q1220" s="2"/>
      <c r="R1220" s="2"/>
      <c r="S1220" s="2"/>
      <c r="T1220" s="3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59"/>
      <c r="BP1220" s="2"/>
    </row>
    <row r="1221" spans="4:68"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Q1221" s="2"/>
      <c r="R1221" s="2"/>
      <c r="S1221" s="2"/>
      <c r="T1221" s="3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59"/>
      <c r="BP1221" s="2"/>
    </row>
    <row r="1222" spans="4:68"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Q1222" s="2"/>
      <c r="R1222" s="2"/>
      <c r="S1222" s="2"/>
      <c r="T1222" s="3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59"/>
      <c r="BP1222" s="2"/>
    </row>
    <row r="1223" spans="4:68"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Q1223" s="2"/>
      <c r="R1223" s="2"/>
      <c r="S1223" s="2"/>
      <c r="T1223" s="3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59"/>
      <c r="BP1223" s="2"/>
    </row>
    <row r="1224" spans="4:68"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Q1224" s="2"/>
      <c r="R1224" s="2"/>
      <c r="S1224" s="2"/>
      <c r="T1224" s="3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59"/>
      <c r="BP1224" s="2"/>
    </row>
    <row r="1225" spans="4:68"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Q1225" s="2"/>
      <c r="R1225" s="2"/>
      <c r="S1225" s="2"/>
      <c r="T1225" s="3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59"/>
      <c r="BP1225" s="2"/>
    </row>
    <row r="1226" spans="4:68"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Q1226" s="2"/>
      <c r="R1226" s="2"/>
      <c r="S1226" s="2"/>
      <c r="T1226" s="3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59"/>
      <c r="BP1226" s="2"/>
    </row>
    <row r="1227" spans="4:68"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Q1227" s="2"/>
      <c r="R1227" s="2"/>
      <c r="S1227" s="2"/>
      <c r="T1227" s="3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59"/>
      <c r="BP1227" s="2"/>
    </row>
    <row r="1228" spans="4:68"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Q1228" s="2"/>
      <c r="R1228" s="2"/>
      <c r="S1228" s="2"/>
      <c r="T1228" s="3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59"/>
      <c r="BP1228" s="2"/>
    </row>
    <row r="1229" spans="4:68"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Q1229" s="2"/>
      <c r="R1229" s="2"/>
      <c r="S1229" s="2"/>
      <c r="T1229" s="3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59"/>
      <c r="BP1229" s="2"/>
    </row>
    <row r="1230" spans="4:68"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Q1230" s="2"/>
      <c r="R1230" s="2"/>
      <c r="S1230" s="2"/>
      <c r="T1230" s="3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59"/>
      <c r="BP1230" s="2"/>
    </row>
    <row r="1231" spans="4:68"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Q1231" s="2"/>
      <c r="R1231" s="2"/>
      <c r="S1231" s="2"/>
      <c r="T1231" s="3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59"/>
      <c r="BP1231" s="2"/>
    </row>
    <row r="1232" spans="4:68"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Q1232" s="2"/>
      <c r="R1232" s="2"/>
      <c r="S1232" s="2"/>
      <c r="T1232" s="3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59"/>
      <c r="BP1232" s="2"/>
    </row>
    <row r="1233" spans="4:68"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Q1233" s="2"/>
      <c r="R1233" s="2"/>
      <c r="S1233" s="2"/>
      <c r="T1233" s="3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59"/>
      <c r="BP1233" s="2"/>
    </row>
    <row r="1234" spans="4:68"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Q1234" s="2"/>
      <c r="R1234" s="2"/>
      <c r="S1234" s="2"/>
      <c r="T1234" s="3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59"/>
      <c r="BP1234" s="2"/>
    </row>
    <row r="1235" spans="4:68"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Q1235" s="2"/>
      <c r="R1235" s="2"/>
      <c r="S1235" s="2"/>
      <c r="T1235" s="3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59"/>
      <c r="BP1235" s="2"/>
    </row>
    <row r="1236" spans="4:68"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Q1236" s="2"/>
      <c r="R1236" s="2"/>
      <c r="S1236" s="2"/>
      <c r="T1236" s="3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59"/>
      <c r="BP1236" s="2"/>
    </row>
    <row r="1237" spans="4:68"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Q1237" s="2"/>
      <c r="R1237" s="2"/>
      <c r="S1237" s="2"/>
      <c r="T1237" s="3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59"/>
      <c r="BP1237" s="2"/>
    </row>
    <row r="1238" spans="4:68"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Q1238" s="2"/>
      <c r="R1238" s="2"/>
      <c r="S1238" s="2"/>
      <c r="T1238" s="3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59"/>
      <c r="BP1238" s="2"/>
    </row>
    <row r="1239" spans="4:68"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Q1239" s="2"/>
      <c r="R1239" s="2"/>
      <c r="S1239" s="2"/>
      <c r="T1239" s="3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59"/>
      <c r="BP1239" s="2"/>
    </row>
    <row r="1240" spans="4:68"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Q1240" s="2"/>
      <c r="R1240" s="2"/>
      <c r="S1240" s="2"/>
      <c r="T1240" s="3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59"/>
      <c r="BP1240" s="2"/>
    </row>
    <row r="1241" spans="4:68"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Q1241" s="2"/>
      <c r="R1241" s="2"/>
      <c r="S1241" s="2"/>
      <c r="T1241" s="3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59"/>
      <c r="BP1241" s="2"/>
    </row>
    <row r="1242" spans="4:68"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Q1242" s="2"/>
      <c r="R1242" s="2"/>
      <c r="S1242" s="2"/>
      <c r="T1242" s="3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59"/>
      <c r="BP1242" s="2"/>
    </row>
    <row r="1243" spans="4:68"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Q1243" s="2"/>
      <c r="R1243" s="2"/>
      <c r="S1243" s="2"/>
      <c r="T1243" s="3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59"/>
      <c r="BP1243" s="2"/>
    </row>
    <row r="1244" spans="4:68"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Q1244" s="2"/>
      <c r="R1244" s="2"/>
      <c r="S1244" s="2"/>
      <c r="T1244" s="3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59"/>
      <c r="BP1244" s="2"/>
    </row>
    <row r="1245" spans="4:68"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Q1245" s="2"/>
      <c r="R1245" s="2"/>
      <c r="S1245" s="2"/>
      <c r="T1245" s="3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59"/>
      <c r="BP1245" s="2"/>
    </row>
    <row r="1246" spans="4:68"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Q1246" s="2"/>
      <c r="R1246" s="2"/>
      <c r="S1246" s="2"/>
      <c r="T1246" s="3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59"/>
      <c r="BP1246" s="2"/>
    </row>
    <row r="1247" spans="4:68"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Q1247" s="2"/>
      <c r="R1247" s="2"/>
      <c r="S1247" s="2"/>
      <c r="T1247" s="3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59"/>
      <c r="BP1247" s="2"/>
    </row>
    <row r="1248" spans="4:68"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Q1248" s="2"/>
      <c r="R1248" s="2"/>
      <c r="S1248" s="2"/>
      <c r="T1248" s="3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59"/>
      <c r="BP1248" s="2"/>
    </row>
    <row r="1249" spans="4:68"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Q1249" s="2"/>
      <c r="R1249" s="2"/>
      <c r="S1249" s="2"/>
      <c r="T1249" s="3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59"/>
      <c r="BP1249" s="2"/>
    </row>
    <row r="1250" spans="4:68"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Q1250" s="2"/>
      <c r="R1250" s="2"/>
      <c r="S1250" s="2"/>
      <c r="T1250" s="3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59"/>
      <c r="BP1250" s="2"/>
    </row>
    <row r="1251" spans="4:68"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Q1251" s="2"/>
      <c r="R1251" s="2"/>
      <c r="S1251" s="2"/>
      <c r="T1251" s="3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59"/>
      <c r="BP1251" s="2"/>
    </row>
    <row r="1252" spans="4:68"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Q1252" s="2"/>
      <c r="R1252" s="2"/>
      <c r="S1252" s="2"/>
      <c r="T1252" s="3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59"/>
      <c r="BP1252" s="2"/>
    </row>
    <row r="1253" spans="4:68"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Q1253" s="2"/>
      <c r="R1253" s="2"/>
      <c r="S1253" s="2"/>
      <c r="T1253" s="3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59"/>
      <c r="BP1253" s="2"/>
    </row>
    <row r="1254" spans="4:68"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Q1254" s="2"/>
      <c r="R1254" s="2"/>
      <c r="S1254" s="2"/>
      <c r="T1254" s="3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59"/>
      <c r="BP1254" s="2"/>
    </row>
    <row r="1255" spans="4:68"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Q1255" s="2"/>
      <c r="R1255" s="2"/>
      <c r="S1255" s="2"/>
      <c r="T1255" s="3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59"/>
      <c r="BP1255" s="2"/>
    </row>
    <row r="1256" spans="4:68"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Q1256" s="2"/>
      <c r="R1256" s="2"/>
      <c r="S1256" s="2"/>
      <c r="T1256" s="3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59"/>
      <c r="BP1256" s="2"/>
    </row>
    <row r="1257" spans="4:68"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Q1257" s="2"/>
      <c r="R1257" s="2"/>
      <c r="S1257" s="2"/>
      <c r="T1257" s="3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59"/>
      <c r="BP1257" s="2"/>
    </row>
    <row r="1258" spans="4:68"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Q1258" s="2"/>
      <c r="R1258" s="2"/>
      <c r="S1258" s="2"/>
      <c r="T1258" s="3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59"/>
      <c r="BP1258" s="2"/>
    </row>
    <row r="1259" spans="4:68"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Q1259" s="2"/>
      <c r="R1259" s="2"/>
      <c r="S1259" s="2"/>
      <c r="T1259" s="3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59"/>
      <c r="BP1259" s="2"/>
    </row>
    <row r="1260" spans="4:68"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Q1260" s="2"/>
      <c r="R1260" s="2"/>
      <c r="S1260" s="2"/>
      <c r="T1260" s="3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59"/>
      <c r="BP1260" s="2"/>
    </row>
    <row r="1261" spans="4:68"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Q1261" s="2"/>
      <c r="R1261" s="2"/>
      <c r="S1261" s="2"/>
      <c r="T1261" s="3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59"/>
      <c r="BP1261" s="2"/>
    </row>
    <row r="1262" spans="4:68"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Q1262" s="2"/>
      <c r="R1262" s="2"/>
      <c r="S1262" s="2"/>
      <c r="T1262" s="3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59"/>
      <c r="BP1262" s="2"/>
    </row>
    <row r="1263" spans="4:68"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Q1263" s="2"/>
      <c r="R1263" s="2"/>
      <c r="S1263" s="2"/>
      <c r="T1263" s="3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59"/>
      <c r="BP1263" s="2"/>
    </row>
    <row r="1264" spans="4:68"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Q1264" s="2"/>
      <c r="R1264" s="2"/>
      <c r="S1264" s="2"/>
      <c r="T1264" s="3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59"/>
      <c r="BP1264" s="2"/>
    </row>
    <row r="1265" spans="4:68"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Q1265" s="2"/>
      <c r="R1265" s="2"/>
      <c r="S1265" s="2"/>
      <c r="T1265" s="3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59"/>
      <c r="BP1265" s="2"/>
    </row>
    <row r="1266" spans="4:68"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Q1266" s="2"/>
      <c r="R1266" s="2"/>
      <c r="S1266" s="2"/>
      <c r="T1266" s="3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59"/>
      <c r="BP1266" s="2"/>
    </row>
    <row r="1267" spans="4:68"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Q1267" s="2"/>
      <c r="R1267" s="2"/>
      <c r="S1267" s="2"/>
      <c r="T1267" s="3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59"/>
      <c r="BP1267" s="2"/>
    </row>
    <row r="1268" spans="4:68"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Q1268" s="2"/>
      <c r="R1268" s="2"/>
      <c r="S1268" s="2"/>
      <c r="T1268" s="3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59"/>
      <c r="BP1268" s="2"/>
    </row>
    <row r="1269" spans="4:68"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Q1269" s="2"/>
      <c r="R1269" s="2"/>
      <c r="S1269" s="2"/>
      <c r="T1269" s="3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59"/>
      <c r="BP1269" s="2"/>
    </row>
    <row r="1270" spans="4:68"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Q1270" s="2"/>
      <c r="R1270" s="2"/>
      <c r="S1270" s="2"/>
      <c r="T1270" s="3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59"/>
      <c r="BP1270" s="2"/>
    </row>
    <row r="1271" spans="4:68"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Q1271" s="2"/>
      <c r="R1271" s="2"/>
      <c r="S1271" s="2"/>
      <c r="T1271" s="3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59"/>
      <c r="BP1271" s="2"/>
    </row>
    <row r="1272" spans="4:68"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Q1272" s="2"/>
      <c r="R1272" s="2"/>
      <c r="S1272" s="2"/>
      <c r="T1272" s="3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59"/>
      <c r="BP1272" s="2"/>
    </row>
    <row r="1273" spans="4:68"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Q1273" s="2"/>
      <c r="R1273" s="2"/>
      <c r="S1273" s="2"/>
      <c r="T1273" s="3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59"/>
      <c r="BP1273" s="2"/>
    </row>
    <row r="1274" spans="4:68"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Q1274" s="2"/>
      <c r="R1274" s="2"/>
      <c r="S1274" s="2"/>
      <c r="T1274" s="3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59"/>
      <c r="BP1274" s="2"/>
    </row>
    <row r="1275" spans="4:68"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Q1275" s="2"/>
      <c r="R1275" s="2"/>
      <c r="S1275" s="2"/>
      <c r="T1275" s="3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59"/>
      <c r="BP1275" s="2"/>
    </row>
    <row r="1276" spans="4:68"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Q1276" s="2"/>
      <c r="R1276" s="2"/>
      <c r="S1276" s="2"/>
      <c r="T1276" s="3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59"/>
      <c r="BP1276" s="2"/>
    </row>
    <row r="1277" spans="4:68"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Q1277" s="2"/>
      <c r="R1277" s="2"/>
      <c r="S1277" s="2"/>
      <c r="T1277" s="3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59"/>
      <c r="BP1277" s="2"/>
    </row>
    <row r="1278" spans="4:68"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Q1278" s="2"/>
      <c r="R1278" s="2"/>
      <c r="S1278" s="2"/>
      <c r="T1278" s="3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59"/>
      <c r="BP1278" s="2"/>
    </row>
    <row r="1279" spans="4:68"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Q1279" s="2"/>
      <c r="R1279" s="2"/>
      <c r="S1279" s="2"/>
      <c r="T1279" s="3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59"/>
      <c r="BP1279" s="2"/>
    </row>
    <row r="1280" spans="4:68"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Q1280" s="2"/>
      <c r="R1280" s="2"/>
      <c r="S1280" s="2"/>
      <c r="T1280" s="3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59"/>
      <c r="BP1280" s="2"/>
    </row>
    <row r="1281" spans="4:68"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Q1281" s="2"/>
      <c r="R1281" s="2"/>
      <c r="S1281" s="2"/>
      <c r="T1281" s="3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59"/>
      <c r="BP1281" s="2"/>
    </row>
    <row r="1282" spans="4:68"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Q1282" s="2"/>
      <c r="R1282" s="2"/>
      <c r="S1282" s="2"/>
      <c r="T1282" s="3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59"/>
      <c r="BP1282" s="2"/>
    </row>
    <row r="1283" spans="4:68"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Q1283" s="2"/>
      <c r="R1283" s="2"/>
      <c r="S1283" s="2"/>
      <c r="T1283" s="3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59"/>
      <c r="BP1283" s="2"/>
    </row>
    <row r="1284" spans="4:68"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Q1284" s="2"/>
      <c r="R1284" s="2"/>
      <c r="S1284" s="2"/>
      <c r="T1284" s="3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59"/>
      <c r="BP1284" s="2"/>
    </row>
    <row r="1285" spans="4:68"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Q1285" s="2"/>
      <c r="R1285" s="2"/>
      <c r="S1285" s="2"/>
      <c r="T1285" s="3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59"/>
      <c r="BP1285" s="2"/>
    </row>
    <row r="1286" spans="4:68"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Q1286" s="2"/>
      <c r="R1286" s="2"/>
      <c r="S1286" s="2"/>
      <c r="T1286" s="3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59"/>
      <c r="BP1286" s="2"/>
    </row>
    <row r="1287" spans="4:68"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Q1287" s="2"/>
      <c r="R1287" s="2"/>
      <c r="S1287" s="2"/>
      <c r="T1287" s="3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59"/>
      <c r="BP1287" s="2"/>
    </row>
    <row r="1288" spans="4:68"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Q1288" s="2"/>
      <c r="R1288" s="2"/>
      <c r="S1288" s="2"/>
      <c r="T1288" s="3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59"/>
      <c r="BP1288" s="2"/>
    </row>
    <row r="1289" spans="4:68"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Q1289" s="2"/>
      <c r="R1289" s="2"/>
      <c r="S1289" s="2"/>
      <c r="T1289" s="3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59"/>
      <c r="BP1289" s="2"/>
    </row>
    <row r="1290" spans="4:68"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Q1290" s="2"/>
      <c r="R1290" s="2"/>
      <c r="S1290" s="2"/>
      <c r="T1290" s="3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59"/>
      <c r="BP1290" s="2"/>
    </row>
    <row r="1291" spans="4:68"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Q1291" s="2"/>
      <c r="R1291" s="2"/>
      <c r="S1291" s="2"/>
      <c r="T1291" s="3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59"/>
      <c r="BP1291" s="2"/>
    </row>
    <row r="1292" spans="4:68"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Q1292" s="2"/>
      <c r="R1292" s="2"/>
      <c r="S1292" s="2"/>
      <c r="T1292" s="3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59"/>
      <c r="BP1292" s="2"/>
    </row>
    <row r="1293" spans="4:68"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Q1293" s="2"/>
      <c r="R1293" s="2"/>
      <c r="S1293" s="2"/>
      <c r="T1293" s="3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59"/>
      <c r="BP1293" s="2"/>
    </row>
    <row r="1294" spans="4:68"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Q1294" s="2"/>
      <c r="R1294" s="2"/>
      <c r="S1294" s="2"/>
      <c r="T1294" s="3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59"/>
      <c r="BP1294" s="2"/>
    </row>
    <row r="1295" spans="4:68"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Q1295" s="2"/>
      <c r="R1295" s="2"/>
      <c r="S1295" s="2"/>
      <c r="T1295" s="3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59"/>
      <c r="BP1295" s="2"/>
    </row>
    <row r="1296" spans="4:68"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Q1296" s="2"/>
      <c r="R1296" s="2"/>
      <c r="S1296" s="2"/>
      <c r="T1296" s="3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59"/>
      <c r="BP1296" s="2"/>
    </row>
    <row r="1297" spans="4:68"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Q1297" s="2"/>
      <c r="R1297" s="2"/>
      <c r="S1297" s="2"/>
      <c r="T1297" s="3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59"/>
      <c r="BP1297" s="2"/>
    </row>
    <row r="1298" spans="4:68"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Q1298" s="2"/>
      <c r="R1298" s="2"/>
      <c r="S1298" s="2"/>
      <c r="T1298" s="3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59"/>
      <c r="BP1298" s="2"/>
    </row>
    <row r="1299" spans="4:68"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Q1299" s="2"/>
      <c r="R1299" s="2"/>
      <c r="S1299" s="2"/>
      <c r="T1299" s="3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59"/>
      <c r="BP1299" s="2"/>
    </row>
    <row r="1300" spans="4:68"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Q1300" s="2"/>
      <c r="R1300" s="2"/>
      <c r="S1300" s="2"/>
      <c r="T1300" s="3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59"/>
      <c r="BP1300" s="2"/>
    </row>
    <row r="1301" spans="4:68"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Q1301" s="2"/>
      <c r="R1301" s="2"/>
      <c r="S1301" s="2"/>
      <c r="T1301" s="3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59"/>
      <c r="BP1301" s="2"/>
    </row>
    <row r="1302" spans="4:68"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Q1302" s="2"/>
      <c r="R1302" s="2"/>
      <c r="S1302" s="2"/>
      <c r="T1302" s="3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59"/>
      <c r="BP1302" s="2"/>
    </row>
    <row r="1303" spans="4:68"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Q1303" s="2"/>
      <c r="R1303" s="2"/>
      <c r="S1303" s="2"/>
      <c r="T1303" s="3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59"/>
      <c r="BP1303" s="2"/>
    </row>
    <row r="1304" spans="4:68"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Q1304" s="2"/>
      <c r="R1304" s="2"/>
      <c r="S1304" s="2"/>
      <c r="T1304" s="3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59"/>
      <c r="BP1304" s="2"/>
    </row>
    <row r="1305" spans="4:68"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Q1305" s="2"/>
      <c r="R1305" s="2"/>
      <c r="S1305" s="2"/>
      <c r="T1305" s="3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59"/>
      <c r="BP1305" s="2"/>
    </row>
    <row r="1306" spans="4:68"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Q1306" s="2"/>
      <c r="R1306" s="2"/>
      <c r="S1306" s="2"/>
      <c r="T1306" s="3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59"/>
      <c r="BP1306" s="2"/>
    </row>
    <row r="1307" spans="4:68"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Q1307" s="2"/>
      <c r="R1307" s="2"/>
      <c r="S1307" s="2"/>
      <c r="T1307" s="3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59"/>
      <c r="BP1307" s="2"/>
    </row>
    <row r="1308" spans="4:68"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Q1308" s="2"/>
      <c r="R1308" s="2"/>
      <c r="S1308" s="2"/>
      <c r="T1308" s="3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59"/>
      <c r="BP1308" s="2"/>
    </row>
    <row r="1309" spans="4:68"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Q1309" s="2"/>
      <c r="R1309" s="2"/>
      <c r="S1309" s="2"/>
      <c r="T1309" s="3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59"/>
      <c r="BP1309" s="2"/>
    </row>
    <row r="1310" spans="4:68"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Q1310" s="2"/>
      <c r="R1310" s="2"/>
      <c r="S1310" s="2"/>
      <c r="T1310" s="3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59"/>
      <c r="BP1310" s="2"/>
    </row>
    <row r="1311" spans="4:68"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Q1311" s="2"/>
      <c r="R1311" s="2"/>
      <c r="S1311" s="2"/>
      <c r="T1311" s="3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59"/>
      <c r="BP1311" s="2"/>
    </row>
    <row r="1312" spans="4:68"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Q1312" s="2"/>
      <c r="R1312" s="2"/>
      <c r="S1312" s="2"/>
      <c r="T1312" s="3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59"/>
      <c r="BP1312" s="2"/>
    </row>
    <row r="1313" spans="4:68"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Q1313" s="2"/>
      <c r="R1313" s="2"/>
      <c r="S1313" s="2"/>
      <c r="T1313" s="3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59"/>
      <c r="BP1313" s="2"/>
    </row>
    <row r="1314" spans="4:68"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Q1314" s="2"/>
      <c r="R1314" s="2"/>
      <c r="S1314" s="2"/>
      <c r="T1314" s="3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59"/>
      <c r="BP1314" s="2"/>
    </row>
    <row r="1315" spans="4:68"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Q1315" s="2"/>
      <c r="R1315" s="2"/>
      <c r="S1315" s="2"/>
      <c r="T1315" s="3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59"/>
      <c r="BP1315" s="2"/>
    </row>
    <row r="1316" spans="4:68"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Q1316" s="2"/>
      <c r="R1316" s="2"/>
      <c r="S1316" s="2"/>
      <c r="T1316" s="3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59"/>
      <c r="BP1316" s="2"/>
    </row>
    <row r="1317" spans="4:68"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Q1317" s="2"/>
      <c r="R1317" s="2"/>
      <c r="S1317" s="2"/>
      <c r="T1317" s="3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59"/>
      <c r="BP1317" s="2"/>
    </row>
    <row r="1318" spans="4:68"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Q1318" s="2"/>
      <c r="R1318" s="2"/>
      <c r="S1318" s="2"/>
      <c r="T1318" s="3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59"/>
      <c r="BP1318" s="2"/>
    </row>
    <row r="1319" spans="4:68"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Q1319" s="2"/>
      <c r="R1319" s="2"/>
      <c r="S1319" s="2"/>
      <c r="T1319" s="3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59"/>
      <c r="BP1319" s="2"/>
    </row>
    <row r="1320" spans="4:68"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Q1320" s="2"/>
      <c r="R1320" s="2"/>
      <c r="S1320" s="2"/>
      <c r="T1320" s="3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59"/>
      <c r="BP1320" s="2"/>
    </row>
    <row r="1321" spans="4:68"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Q1321" s="2"/>
      <c r="R1321" s="2"/>
      <c r="S1321" s="2"/>
      <c r="T1321" s="3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59"/>
      <c r="BP1321" s="2"/>
    </row>
    <row r="1322" spans="4:68"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Q1322" s="2"/>
      <c r="R1322" s="2"/>
      <c r="S1322" s="2"/>
      <c r="T1322" s="3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59"/>
      <c r="BP1322" s="2"/>
    </row>
    <row r="1323" spans="4:68"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Q1323" s="2"/>
      <c r="R1323" s="2"/>
      <c r="S1323" s="2"/>
      <c r="T1323" s="3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59"/>
      <c r="BP1323" s="2"/>
    </row>
    <row r="1324" spans="4:68"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Q1324" s="2"/>
      <c r="R1324" s="2"/>
      <c r="S1324" s="2"/>
      <c r="T1324" s="3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59"/>
      <c r="BP1324" s="2"/>
    </row>
    <row r="1325" spans="4:68"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Q1325" s="2"/>
      <c r="R1325" s="2"/>
      <c r="S1325" s="2"/>
      <c r="T1325" s="3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59"/>
      <c r="BP1325" s="2"/>
    </row>
    <row r="1326" spans="4:68"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Q1326" s="2"/>
      <c r="R1326" s="2"/>
      <c r="S1326" s="2"/>
      <c r="T1326" s="3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59"/>
      <c r="BP1326" s="2"/>
    </row>
    <row r="1327" spans="4:68"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Q1327" s="2"/>
      <c r="R1327" s="2"/>
      <c r="S1327" s="2"/>
      <c r="T1327" s="3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59"/>
      <c r="BP1327" s="2"/>
    </row>
    <row r="1328" spans="4:68"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Q1328" s="2"/>
      <c r="R1328" s="2"/>
      <c r="S1328" s="2"/>
      <c r="T1328" s="3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59"/>
      <c r="BP1328" s="2"/>
    </row>
    <row r="1329" spans="4:68"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Q1329" s="2"/>
      <c r="R1329" s="2"/>
      <c r="S1329" s="2"/>
      <c r="T1329" s="3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59"/>
      <c r="BP1329" s="2"/>
    </row>
    <row r="1330" spans="4:68"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Q1330" s="2"/>
      <c r="R1330" s="2"/>
      <c r="S1330" s="2"/>
      <c r="T1330" s="3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59"/>
      <c r="BP1330" s="2"/>
    </row>
    <row r="1331" spans="4:68"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Q1331" s="2"/>
      <c r="R1331" s="2"/>
      <c r="S1331" s="2"/>
      <c r="T1331" s="3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59"/>
      <c r="BP1331" s="2"/>
    </row>
    <row r="1332" spans="4:68"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Q1332" s="2"/>
      <c r="R1332" s="2"/>
      <c r="S1332" s="2"/>
      <c r="T1332" s="3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59"/>
      <c r="BP1332" s="2"/>
    </row>
    <row r="1333" spans="4:68"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Q1333" s="2"/>
      <c r="R1333" s="2"/>
      <c r="S1333" s="2"/>
      <c r="T1333" s="3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59"/>
      <c r="BP1333" s="2"/>
    </row>
    <row r="1334" spans="4:68"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Q1334" s="2"/>
      <c r="R1334" s="2"/>
      <c r="S1334" s="2"/>
      <c r="T1334" s="3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59"/>
      <c r="BP1334" s="2"/>
    </row>
    <row r="1335" spans="4:68"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Q1335" s="2"/>
      <c r="R1335" s="2"/>
      <c r="S1335" s="2"/>
      <c r="T1335" s="3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59"/>
      <c r="BP1335" s="2"/>
    </row>
    <row r="1336" spans="4:68"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Q1336" s="2"/>
      <c r="R1336" s="2"/>
      <c r="S1336" s="2"/>
      <c r="T1336" s="3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59"/>
      <c r="BP1336" s="2"/>
    </row>
    <row r="1337" spans="4:68"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Q1337" s="2"/>
      <c r="R1337" s="2"/>
      <c r="S1337" s="2"/>
      <c r="T1337" s="3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59"/>
      <c r="BP1337" s="2"/>
    </row>
    <row r="1338" spans="4:68"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Q1338" s="2"/>
      <c r="R1338" s="2"/>
      <c r="S1338" s="2"/>
      <c r="T1338" s="3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59"/>
      <c r="BP1338" s="2"/>
    </row>
    <row r="1339" spans="4:68"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Q1339" s="2"/>
      <c r="R1339" s="2"/>
      <c r="S1339" s="2"/>
      <c r="T1339" s="3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59"/>
      <c r="BP1339" s="2"/>
    </row>
    <row r="1340" spans="4:68"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Q1340" s="2"/>
      <c r="R1340" s="2"/>
      <c r="S1340" s="2"/>
      <c r="T1340" s="3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59"/>
      <c r="BP1340" s="2"/>
    </row>
    <row r="1341" spans="4:68"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Q1341" s="2"/>
      <c r="R1341" s="2"/>
      <c r="S1341" s="2"/>
      <c r="T1341" s="3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59"/>
      <c r="BP1341" s="2"/>
    </row>
    <row r="1342" spans="4:68"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Q1342" s="2"/>
      <c r="R1342" s="2"/>
      <c r="S1342" s="2"/>
      <c r="T1342" s="3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59"/>
      <c r="BP1342" s="2"/>
    </row>
    <row r="1343" spans="4:68"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Q1343" s="2"/>
      <c r="R1343" s="2"/>
      <c r="S1343" s="2"/>
      <c r="T1343" s="3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59"/>
      <c r="BP1343" s="2"/>
    </row>
    <row r="1344" spans="4:68"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Q1344" s="2"/>
      <c r="R1344" s="2"/>
      <c r="S1344" s="2"/>
      <c r="T1344" s="3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59"/>
      <c r="BP1344" s="2"/>
    </row>
    <row r="1345" spans="4:68"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Q1345" s="2"/>
      <c r="R1345" s="2"/>
      <c r="S1345" s="2"/>
      <c r="T1345" s="3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59"/>
      <c r="BP1345" s="2"/>
    </row>
    <row r="1346" spans="4:68"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Q1346" s="2"/>
      <c r="R1346" s="2"/>
      <c r="S1346" s="2"/>
      <c r="T1346" s="3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59"/>
      <c r="BP1346" s="2"/>
    </row>
    <row r="1347" spans="4:68"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Q1347" s="2"/>
      <c r="R1347" s="2"/>
      <c r="S1347" s="2"/>
      <c r="T1347" s="3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59"/>
      <c r="BP1347" s="2"/>
    </row>
    <row r="1348" spans="4:68"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Q1348" s="2"/>
      <c r="R1348" s="2"/>
      <c r="S1348" s="2"/>
      <c r="T1348" s="3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59"/>
      <c r="BP1348" s="2"/>
    </row>
    <row r="1349" spans="4:68"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Q1349" s="2"/>
      <c r="R1349" s="2"/>
      <c r="S1349" s="2"/>
      <c r="T1349" s="3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59"/>
      <c r="BP1349" s="2"/>
    </row>
    <row r="1350" spans="4:68"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Q1350" s="2"/>
      <c r="R1350" s="2"/>
      <c r="S1350" s="2"/>
      <c r="T1350" s="3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59"/>
      <c r="BP1350" s="2"/>
    </row>
    <row r="1351" spans="4:68"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Q1351" s="2"/>
      <c r="R1351" s="2"/>
      <c r="S1351" s="2"/>
      <c r="T1351" s="3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59"/>
      <c r="BP1351" s="2"/>
    </row>
    <row r="1352" spans="4:68"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Q1352" s="2"/>
      <c r="R1352" s="2"/>
      <c r="S1352" s="2"/>
      <c r="T1352" s="3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59"/>
      <c r="BP1352" s="2"/>
    </row>
    <row r="1353" spans="4:68"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Q1353" s="2"/>
      <c r="R1353" s="2"/>
      <c r="S1353" s="2"/>
      <c r="T1353" s="3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59"/>
      <c r="BP1353" s="2"/>
    </row>
    <row r="1354" spans="4:68"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Q1354" s="2"/>
      <c r="R1354" s="2"/>
      <c r="S1354" s="2"/>
      <c r="T1354" s="3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59"/>
      <c r="BP1354" s="2"/>
    </row>
    <row r="1355" spans="4:68"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Q1355" s="2"/>
      <c r="R1355" s="2"/>
      <c r="S1355" s="2"/>
      <c r="T1355" s="3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59"/>
      <c r="BP1355" s="2"/>
    </row>
    <row r="1356" spans="4:68"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Q1356" s="2"/>
      <c r="R1356" s="2"/>
      <c r="S1356" s="2"/>
      <c r="T1356" s="3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59"/>
      <c r="BP1356" s="2"/>
    </row>
    <row r="1357" spans="4:68"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Q1357" s="2"/>
      <c r="R1357" s="2"/>
      <c r="S1357" s="2"/>
      <c r="T1357" s="3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59"/>
      <c r="BP1357" s="2"/>
    </row>
    <row r="1358" spans="4:68"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Q1358" s="2"/>
      <c r="R1358" s="2"/>
      <c r="S1358" s="2"/>
      <c r="T1358" s="3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59"/>
      <c r="BP1358" s="2"/>
    </row>
    <row r="1359" spans="4:68"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Q1359" s="2"/>
      <c r="R1359" s="2"/>
      <c r="S1359" s="2"/>
      <c r="T1359" s="3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59"/>
      <c r="BP1359" s="2"/>
    </row>
    <row r="1360" spans="4:68"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Q1360" s="2"/>
      <c r="R1360" s="2"/>
      <c r="S1360" s="2"/>
      <c r="T1360" s="3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59"/>
      <c r="BP1360" s="2"/>
    </row>
    <row r="1361" spans="4:68"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Q1361" s="2"/>
      <c r="R1361" s="2"/>
      <c r="S1361" s="2"/>
      <c r="T1361" s="3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59"/>
      <c r="BP1361" s="2"/>
    </row>
    <row r="1362" spans="4:68"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Q1362" s="2"/>
      <c r="R1362" s="2"/>
      <c r="S1362" s="2"/>
      <c r="T1362" s="3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59"/>
      <c r="BP1362" s="2"/>
    </row>
    <row r="1363" spans="4:68"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Q1363" s="2"/>
      <c r="R1363" s="2"/>
      <c r="S1363" s="2"/>
      <c r="T1363" s="3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59"/>
      <c r="BP1363" s="2"/>
    </row>
    <row r="1364" spans="4:68"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Q1364" s="2"/>
      <c r="R1364" s="2"/>
      <c r="S1364" s="2"/>
      <c r="T1364" s="3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59"/>
      <c r="BP1364" s="2"/>
    </row>
    <row r="1365" spans="4:68"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Q1365" s="2"/>
      <c r="R1365" s="2"/>
      <c r="S1365" s="2"/>
      <c r="T1365" s="3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59"/>
      <c r="BP1365" s="2"/>
    </row>
    <row r="1366" spans="4:68"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Q1366" s="2"/>
      <c r="R1366" s="2"/>
      <c r="S1366" s="2"/>
      <c r="T1366" s="3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59"/>
      <c r="BP1366" s="2"/>
    </row>
    <row r="1367" spans="4:68"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Q1367" s="2"/>
      <c r="R1367" s="2"/>
      <c r="S1367" s="2"/>
      <c r="T1367" s="3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59"/>
      <c r="BP1367" s="2"/>
    </row>
    <row r="1368" spans="4:68"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Q1368" s="2"/>
      <c r="R1368" s="2"/>
      <c r="S1368" s="2"/>
      <c r="T1368" s="3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59"/>
      <c r="BP1368" s="2"/>
    </row>
    <row r="1369" spans="4:68"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Q1369" s="2"/>
      <c r="R1369" s="2"/>
      <c r="S1369" s="2"/>
      <c r="T1369" s="3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59"/>
      <c r="BP1369" s="2"/>
    </row>
    <row r="1370" spans="4:68"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Q1370" s="2"/>
      <c r="R1370" s="2"/>
      <c r="S1370" s="2"/>
      <c r="T1370" s="3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59"/>
      <c r="BP1370" s="2"/>
    </row>
    <row r="1371" spans="4:68"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Q1371" s="2"/>
      <c r="R1371" s="2"/>
      <c r="S1371" s="2"/>
      <c r="T1371" s="3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59"/>
      <c r="BP1371" s="2"/>
    </row>
    <row r="1372" spans="4:68"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Q1372" s="2"/>
      <c r="R1372" s="2"/>
      <c r="S1372" s="2"/>
      <c r="T1372" s="3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59"/>
      <c r="BP1372" s="2"/>
    </row>
    <row r="1373" spans="4:68"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Q1373" s="2"/>
      <c r="R1373" s="2"/>
      <c r="S1373" s="2"/>
      <c r="T1373" s="3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59"/>
      <c r="BP1373" s="2"/>
    </row>
    <row r="1374" spans="4:68"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Q1374" s="2"/>
      <c r="R1374" s="2"/>
      <c r="S1374" s="2"/>
      <c r="T1374" s="3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59"/>
      <c r="BP1374" s="2"/>
    </row>
    <row r="1375" spans="4:68"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Q1375" s="2"/>
      <c r="R1375" s="2"/>
      <c r="S1375" s="2"/>
      <c r="T1375" s="3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59"/>
      <c r="BP1375" s="2"/>
    </row>
    <row r="1376" spans="4:68"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Q1376" s="2"/>
      <c r="R1376" s="2"/>
      <c r="S1376" s="2"/>
      <c r="T1376" s="3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59"/>
      <c r="BP1376" s="2"/>
    </row>
    <row r="1377" spans="4:68"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Q1377" s="2"/>
      <c r="R1377" s="2"/>
      <c r="S1377" s="2"/>
      <c r="T1377" s="3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59"/>
      <c r="BP1377" s="2"/>
    </row>
    <row r="1378" spans="4:68"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Q1378" s="2"/>
      <c r="R1378" s="2"/>
      <c r="S1378" s="2"/>
      <c r="T1378" s="3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59"/>
      <c r="BP1378" s="2"/>
    </row>
    <row r="1379" spans="4:68"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Q1379" s="2"/>
      <c r="R1379" s="2"/>
      <c r="S1379" s="2"/>
      <c r="T1379" s="3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59"/>
      <c r="BP1379" s="2"/>
    </row>
    <row r="1380" spans="4:68"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Q1380" s="2"/>
      <c r="R1380" s="2"/>
      <c r="S1380" s="2"/>
      <c r="T1380" s="3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59"/>
      <c r="BP1380" s="2"/>
    </row>
    <row r="1381" spans="4:68"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Q1381" s="2"/>
      <c r="R1381" s="2"/>
      <c r="S1381" s="2"/>
      <c r="T1381" s="3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59"/>
      <c r="BP1381" s="2"/>
    </row>
    <row r="1382" spans="4:68"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Q1382" s="2"/>
      <c r="R1382" s="2"/>
      <c r="S1382" s="2"/>
      <c r="T1382" s="3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59"/>
      <c r="BP1382" s="2"/>
    </row>
    <row r="1383" spans="4:68"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Q1383" s="2"/>
      <c r="R1383" s="2"/>
      <c r="S1383" s="2"/>
      <c r="T1383" s="3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59"/>
      <c r="BP1383" s="2"/>
    </row>
    <row r="1384" spans="4:68"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Q1384" s="2"/>
      <c r="R1384" s="2"/>
      <c r="S1384" s="2"/>
      <c r="T1384" s="3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59"/>
      <c r="BP1384" s="2"/>
    </row>
    <row r="1385" spans="4:68"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Q1385" s="2"/>
      <c r="R1385" s="2"/>
      <c r="S1385" s="2"/>
      <c r="T1385" s="3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59"/>
      <c r="BP1385" s="2"/>
    </row>
    <row r="1386" spans="4:68"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Q1386" s="2"/>
      <c r="R1386" s="2"/>
      <c r="S1386" s="2"/>
      <c r="T1386" s="3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59"/>
      <c r="BP1386" s="2"/>
    </row>
    <row r="1387" spans="4:68"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Q1387" s="2"/>
      <c r="R1387" s="2"/>
      <c r="S1387" s="2"/>
      <c r="T1387" s="3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59"/>
      <c r="BP1387" s="2"/>
    </row>
    <row r="1388" spans="4:68"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Q1388" s="2"/>
      <c r="R1388" s="2"/>
      <c r="S1388" s="2"/>
      <c r="T1388" s="3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59"/>
      <c r="BP1388" s="2"/>
    </row>
    <row r="1389" spans="4:68"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Q1389" s="2"/>
      <c r="R1389" s="2"/>
      <c r="S1389" s="2"/>
      <c r="T1389" s="3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59"/>
      <c r="BP1389" s="2"/>
    </row>
    <row r="1390" spans="4:68"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Q1390" s="2"/>
      <c r="R1390" s="2"/>
      <c r="S1390" s="2"/>
      <c r="T1390" s="3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59"/>
      <c r="BP1390" s="2"/>
    </row>
    <row r="1391" spans="4:68"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Q1391" s="2"/>
      <c r="R1391" s="2"/>
      <c r="S1391" s="2"/>
      <c r="T1391" s="3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59"/>
      <c r="BP1391" s="2"/>
    </row>
    <row r="1392" spans="4:68"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Q1392" s="2"/>
      <c r="R1392" s="2"/>
      <c r="S1392" s="2"/>
      <c r="T1392" s="3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59"/>
      <c r="BP1392" s="2"/>
    </row>
    <row r="1393" spans="4:68"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Q1393" s="2"/>
      <c r="R1393" s="2"/>
      <c r="S1393" s="2"/>
      <c r="T1393" s="3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59"/>
      <c r="BP1393" s="2"/>
    </row>
    <row r="1394" spans="4:68"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Q1394" s="2"/>
      <c r="R1394" s="2"/>
      <c r="S1394" s="2"/>
      <c r="T1394" s="3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59"/>
      <c r="BP1394" s="2"/>
    </row>
    <row r="1395" spans="4:68"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Q1395" s="2"/>
      <c r="R1395" s="2"/>
      <c r="S1395" s="2"/>
      <c r="T1395" s="3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59"/>
      <c r="BP1395" s="2"/>
    </row>
    <row r="1396" spans="4:68"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Q1396" s="2"/>
      <c r="R1396" s="2"/>
      <c r="S1396" s="2"/>
      <c r="T1396" s="3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59"/>
      <c r="BP1396" s="2"/>
    </row>
    <row r="1397" spans="4:68"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Q1397" s="2"/>
      <c r="R1397" s="2"/>
      <c r="S1397" s="2"/>
      <c r="T1397" s="3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59"/>
      <c r="BP1397" s="2"/>
    </row>
    <row r="1398" spans="4:68"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Q1398" s="2"/>
      <c r="R1398" s="2"/>
      <c r="S1398" s="2"/>
      <c r="T1398" s="3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59"/>
      <c r="BP1398" s="2"/>
    </row>
    <row r="1399" spans="4:68"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Q1399" s="2"/>
      <c r="R1399" s="2"/>
      <c r="S1399" s="2"/>
      <c r="T1399" s="3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59"/>
      <c r="BP1399" s="2"/>
    </row>
    <row r="1400" spans="4:68"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Q1400" s="2"/>
      <c r="R1400" s="2"/>
      <c r="S1400" s="2"/>
      <c r="T1400" s="3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59"/>
      <c r="BP1400" s="2"/>
    </row>
    <row r="1401" spans="4:68"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Q1401" s="2"/>
      <c r="R1401" s="2"/>
      <c r="S1401" s="2"/>
      <c r="T1401" s="3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59"/>
      <c r="BP1401" s="2"/>
    </row>
    <row r="1402" spans="4:68"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Q1402" s="2"/>
      <c r="R1402" s="2"/>
      <c r="S1402" s="2"/>
      <c r="T1402" s="3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59"/>
      <c r="BP1402" s="2"/>
    </row>
    <row r="1403" spans="4:68"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Q1403" s="2"/>
      <c r="R1403" s="2"/>
      <c r="S1403" s="2"/>
      <c r="T1403" s="3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59"/>
      <c r="BP1403" s="2"/>
    </row>
    <row r="1404" spans="4:68"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Q1404" s="2"/>
      <c r="R1404" s="2"/>
      <c r="S1404" s="2"/>
      <c r="T1404" s="3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59"/>
      <c r="BP1404" s="2"/>
    </row>
    <row r="1405" spans="4:68"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Q1405" s="2"/>
      <c r="R1405" s="2"/>
      <c r="S1405" s="2"/>
      <c r="T1405" s="3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59"/>
      <c r="BP1405" s="2"/>
    </row>
    <row r="1406" spans="4:68"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Q1406" s="2"/>
      <c r="R1406" s="2"/>
      <c r="S1406" s="2"/>
      <c r="T1406" s="3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59"/>
      <c r="BP1406" s="2"/>
    </row>
    <row r="1407" spans="4:68"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Q1407" s="2"/>
      <c r="R1407" s="2"/>
      <c r="S1407" s="2"/>
      <c r="T1407" s="3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59"/>
      <c r="BP1407" s="2"/>
    </row>
    <row r="1408" spans="4:68"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Q1408" s="2"/>
      <c r="R1408" s="2"/>
      <c r="S1408" s="2"/>
      <c r="T1408" s="3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59"/>
      <c r="BP1408" s="2"/>
    </row>
    <row r="1409" spans="4:68"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Q1409" s="2"/>
      <c r="R1409" s="2"/>
      <c r="S1409" s="2"/>
      <c r="T1409" s="3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59"/>
      <c r="BP1409" s="2"/>
    </row>
    <row r="1410" spans="4:68"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Q1410" s="2"/>
      <c r="R1410" s="2"/>
      <c r="S1410" s="2"/>
      <c r="T1410" s="3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59"/>
      <c r="BP1410" s="2"/>
    </row>
    <row r="1411" spans="4:68"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Q1411" s="2"/>
      <c r="R1411" s="2"/>
      <c r="S1411" s="2"/>
      <c r="T1411" s="3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59"/>
      <c r="BP1411" s="2"/>
    </row>
    <row r="1412" spans="4:68"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Q1412" s="2"/>
      <c r="R1412" s="2"/>
      <c r="S1412" s="2"/>
      <c r="T1412" s="3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59"/>
      <c r="BP1412" s="2"/>
    </row>
    <row r="1413" spans="4:68"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Q1413" s="2"/>
      <c r="R1413" s="2"/>
      <c r="S1413" s="2"/>
      <c r="T1413" s="3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59"/>
      <c r="BP1413" s="2"/>
    </row>
    <row r="1414" spans="4:68"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Q1414" s="2"/>
      <c r="R1414" s="2"/>
      <c r="S1414" s="2"/>
      <c r="T1414" s="3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59"/>
      <c r="BP1414" s="2"/>
    </row>
    <row r="1415" spans="4:68"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Q1415" s="2"/>
      <c r="R1415" s="2"/>
      <c r="S1415" s="2"/>
      <c r="T1415" s="3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59"/>
      <c r="BP1415" s="2"/>
    </row>
    <row r="1416" spans="4:68"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Q1416" s="2"/>
      <c r="R1416" s="2"/>
      <c r="S1416" s="2"/>
      <c r="T1416" s="3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59"/>
      <c r="BP1416" s="2"/>
    </row>
    <row r="1417" spans="4:68"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Q1417" s="2"/>
      <c r="R1417" s="2"/>
      <c r="S1417" s="2"/>
      <c r="T1417" s="3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59"/>
      <c r="BP1417" s="2"/>
    </row>
    <row r="1418" spans="4:68"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Q1418" s="2"/>
      <c r="R1418" s="2"/>
      <c r="S1418" s="2"/>
      <c r="T1418" s="3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59"/>
      <c r="BP1418" s="2"/>
    </row>
    <row r="1419" spans="4:68"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Q1419" s="2"/>
      <c r="R1419" s="2"/>
      <c r="S1419" s="2"/>
      <c r="T1419" s="3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59"/>
      <c r="BP1419" s="2"/>
    </row>
    <row r="1420" spans="4:68"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Q1420" s="2"/>
      <c r="R1420" s="2"/>
      <c r="S1420" s="2"/>
      <c r="T1420" s="3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59"/>
      <c r="BP1420" s="2"/>
    </row>
    <row r="1421" spans="4:68"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Q1421" s="2"/>
      <c r="R1421" s="2"/>
      <c r="S1421" s="2"/>
      <c r="T1421" s="3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59"/>
      <c r="BP1421" s="2"/>
    </row>
    <row r="1422" spans="4:68"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Q1422" s="2"/>
      <c r="R1422" s="2"/>
      <c r="S1422" s="2"/>
      <c r="T1422" s="3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59"/>
      <c r="BP1422" s="2"/>
    </row>
    <row r="1423" spans="4:68"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Q1423" s="2"/>
      <c r="R1423" s="2"/>
      <c r="S1423" s="2"/>
      <c r="T1423" s="3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59"/>
      <c r="BP1423" s="2"/>
    </row>
    <row r="1424" spans="4:68"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Q1424" s="2"/>
      <c r="R1424" s="2"/>
      <c r="S1424" s="2"/>
      <c r="T1424" s="3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59"/>
      <c r="BP1424" s="2"/>
    </row>
    <row r="1425" spans="4:68"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Q1425" s="2"/>
      <c r="R1425" s="2"/>
      <c r="S1425" s="2"/>
      <c r="T1425" s="3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59"/>
      <c r="BP1425" s="2"/>
    </row>
    <row r="1426" spans="4:68"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Q1426" s="2"/>
      <c r="R1426" s="2"/>
      <c r="S1426" s="2"/>
      <c r="T1426" s="3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59"/>
      <c r="BP1426" s="2"/>
    </row>
    <row r="1427" spans="4:68"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Q1427" s="2"/>
      <c r="R1427" s="2"/>
      <c r="S1427" s="2"/>
      <c r="T1427" s="3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59"/>
      <c r="BP1427" s="2"/>
    </row>
    <row r="1428" spans="4:68"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Q1428" s="2"/>
      <c r="R1428" s="2"/>
      <c r="S1428" s="2"/>
      <c r="T1428" s="3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59"/>
      <c r="BP1428" s="2"/>
    </row>
    <row r="1429" spans="4:68"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Q1429" s="2"/>
      <c r="R1429" s="2"/>
      <c r="S1429" s="2"/>
      <c r="T1429" s="3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59"/>
      <c r="BP1429" s="2"/>
    </row>
    <row r="1430" spans="4:68"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Q1430" s="2"/>
      <c r="R1430" s="2"/>
      <c r="S1430" s="2"/>
      <c r="T1430" s="3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59"/>
      <c r="BP1430" s="2"/>
    </row>
    <row r="1431" spans="4:68"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Q1431" s="2"/>
      <c r="R1431" s="2"/>
      <c r="S1431" s="2"/>
      <c r="T1431" s="3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59"/>
      <c r="BP1431" s="2"/>
    </row>
    <row r="1432" spans="4:68"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Q1432" s="2"/>
      <c r="R1432" s="2"/>
      <c r="S1432" s="2"/>
      <c r="T1432" s="3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59"/>
      <c r="BP1432" s="2"/>
    </row>
    <row r="1433" spans="4:68"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Q1433" s="2"/>
      <c r="R1433" s="2"/>
      <c r="S1433" s="2"/>
      <c r="T1433" s="3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59"/>
      <c r="BP1433" s="2"/>
    </row>
    <row r="1434" spans="4:68"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Q1434" s="2"/>
      <c r="R1434" s="2"/>
      <c r="S1434" s="2"/>
      <c r="T1434" s="3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59"/>
      <c r="BP1434" s="2"/>
    </row>
    <row r="1435" spans="4:68"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Q1435" s="2"/>
      <c r="R1435" s="2"/>
      <c r="S1435" s="2"/>
      <c r="T1435" s="3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59"/>
      <c r="BP1435" s="2"/>
    </row>
    <row r="1436" spans="4:68"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Q1436" s="2"/>
      <c r="R1436" s="2"/>
      <c r="S1436" s="2"/>
      <c r="T1436" s="3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59"/>
      <c r="BP1436" s="2"/>
    </row>
    <row r="1437" spans="4:68"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Q1437" s="2"/>
      <c r="R1437" s="2"/>
      <c r="S1437" s="2"/>
      <c r="T1437" s="3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59"/>
      <c r="BP1437" s="2"/>
    </row>
    <row r="1438" spans="4:68"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Q1438" s="2"/>
      <c r="R1438" s="2"/>
      <c r="S1438" s="2"/>
      <c r="T1438" s="3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59"/>
      <c r="BP1438" s="2"/>
    </row>
    <row r="1439" spans="4:68"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Q1439" s="2"/>
      <c r="R1439" s="2"/>
      <c r="S1439" s="2"/>
      <c r="T1439" s="3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59"/>
      <c r="BP1439" s="2"/>
    </row>
    <row r="1440" spans="4:68"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Q1440" s="2"/>
      <c r="R1440" s="2"/>
      <c r="S1440" s="2"/>
      <c r="T1440" s="3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59"/>
      <c r="BP1440" s="2"/>
    </row>
    <row r="1441" spans="4:68"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Q1441" s="2"/>
      <c r="R1441" s="2"/>
      <c r="S1441" s="2"/>
      <c r="T1441" s="3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59"/>
      <c r="BP1441" s="2"/>
    </row>
    <row r="1442" spans="4:68"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Q1442" s="2"/>
      <c r="R1442" s="2"/>
      <c r="S1442" s="2"/>
      <c r="T1442" s="3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59"/>
      <c r="BP1442" s="2"/>
    </row>
    <row r="1443" spans="4:68"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Q1443" s="2"/>
      <c r="R1443" s="2"/>
      <c r="S1443" s="2"/>
      <c r="T1443" s="3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59"/>
      <c r="BP1443" s="2"/>
    </row>
    <row r="1444" spans="4:68"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Q1444" s="2"/>
      <c r="R1444" s="2"/>
      <c r="S1444" s="2"/>
      <c r="T1444" s="3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59"/>
      <c r="BP1444" s="2"/>
    </row>
    <row r="1445" spans="4:68"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Q1445" s="2"/>
      <c r="R1445" s="2"/>
      <c r="S1445" s="2"/>
      <c r="T1445" s="3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59"/>
      <c r="BP1445" s="2"/>
    </row>
    <row r="1446" spans="4:68"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Q1446" s="2"/>
      <c r="R1446" s="2"/>
      <c r="S1446" s="2"/>
      <c r="T1446" s="3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59"/>
      <c r="BP1446" s="2"/>
    </row>
    <row r="1447" spans="4:68"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Q1447" s="2"/>
      <c r="R1447" s="2"/>
      <c r="S1447" s="2"/>
      <c r="T1447" s="3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59"/>
      <c r="BP1447" s="2"/>
    </row>
    <row r="1448" spans="4:68"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Q1448" s="2"/>
      <c r="R1448" s="2"/>
      <c r="S1448" s="2"/>
      <c r="T1448" s="3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59"/>
      <c r="BP1448" s="2"/>
    </row>
    <row r="1449" spans="4:68"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Q1449" s="2"/>
      <c r="R1449" s="2"/>
      <c r="S1449" s="2"/>
      <c r="T1449" s="3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59"/>
      <c r="BP1449" s="2"/>
    </row>
    <row r="1450" spans="4:68"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Q1450" s="2"/>
      <c r="R1450" s="2"/>
      <c r="S1450" s="2"/>
      <c r="T1450" s="3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59"/>
      <c r="BP1450" s="2"/>
    </row>
    <row r="1451" spans="4:68"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Q1451" s="2"/>
      <c r="R1451" s="2"/>
      <c r="S1451" s="2"/>
      <c r="T1451" s="3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59"/>
      <c r="BP1451" s="2"/>
    </row>
    <row r="1452" spans="4:68"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Q1452" s="2"/>
      <c r="R1452" s="2"/>
      <c r="S1452" s="2"/>
      <c r="T1452" s="3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59"/>
      <c r="BP1452" s="2"/>
    </row>
    <row r="1453" spans="4:68"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Q1453" s="2"/>
      <c r="R1453" s="2"/>
      <c r="S1453" s="2"/>
      <c r="T1453" s="3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59"/>
      <c r="BP1453" s="2"/>
    </row>
    <row r="1454" spans="4:68"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Q1454" s="2"/>
      <c r="R1454" s="2"/>
      <c r="S1454" s="2"/>
      <c r="T1454" s="3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59"/>
      <c r="BP1454" s="2"/>
    </row>
    <row r="1455" spans="4:68"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Q1455" s="2"/>
      <c r="R1455" s="2"/>
      <c r="S1455" s="2"/>
      <c r="T1455" s="3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59"/>
      <c r="BP1455" s="2"/>
    </row>
    <row r="1456" spans="4:68"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Q1456" s="2"/>
      <c r="R1456" s="2"/>
      <c r="S1456" s="2"/>
      <c r="T1456" s="3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59"/>
      <c r="BP1456" s="2"/>
    </row>
    <row r="1457" spans="4:68"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Q1457" s="2"/>
      <c r="R1457" s="2"/>
      <c r="S1457" s="2"/>
      <c r="T1457" s="3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59"/>
      <c r="BP1457" s="2"/>
    </row>
    <row r="1458" spans="4:68"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Q1458" s="2"/>
      <c r="R1458" s="2"/>
      <c r="S1458" s="2"/>
      <c r="T1458" s="3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59"/>
      <c r="BP1458" s="2"/>
    </row>
    <row r="1459" spans="4:68"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Q1459" s="2"/>
      <c r="R1459" s="2"/>
      <c r="S1459" s="2"/>
      <c r="T1459" s="3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59"/>
      <c r="BP1459" s="2"/>
    </row>
    <row r="1460" spans="4:68"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Q1460" s="2"/>
      <c r="R1460" s="2"/>
      <c r="S1460" s="2"/>
      <c r="T1460" s="3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59"/>
      <c r="BP1460" s="2"/>
    </row>
    <row r="1461" spans="4:68"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Q1461" s="2"/>
      <c r="R1461" s="2"/>
      <c r="S1461" s="2"/>
      <c r="T1461" s="3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59"/>
      <c r="BP1461" s="2"/>
    </row>
    <row r="1462" spans="4:68"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Q1462" s="2"/>
      <c r="R1462" s="2"/>
      <c r="S1462" s="2"/>
      <c r="T1462" s="3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59"/>
      <c r="BP1462" s="2"/>
    </row>
    <row r="1463" spans="4:68"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Q1463" s="2"/>
      <c r="R1463" s="2"/>
      <c r="S1463" s="2"/>
      <c r="T1463" s="3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59"/>
      <c r="BP1463" s="2"/>
    </row>
    <row r="1464" spans="4:68"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Q1464" s="2"/>
      <c r="R1464" s="2"/>
      <c r="S1464" s="2"/>
      <c r="T1464" s="3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59"/>
      <c r="BP1464" s="2"/>
    </row>
    <row r="1465" spans="4:68"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Q1465" s="2"/>
      <c r="R1465" s="2"/>
      <c r="S1465" s="2"/>
      <c r="T1465" s="3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59"/>
      <c r="BP1465" s="2"/>
    </row>
    <row r="1466" spans="4:68"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Q1466" s="2"/>
      <c r="R1466" s="2"/>
      <c r="S1466" s="2"/>
      <c r="T1466" s="3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59"/>
      <c r="BP1466" s="2"/>
    </row>
    <row r="1467" spans="4:68"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Q1467" s="2"/>
      <c r="R1467" s="2"/>
      <c r="S1467" s="2"/>
      <c r="T1467" s="3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59"/>
      <c r="BP1467" s="2"/>
    </row>
    <row r="1468" spans="4:68"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Q1468" s="2"/>
      <c r="R1468" s="2"/>
      <c r="S1468" s="2"/>
      <c r="T1468" s="3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59"/>
      <c r="BP1468" s="2"/>
    </row>
    <row r="1469" spans="4:68"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Q1469" s="2"/>
      <c r="R1469" s="2"/>
      <c r="S1469" s="2"/>
      <c r="T1469" s="3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59"/>
      <c r="BP1469" s="2"/>
    </row>
    <row r="1470" spans="4:68"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Q1470" s="2"/>
      <c r="R1470" s="2"/>
      <c r="S1470" s="2"/>
      <c r="T1470" s="3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59"/>
      <c r="BP1470" s="2"/>
    </row>
    <row r="1471" spans="4:68"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Q1471" s="2"/>
      <c r="R1471" s="2"/>
      <c r="S1471" s="2"/>
      <c r="T1471" s="3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59"/>
      <c r="BP1471" s="2"/>
    </row>
    <row r="1472" spans="4:68"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Q1472" s="2"/>
      <c r="R1472" s="2"/>
      <c r="S1472" s="2"/>
      <c r="T1472" s="3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59"/>
      <c r="BP1472" s="2"/>
    </row>
    <row r="1473" spans="4:68"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Q1473" s="2"/>
      <c r="R1473" s="2"/>
      <c r="S1473" s="2"/>
      <c r="T1473" s="3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59"/>
      <c r="BP1473" s="2"/>
    </row>
    <row r="1474" spans="4:68"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Q1474" s="2"/>
      <c r="R1474" s="2"/>
      <c r="S1474" s="2"/>
      <c r="T1474" s="3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59"/>
      <c r="BP1474" s="2"/>
    </row>
    <row r="1475" spans="4:68"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Q1475" s="2"/>
      <c r="R1475" s="2"/>
      <c r="S1475" s="2"/>
      <c r="T1475" s="3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59"/>
      <c r="BP1475" s="2"/>
    </row>
    <row r="1476" spans="4:68"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Q1476" s="2"/>
      <c r="R1476" s="2"/>
      <c r="S1476" s="2"/>
      <c r="T1476" s="3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59"/>
      <c r="BP1476" s="2"/>
    </row>
    <row r="1477" spans="4:68"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Q1477" s="2"/>
      <c r="R1477" s="2"/>
      <c r="S1477" s="2"/>
      <c r="T1477" s="3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59"/>
      <c r="BP1477" s="2"/>
    </row>
    <row r="1478" spans="4:68"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Q1478" s="2"/>
      <c r="R1478" s="2"/>
      <c r="S1478" s="2"/>
      <c r="T1478" s="3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59"/>
      <c r="BP1478" s="2"/>
    </row>
    <row r="1479" spans="4:68"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Q1479" s="2"/>
      <c r="R1479" s="2"/>
      <c r="S1479" s="2"/>
      <c r="T1479" s="3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59"/>
      <c r="BP1479" s="2"/>
    </row>
    <row r="1480" spans="4:68"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Q1480" s="2"/>
      <c r="R1480" s="2"/>
      <c r="S1480" s="2"/>
      <c r="T1480" s="3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59"/>
      <c r="BP1480" s="2"/>
    </row>
    <row r="1481" spans="4:68"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Q1481" s="2"/>
      <c r="R1481" s="2"/>
      <c r="S1481" s="2"/>
      <c r="T1481" s="3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59"/>
      <c r="BP1481" s="2"/>
    </row>
    <row r="1482" spans="4:68"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Q1482" s="2"/>
      <c r="R1482" s="2"/>
      <c r="S1482" s="2"/>
      <c r="T1482" s="3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59"/>
      <c r="BP1482" s="2"/>
    </row>
    <row r="1483" spans="4:68"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Q1483" s="2"/>
      <c r="R1483" s="2"/>
      <c r="S1483" s="2"/>
      <c r="T1483" s="3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59"/>
      <c r="BP1483" s="2"/>
    </row>
    <row r="1484" spans="4:68"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Q1484" s="2"/>
      <c r="R1484" s="2"/>
      <c r="S1484" s="2"/>
      <c r="T1484" s="3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59"/>
      <c r="BP1484" s="2"/>
    </row>
    <row r="1485" spans="4:68"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Q1485" s="2"/>
      <c r="R1485" s="2"/>
      <c r="S1485" s="2"/>
      <c r="T1485" s="3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59"/>
      <c r="BP1485" s="2"/>
    </row>
    <row r="1486" spans="4:68"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Q1486" s="2"/>
      <c r="R1486" s="2"/>
      <c r="S1486" s="2"/>
      <c r="T1486" s="3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59"/>
      <c r="BP1486" s="2"/>
    </row>
    <row r="1487" spans="4:68"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Q1487" s="2"/>
      <c r="R1487" s="2"/>
      <c r="S1487" s="2"/>
      <c r="T1487" s="3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59"/>
      <c r="BP1487" s="2"/>
    </row>
    <row r="1488" spans="4:68"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Q1488" s="2"/>
      <c r="R1488" s="2"/>
      <c r="S1488" s="2"/>
      <c r="T1488" s="3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59"/>
      <c r="BP1488" s="2"/>
    </row>
    <row r="1489" spans="4:68"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Q1489" s="2"/>
      <c r="R1489" s="2"/>
      <c r="S1489" s="2"/>
      <c r="T1489" s="3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59"/>
      <c r="BP1489" s="2"/>
    </row>
    <row r="1490" spans="4:68"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Q1490" s="2"/>
      <c r="R1490" s="2"/>
      <c r="S1490" s="2"/>
      <c r="T1490" s="3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59"/>
      <c r="BP1490" s="2"/>
    </row>
    <row r="1491" spans="4:68"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Q1491" s="2"/>
      <c r="R1491" s="2"/>
      <c r="S1491" s="2"/>
      <c r="T1491" s="3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59"/>
      <c r="BP1491" s="2"/>
    </row>
    <row r="1492" spans="4:68"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Q1492" s="2"/>
      <c r="R1492" s="2"/>
      <c r="S1492" s="2"/>
      <c r="T1492" s="3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59"/>
      <c r="BP1492" s="2"/>
    </row>
    <row r="1493" spans="4:68"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Q1493" s="2"/>
      <c r="R1493" s="2"/>
      <c r="S1493" s="2"/>
      <c r="T1493" s="3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59"/>
      <c r="BP1493" s="2"/>
    </row>
    <row r="1494" spans="4:68"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Q1494" s="2"/>
      <c r="R1494" s="2"/>
      <c r="S1494" s="2"/>
      <c r="T1494" s="3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59"/>
      <c r="BP1494" s="2"/>
    </row>
    <row r="1495" spans="4:68"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Q1495" s="2"/>
      <c r="R1495" s="2"/>
      <c r="S1495" s="2"/>
      <c r="T1495" s="3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59"/>
      <c r="BP1495" s="2"/>
    </row>
    <row r="1496" spans="4:68"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Q1496" s="2"/>
      <c r="R1496" s="2"/>
      <c r="S1496" s="2"/>
      <c r="T1496" s="3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59"/>
      <c r="BP1496" s="2"/>
    </row>
    <row r="1497" spans="4:68"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Q1497" s="2"/>
      <c r="R1497" s="2"/>
      <c r="S1497" s="2"/>
      <c r="T1497" s="3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59"/>
      <c r="BP1497" s="2"/>
    </row>
    <row r="1498" spans="4:68"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Q1498" s="2"/>
      <c r="R1498" s="2"/>
      <c r="S1498" s="2"/>
      <c r="T1498" s="3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59"/>
      <c r="BP1498" s="2"/>
    </row>
    <row r="1499" spans="4:68"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Q1499" s="2"/>
      <c r="R1499" s="2"/>
      <c r="S1499" s="2"/>
      <c r="T1499" s="3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59"/>
      <c r="BP1499" s="2"/>
    </row>
    <row r="1500" spans="4:68"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Q1500" s="2"/>
      <c r="R1500" s="2"/>
      <c r="S1500" s="2"/>
      <c r="T1500" s="3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59"/>
      <c r="BP1500" s="2"/>
    </row>
    <row r="1501" spans="4:68"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Q1501" s="2"/>
      <c r="R1501" s="2"/>
      <c r="S1501" s="2"/>
      <c r="T1501" s="3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59"/>
      <c r="BP1501" s="2"/>
    </row>
    <row r="1502" spans="4:68"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Q1502" s="2"/>
      <c r="R1502" s="2"/>
      <c r="S1502" s="2"/>
      <c r="T1502" s="3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59"/>
      <c r="BP1502" s="2"/>
    </row>
    <row r="1503" spans="4:68"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Q1503" s="2"/>
      <c r="R1503" s="2"/>
      <c r="S1503" s="2"/>
      <c r="T1503" s="3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59"/>
      <c r="BP1503" s="2"/>
    </row>
    <row r="1504" spans="4:68"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Q1504" s="2"/>
      <c r="R1504" s="2"/>
      <c r="S1504" s="2"/>
      <c r="T1504" s="3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59"/>
      <c r="BP1504" s="2"/>
    </row>
    <row r="1505" spans="4:68"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Q1505" s="2"/>
      <c r="R1505" s="2"/>
      <c r="S1505" s="2"/>
      <c r="T1505" s="3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59"/>
      <c r="BP1505" s="2"/>
    </row>
    <row r="1506" spans="4:68"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Q1506" s="2"/>
      <c r="R1506" s="2"/>
      <c r="S1506" s="2"/>
      <c r="T1506" s="3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59"/>
      <c r="BP1506" s="2"/>
    </row>
    <row r="1507" spans="4:68"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Q1507" s="2"/>
      <c r="R1507" s="2"/>
      <c r="S1507" s="2"/>
      <c r="T1507" s="3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59"/>
      <c r="BP1507" s="2"/>
    </row>
    <row r="1508" spans="4:68"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Q1508" s="2"/>
      <c r="R1508" s="2"/>
      <c r="S1508" s="2"/>
      <c r="T1508" s="3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59"/>
      <c r="BP1508" s="2"/>
    </row>
    <row r="1509" spans="4:68"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Q1509" s="2"/>
      <c r="R1509" s="2"/>
      <c r="S1509" s="2"/>
      <c r="T1509" s="3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59"/>
      <c r="BP1509" s="2"/>
    </row>
    <row r="1510" spans="4:68"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Q1510" s="2"/>
      <c r="R1510" s="2"/>
      <c r="S1510" s="2"/>
      <c r="T1510" s="3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59"/>
      <c r="BP1510" s="2"/>
    </row>
    <row r="1511" spans="4:68"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Q1511" s="2"/>
      <c r="R1511" s="2"/>
      <c r="S1511" s="2"/>
      <c r="T1511" s="3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59"/>
      <c r="BP1511" s="2"/>
    </row>
    <row r="1512" spans="4:68"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Q1512" s="2"/>
      <c r="R1512" s="2"/>
      <c r="S1512" s="2"/>
      <c r="T1512" s="3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59"/>
      <c r="BP1512" s="2"/>
    </row>
    <row r="1513" spans="4:68"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Q1513" s="2"/>
      <c r="R1513" s="2"/>
      <c r="S1513" s="2"/>
      <c r="T1513" s="3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59"/>
      <c r="BP1513" s="2"/>
    </row>
    <row r="1514" spans="4:68"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Q1514" s="2"/>
      <c r="R1514" s="2"/>
      <c r="S1514" s="2"/>
      <c r="T1514" s="3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59"/>
      <c r="BP1514" s="2"/>
    </row>
    <row r="1515" spans="4:68"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Q1515" s="2"/>
      <c r="R1515" s="2"/>
      <c r="S1515" s="2"/>
      <c r="T1515" s="3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59"/>
      <c r="BP1515" s="2"/>
    </row>
    <row r="1516" spans="4:68"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Q1516" s="2"/>
      <c r="R1516" s="2"/>
      <c r="S1516" s="2"/>
      <c r="T1516" s="3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59"/>
      <c r="BP1516" s="2"/>
    </row>
    <row r="1517" spans="4:68"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Q1517" s="2"/>
      <c r="R1517" s="2"/>
      <c r="S1517" s="2"/>
      <c r="T1517" s="3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59"/>
      <c r="BP1517" s="2"/>
    </row>
    <row r="1518" spans="4:68"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Q1518" s="2"/>
      <c r="R1518" s="2"/>
      <c r="S1518" s="2"/>
      <c r="T1518" s="3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59"/>
      <c r="BP1518" s="2"/>
    </row>
    <row r="1519" spans="4:68"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Q1519" s="2"/>
      <c r="R1519" s="2"/>
      <c r="S1519" s="2"/>
      <c r="T1519" s="3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59"/>
      <c r="BP1519" s="2"/>
    </row>
    <row r="1520" spans="4:68"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Q1520" s="2"/>
      <c r="R1520" s="2"/>
      <c r="S1520" s="2"/>
      <c r="T1520" s="3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59"/>
      <c r="BP1520" s="2"/>
    </row>
    <row r="1521" spans="4:68"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Q1521" s="2"/>
      <c r="R1521" s="2"/>
      <c r="S1521" s="2"/>
      <c r="T1521" s="3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59"/>
      <c r="BP1521" s="2"/>
    </row>
    <row r="1522" spans="4:68"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Q1522" s="2"/>
      <c r="R1522" s="2"/>
      <c r="S1522" s="2"/>
      <c r="T1522" s="3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59"/>
      <c r="BP1522" s="2"/>
    </row>
    <row r="1523" spans="4:68"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Q1523" s="2"/>
      <c r="R1523" s="2"/>
      <c r="S1523" s="2"/>
      <c r="T1523" s="3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59"/>
      <c r="BP1523" s="2"/>
    </row>
    <row r="1524" spans="4:68"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Q1524" s="2"/>
      <c r="R1524" s="2"/>
      <c r="S1524" s="2"/>
      <c r="T1524" s="3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59"/>
      <c r="BP1524" s="2"/>
    </row>
    <row r="1525" spans="4:68"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Q1525" s="2"/>
      <c r="R1525" s="2"/>
      <c r="S1525" s="2"/>
      <c r="T1525" s="3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59"/>
      <c r="BP1525" s="2"/>
    </row>
    <row r="1526" spans="4:68"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Q1526" s="2"/>
      <c r="R1526" s="2"/>
      <c r="S1526" s="2"/>
      <c r="T1526" s="3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59"/>
      <c r="BP1526" s="2"/>
    </row>
    <row r="1527" spans="4:68"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Q1527" s="2"/>
      <c r="R1527" s="2"/>
      <c r="S1527" s="2"/>
      <c r="T1527" s="3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59"/>
      <c r="BP1527" s="2"/>
    </row>
    <row r="1528" spans="4:68"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Q1528" s="2"/>
      <c r="R1528" s="2"/>
      <c r="S1528" s="2"/>
      <c r="T1528" s="3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59"/>
      <c r="BP1528" s="2"/>
    </row>
    <row r="1529" spans="4:68"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Q1529" s="2"/>
      <c r="R1529" s="2"/>
      <c r="S1529" s="2"/>
      <c r="T1529" s="3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59"/>
      <c r="BP1529" s="2"/>
    </row>
    <row r="1530" spans="4:68"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Q1530" s="2"/>
      <c r="R1530" s="2"/>
      <c r="S1530" s="2"/>
      <c r="T1530" s="3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59"/>
      <c r="BP1530" s="2"/>
    </row>
    <row r="1531" spans="4:68"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Q1531" s="2"/>
      <c r="R1531" s="2"/>
      <c r="S1531" s="2"/>
      <c r="T1531" s="3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59"/>
      <c r="BP1531" s="2"/>
    </row>
    <row r="1532" spans="4:68"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Q1532" s="2"/>
      <c r="R1532" s="2"/>
      <c r="S1532" s="2"/>
      <c r="T1532" s="3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59"/>
      <c r="BP1532" s="2"/>
    </row>
    <row r="1533" spans="4:68"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Q1533" s="2"/>
      <c r="R1533" s="2"/>
      <c r="S1533" s="2"/>
      <c r="T1533" s="3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59"/>
      <c r="BP1533" s="2"/>
    </row>
    <row r="1534" spans="4:68"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Q1534" s="2"/>
      <c r="R1534" s="2"/>
      <c r="S1534" s="2"/>
      <c r="T1534" s="3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59"/>
      <c r="BP1534" s="2"/>
    </row>
    <row r="1535" spans="4:68"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Q1535" s="2"/>
      <c r="R1535" s="2"/>
      <c r="S1535" s="2"/>
      <c r="T1535" s="3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59"/>
      <c r="BP1535" s="2"/>
    </row>
    <row r="1536" spans="4:68"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Q1536" s="2"/>
      <c r="R1536" s="2"/>
      <c r="S1536" s="2"/>
      <c r="T1536" s="3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59"/>
      <c r="BP1536" s="2"/>
    </row>
    <row r="1537" spans="4:68"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Q1537" s="2"/>
      <c r="R1537" s="2"/>
      <c r="S1537" s="2"/>
      <c r="T1537" s="3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59"/>
      <c r="BP1537" s="2"/>
    </row>
    <row r="1538" spans="4:68"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Q1538" s="2"/>
      <c r="R1538" s="2"/>
      <c r="S1538" s="2"/>
      <c r="T1538" s="3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59"/>
      <c r="BP1538" s="2"/>
    </row>
    <row r="1539" spans="4:68"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Q1539" s="2"/>
      <c r="R1539" s="2"/>
      <c r="S1539" s="2"/>
      <c r="T1539" s="3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59"/>
      <c r="BP1539" s="2"/>
    </row>
    <row r="1540" spans="4:68"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Q1540" s="2"/>
      <c r="R1540" s="2"/>
      <c r="S1540" s="2"/>
      <c r="T1540" s="3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59"/>
      <c r="BP1540" s="2"/>
    </row>
    <row r="1541" spans="4:68"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Q1541" s="2"/>
      <c r="R1541" s="2"/>
      <c r="S1541" s="2"/>
      <c r="T1541" s="3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59"/>
      <c r="BP1541" s="2"/>
    </row>
    <row r="1542" spans="4:68"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Q1542" s="2"/>
      <c r="R1542" s="2"/>
      <c r="S1542" s="2"/>
      <c r="T1542" s="3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59"/>
      <c r="BP1542" s="2"/>
    </row>
    <row r="1543" spans="4:68"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Q1543" s="2"/>
      <c r="R1543" s="2"/>
      <c r="S1543" s="2"/>
      <c r="T1543" s="3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59"/>
      <c r="BP1543" s="2"/>
    </row>
    <row r="1544" spans="4:68"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Q1544" s="2"/>
      <c r="R1544" s="2"/>
      <c r="S1544" s="2"/>
      <c r="T1544" s="3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59"/>
      <c r="BP1544" s="2"/>
    </row>
    <row r="1545" spans="4:68"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Q1545" s="2"/>
      <c r="R1545" s="2"/>
      <c r="S1545" s="2"/>
      <c r="T1545" s="3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59"/>
      <c r="BP1545" s="2"/>
    </row>
    <row r="1546" spans="4:68"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Q1546" s="2"/>
      <c r="R1546" s="2"/>
      <c r="S1546" s="2"/>
      <c r="T1546" s="3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59"/>
      <c r="BP1546" s="2"/>
    </row>
    <row r="1547" spans="4:68"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Q1547" s="2"/>
      <c r="R1547" s="2"/>
      <c r="S1547" s="2"/>
      <c r="T1547" s="3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59"/>
      <c r="BP1547" s="2"/>
    </row>
    <row r="1548" spans="4:68"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Q1548" s="2"/>
      <c r="R1548" s="2"/>
      <c r="S1548" s="2"/>
      <c r="T1548" s="3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59"/>
      <c r="BP1548" s="2"/>
    </row>
    <row r="1549" spans="4:68"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Q1549" s="2"/>
      <c r="R1549" s="2"/>
      <c r="S1549" s="2"/>
      <c r="T1549" s="3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59"/>
      <c r="BP1549" s="2"/>
    </row>
    <row r="1550" spans="4:68"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Q1550" s="2"/>
      <c r="R1550" s="2"/>
      <c r="S1550" s="2"/>
      <c r="T1550" s="3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59"/>
      <c r="BP1550" s="2"/>
    </row>
    <row r="1551" spans="4:68"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Q1551" s="2"/>
      <c r="R1551" s="2"/>
      <c r="S1551" s="2"/>
      <c r="T1551" s="3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59"/>
      <c r="BP1551" s="2"/>
    </row>
    <row r="1552" spans="4:68"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Q1552" s="2"/>
      <c r="R1552" s="2"/>
      <c r="S1552" s="2"/>
      <c r="T1552" s="3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59"/>
      <c r="BP1552" s="2"/>
    </row>
    <row r="1553" spans="4:68"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Q1553" s="2"/>
      <c r="R1553" s="2"/>
      <c r="S1553" s="2"/>
      <c r="T1553" s="3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59"/>
      <c r="BP1553" s="2"/>
    </row>
    <row r="1554" spans="4:68"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Q1554" s="2"/>
      <c r="R1554" s="2"/>
      <c r="S1554" s="2"/>
      <c r="T1554" s="3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59"/>
      <c r="BP1554" s="2"/>
    </row>
    <row r="1555" spans="4:68"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Q1555" s="2"/>
      <c r="R1555" s="2"/>
      <c r="S1555" s="2"/>
      <c r="T1555" s="3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59"/>
      <c r="BP1555" s="2"/>
    </row>
    <row r="1556" spans="4:68"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Q1556" s="2"/>
      <c r="R1556" s="2"/>
      <c r="S1556" s="2"/>
      <c r="T1556" s="3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59"/>
      <c r="BP1556" s="2"/>
    </row>
    <row r="1557" spans="4:68"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Q1557" s="2"/>
      <c r="R1557" s="2"/>
      <c r="S1557" s="2"/>
      <c r="T1557" s="3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59"/>
      <c r="BP1557" s="2"/>
    </row>
    <row r="1558" spans="4:68"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Q1558" s="2"/>
      <c r="R1558" s="2"/>
      <c r="S1558" s="2"/>
      <c r="T1558" s="3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59"/>
      <c r="BP1558" s="2"/>
    </row>
    <row r="1559" spans="4:68"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Q1559" s="2"/>
      <c r="R1559" s="2"/>
      <c r="S1559" s="2"/>
      <c r="T1559" s="3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59"/>
      <c r="BP1559" s="2"/>
    </row>
    <row r="1560" spans="4:68"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Q1560" s="2"/>
      <c r="R1560" s="2"/>
      <c r="S1560" s="2"/>
      <c r="T1560" s="3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59"/>
      <c r="BP1560" s="2"/>
    </row>
    <row r="1561" spans="4:68"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Q1561" s="2"/>
      <c r="R1561" s="2"/>
      <c r="S1561" s="2"/>
      <c r="T1561" s="3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59"/>
      <c r="BP1561" s="2"/>
    </row>
    <row r="1562" spans="4:68"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Q1562" s="2"/>
      <c r="R1562" s="2"/>
      <c r="S1562" s="2"/>
      <c r="T1562" s="3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59"/>
      <c r="BP1562" s="2"/>
    </row>
    <row r="1563" spans="4:68"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Q1563" s="2"/>
      <c r="R1563" s="2"/>
      <c r="S1563" s="2"/>
      <c r="T1563" s="3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59"/>
      <c r="BP1563" s="2"/>
    </row>
    <row r="1564" spans="4:68"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Q1564" s="2"/>
      <c r="R1564" s="2"/>
      <c r="S1564" s="2"/>
      <c r="T1564" s="3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59"/>
      <c r="BP1564" s="2"/>
    </row>
    <row r="1565" spans="4:68"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Q1565" s="2"/>
      <c r="R1565" s="2"/>
      <c r="S1565" s="2"/>
      <c r="T1565" s="3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59"/>
      <c r="BP1565" s="2"/>
    </row>
    <row r="1566" spans="4:68"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Q1566" s="2"/>
      <c r="R1566" s="2"/>
      <c r="S1566" s="2"/>
      <c r="T1566" s="3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59"/>
      <c r="BP1566" s="2"/>
    </row>
    <row r="1567" spans="4:68"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Q1567" s="2"/>
      <c r="R1567" s="2"/>
      <c r="S1567" s="2"/>
      <c r="T1567" s="3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59"/>
      <c r="BP1567" s="2"/>
    </row>
    <row r="1568" spans="4:68"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Q1568" s="2"/>
      <c r="R1568" s="2"/>
      <c r="S1568" s="2"/>
      <c r="T1568" s="3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59"/>
      <c r="BP1568" s="2"/>
    </row>
    <row r="1569" spans="4:68"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Q1569" s="2"/>
      <c r="R1569" s="2"/>
      <c r="S1569" s="2"/>
      <c r="T1569" s="3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59"/>
      <c r="BP1569" s="2"/>
    </row>
    <row r="1570" spans="4:68"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Q1570" s="2"/>
      <c r="R1570" s="2"/>
      <c r="S1570" s="2"/>
      <c r="T1570" s="3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59"/>
      <c r="BP1570" s="2"/>
    </row>
    <row r="1571" spans="4:68"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Q1571" s="2"/>
      <c r="R1571" s="2"/>
      <c r="S1571" s="2"/>
      <c r="T1571" s="3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59"/>
      <c r="BP1571" s="2"/>
    </row>
    <row r="1572" spans="4:68"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Q1572" s="2"/>
      <c r="R1572" s="2"/>
      <c r="S1572" s="2"/>
      <c r="T1572" s="3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59"/>
      <c r="BP1572" s="2"/>
    </row>
    <row r="1573" spans="4:68"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Q1573" s="2"/>
      <c r="R1573" s="2"/>
      <c r="S1573" s="2"/>
      <c r="T1573" s="3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59"/>
      <c r="BP1573" s="2"/>
    </row>
    <row r="1574" spans="4:68"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Q1574" s="2"/>
      <c r="R1574" s="2"/>
      <c r="S1574" s="2"/>
      <c r="T1574" s="3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59"/>
      <c r="BP1574" s="2"/>
    </row>
    <row r="1575" spans="4:68"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Q1575" s="2"/>
      <c r="R1575" s="2"/>
      <c r="S1575" s="2"/>
      <c r="T1575" s="3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59"/>
      <c r="BP1575" s="2"/>
    </row>
    <row r="1576" spans="4:68"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Q1576" s="2"/>
      <c r="R1576" s="2"/>
      <c r="S1576" s="2"/>
      <c r="T1576" s="3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59"/>
      <c r="BP1576" s="2"/>
    </row>
    <row r="1577" spans="4:68"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Q1577" s="2"/>
      <c r="R1577" s="2"/>
      <c r="S1577" s="2"/>
      <c r="T1577" s="3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59"/>
      <c r="BP1577" s="2"/>
    </row>
    <row r="1578" spans="4:68"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Q1578" s="2"/>
      <c r="R1578" s="2"/>
      <c r="S1578" s="2"/>
      <c r="T1578" s="3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59"/>
      <c r="BP1578" s="2"/>
    </row>
    <row r="1579" spans="4:68"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Q1579" s="2"/>
      <c r="R1579" s="2"/>
      <c r="S1579" s="2"/>
      <c r="T1579" s="3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59"/>
      <c r="BP1579" s="2"/>
    </row>
    <row r="1580" spans="4:68"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Q1580" s="2"/>
      <c r="R1580" s="2"/>
      <c r="S1580" s="2"/>
      <c r="T1580" s="3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59"/>
      <c r="BP1580" s="2"/>
    </row>
    <row r="1581" spans="4:68"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Q1581" s="2"/>
      <c r="R1581" s="2"/>
      <c r="S1581" s="2"/>
      <c r="T1581" s="3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59"/>
      <c r="BP1581" s="2"/>
    </row>
    <row r="1582" spans="4:68"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Q1582" s="2"/>
      <c r="R1582" s="2"/>
      <c r="S1582" s="2"/>
      <c r="T1582" s="3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59"/>
      <c r="BP1582" s="2"/>
    </row>
    <row r="1583" spans="4:68"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Q1583" s="2"/>
      <c r="R1583" s="2"/>
      <c r="S1583" s="2"/>
      <c r="T1583" s="3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59"/>
      <c r="BP1583" s="2"/>
    </row>
    <row r="1584" spans="4:68"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Q1584" s="2"/>
      <c r="R1584" s="2"/>
      <c r="S1584" s="2"/>
      <c r="T1584" s="3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59"/>
      <c r="BP1584" s="2"/>
    </row>
    <row r="1585" spans="4:68"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Q1585" s="2"/>
      <c r="R1585" s="2"/>
      <c r="S1585" s="2"/>
      <c r="T1585" s="3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59"/>
      <c r="BP1585" s="2"/>
    </row>
    <row r="1586" spans="4:68"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Q1586" s="2"/>
      <c r="R1586" s="2"/>
      <c r="S1586" s="2"/>
      <c r="T1586" s="3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59"/>
      <c r="BP1586" s="2"/>
    </row>
    <row r="1587" spans="4:68"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Q1587" s="2"/>
      <c r="R1587" s="2"/>
      <c r="S1587" s="2"/>
      <c r="T1587" s="3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59"/>
      <c r="BP1587" s="2"/>
    </row>
    <row r="1588" spans="4:68"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Q1588" s="2"/>
      <c r="R1588" s="2"/>
      <c r="S1588" s="2"/>
      <c r="T1588" s="3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59"/>
      <c r="BP1588" s="2"/>
    </row>
    <row r="1589" spans="4:68"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Q1589" s="2"/>
      <c r="R1589" s="2"/>
      <c r="S1589" s="2"/>
      <c r="T1589" s="3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59"/>
      <c r="BP1589" s="2"/>
    </row>
    <row r="1590" spans="4:68"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Q1590" s="2"/>
      <c r="R1590" s="2"/>
      <c r="S1590" s="2"/>
      <c r="T1590" s="3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59"/>
      <c r="BP1590" s="2"/>
    </row>
    <row r="1591" spans="4:68"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Q1591" s="2"/>
      <c r="R1591" s="2"/>
      <c r="S1591" s="2"/>
      <c r="T1591" s="3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59"/>
      <c r="BP1591" s="2"/>
    </row>
    <row r="1592" spans="4:68"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Q1592" s="2"/>
      <c r="R1592" s="2"/>
      <c r="S1592" s="2"/>
      <c r="T1592" s="3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59"/>
      <c r="BP1592" s="2"/>
    </row>
    <row r="1593" spans="4:68"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Q1593" s="2"/>
      <c r="R1593" s="2"/>
      <c r="S1593" s="2"/>
      <c r="T1593" s="3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59"/>
      <c r="BP1593" s="2"/>
    </row>
    <row r="1594" spans="4:68"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Q1594" s="2"/>
      <c r="R1594" s="2"/>
      <c r="S1594" s="2"/>
      <c r="T1594" s="3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59"/>
      <c r="BP1594" s="2"/>
    </row>
    <row r="1595" spans="4:68"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Q1595" s="2"/>
      <c r="R1595" s="2"/>
      <c r="S1595" s="2"/>
      <c r="T1595" s="3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59"/>
      <c r="BP1595" s="2"/>
    </row>
    <row r="1596" spans="4:68"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Q1596" s="2"/>
      <c r="R1596" s="2"/>
      <c r="S1596" s="2"/>
      <c r="T1596" s="3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59"/>
      <c r="BP1596" s="2"/>
    </row>
    <row r="1597" spans="4:68"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Q1597" s="2"/>
      <c r="R1597" s="2"/>
      <c r="S1597" s="2"/>
      <c r="T1597" s="3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59"/>
      <c r="BP1597" s="2"/>
    </row>
    <row r="1598" spans="4:68"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Q1598" s="2"/>
      <c r="R1598" s="2"/>
      <c r="S1598" s="2"/>
      <c r="T1598" s="3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59"/>
      <c r="BP1598" s="2"/>
    </row>
    <row r="1599" spans="4:68"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Q1599" s="2"/>
      <c r="R1599" s="2"/>
      <c r="S1599" s="2"/>
      <c r="T1599" s="3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59"/>
      <c r="BP1599" s="2"/>
    </row>
    <row r="1600" spans="4:68"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Q1600" s="2"/>
      <c r="R1600" s="2"/>
      <c r="S1600" s="2"/>
      <c r="T1600" s="3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59"/>
      <c r="BP1600" s="2"/>
    </row>
    <row r="1601" spans="4:68"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Q1601" s="2"/>
      <c r="R1601" s="2"/>
      <c r="S1601" s="2"/>
      <c r="T1601" s="3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59"/>
      <c r="BP1601" s="2"/>
    </row>
    <row r="1602" spans="4:68"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Q1602" s="2"/>
      <c r="R1602" s="2"/>
      <c r="S1602" s="2"/>
      <c r="T1602" s="3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59"/>
      <c r="BP1602" s="2"/>
    </row>
    <row r="1603" spans="4:68"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Q1603" s="2"/>
      <c r="R1603" s="2"/>
      <c r="S1603" s="2"/>
      <c r="T1603" s="3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59"/>
      <c r="BP1603" s="2"/>
    </row>
    <row r="1604" spans="4:68"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Q1604" s="2"/>
      <c r="R1604" s="2"/>
      <c r="S1604" s="2"/>
      <c r="T1604" s="3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59"/>
      <c r="BP1604" s="2"/>
    </row>
    <row r="1605" spans="4:68"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Q1605" s="2"/>
      <c r="R1605" s="2"/>
      <c r="S1605" s="2"/>
      <c r="T1605" s="3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59"/>
      <c r="BP1605" s="2"/>
    </row>
    <row r="1606" spans="4:68"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Q1606" s="2"/>
      <c r="R1606" s="2"/>
      <c r="S1606" s="2"/>
      <c r="T1606" s="3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59"/>
      <c r="BP1606" s="2"/>
    </row>
    <row r="1607" spans="4:68"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Q1607" s="2"/>
      <c r="R1607" s="2"/>
      <c r="S1607" s="2"/>
      <c r="T1607" s="3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59"/>
      <c r="BP1607" s="2"/>
    </row>
    <row r="1608" spans="4:68"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Q1608" s="2"/>
      <c r="R1608" s="2"/>
      <c r="S1608" s="2"/>
      <c r="T1608" s="3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59"/>
      <c r="BP1608" s="2"/>
    </row>
    <row r="1609" spans="4:68"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Q1609" s="2"/>
      <c r="R1609" s="2"/>
      <c r="S1609" s="2"/>
      <c r="T1609" s="3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59"/>
      <c r="BP1609" s="2"/>
    </row>
    <row r="1610" spans="4:68"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Q1610" s="2"/>
      <c r="R1610" s="2"/>
      <c r="S1610" s="2"/>
      <c r="T1610" s="3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59"/>
      <c r="BP1610" s="2"/>
    </row>
    <row r="1611" spans="4:68"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Q1611" s="2"/>
      <c r="R1611" s="2"/>
      <c r="S1611" s="2"/>
      <c r="T1611" s="3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59"/>
      <c r="BP1611" s="2"/>
    </row>
    <row r="1612" spans="4:68"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Q1612" s="2"/>
      <c r="R1612" s="2"/>
      <c r="S1612" s="2"/>
      <c r="T1612" s="3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59"/>
      <c r="BP1612" s="2"/>
    </row>
    <row r="1613" spans="4:68"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Q1613" s="2"/>
      <c r="R1613" s="2"/>
      <c r="S1613" s="2"/>
      <c r="T1613" s="3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59"/>
      <c r="BP1613" s="2"/>
    </row>
    <row r="1614" spans="4:68"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Q1614" s="2"/>
      <c r="R1614" s="2"/>
      <c r="S1614" s="2"/>
      <c r="T1614" s="3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59"/>
      <c r="BP1614" s="2"/>
    </row>
    <row r="1615" spans="4:68"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Q1615" s="2"/>
      <c r="R1615" s="2"/>
      <c r="S1615" s="2"/>
      <c r="T1615" s="3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59"/>
      <c r="BP1615" s="2"/>
    </row>
    <row r="1616" spans="4:68"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Q1616" s="2"/>
      <c r="R1616" s="2"/>
      <c r="S1616" s="2"/>
      <c r="T1616" s="3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59"/>
      <c r="BP1616" s="2"/>
    </row>
    <row r="1617" spans="4:68"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Q1617" s="2"/>
      <c r="R1617" s="2"/>
      <c r="S1617" s="2"/>
      <c r="T1617" s="3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59"/>
      <c r="BP1617" s="2"/>
    </row>
    <row r="1618" spans="4:68"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Q1618" s="2"/>
      <c r="R1618" s="2"/>
      <c r="S1618" s="2"/>
      <c r="T1618" s="3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59"/>
      <c r="BP1618" s="2"/>
    </row>
    <row r="1619" spans="4:68"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Q1619" s="2"/>
      <c r="R1619" s="2"/>
      <c r="S1619" s="2"/>
      <c r="T1619" s="3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59"/>
      <c r="BP1619" s="2"/>
    </row>
    <row r="1620" spans="4:68"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Q1620" s="2"/>
      <c r="R1620" s="2"/>
      <c r="S1620" s="2"/>
      <c r="T1620" s="3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59"/>
      <c r="BP1620" s="2"/>
    </row>
    <row r="1621" spans="4:68"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Q1621" s="2"/>
      <c r="R1621" s="2"/>
      <c r="S1621" s="2"/>
      <c r="T1621" s="3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59"/>
      <c r="BP1621" s="2"/>
    </row>
    <row r="1622" spans="4:68"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Q1622" s="2"/>
      <c r="R1622" s="2"/>
      <c r="S1622" s="2"/>
      <c r="T1622" s="3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59"/>
      <c r="BP1622" s="2"/>
    </row>
    <row r="1623" spans="4:68"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Q1623" s="2"/>
      <c r="R1623" s="2"/>
      <c r="S1623" s="2"/>
      <c r="T1623" s="3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59"/>
      <c r="BP1623" s="2"/>
    </row>
    <row r="1624" spans="4:68"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Q1624" s="2"/>
      <c r="R1624" s="2"/>
      <c r="S1624" s="2"/>
      <c r="T1624" s="3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59"/>
      <c r="BP1624" s="2"/>
    </row>
    <row r="1625" spans="4:68"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Q1625" s="2"/>
      <c r="R1625" s="2"/>
      <c r="S1625" s="2"/>
      <c r="T1625" s="3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59"/>
      <c r="BP1625" s="2"/>
    </row>
    <row r="1626" spans="4:68"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Q1626" s="2"/>
      <c r="R1626" s="2"/>
      <c r="S1626" s="2"/>
      <c r="T1626" s="3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59"/>
      <c r="BP1626" s="2"/>
    </row>
    <row r="1627" spans="4:68"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Q1627" s="2"/>
      <c r="R1627" s="2"/>
      <c r="S1627" s="2"/>
      <c r="T1627" s="3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59"/>
      <c r="BP1627" s="2"/>
    </row>
    <row r="1628" spans="4:68"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Q1628" s="2"/>
      <c r="R1628" s="2"/>
      <c r="S1628" s="2"/>
      <c r="T1628" s="3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59"/>
      <c r="BP1628" s="2"/>
    </row>
    <row r="1629" spans="4:68"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Q1629" s="2"/>
      <c r="R1629" s="2"/>
      <c r="S1629" s="2"/>
      <c r="T1629" s="3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59"/>
      <c r="BP1629" s="2"/>
    </row>
    <row r="1630" spans="4:68"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Q1630" s="2"/>
      <c r="R1630" s="2"/>
      <c r="S1630" s="2"/>
      <c r="T1630" s="3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59"/>
      <c r="BP1630" s="2"/>
    </row>
    <row r="1631" spans="4:68"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Q1631" s="2"/>
      <c r="R1631" s="2"/>
      <c r="S1631" s="2"/>
      <c r="T1631" s="3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59"/>
      <c r="BP1631" s="2"/>
    </row>
    <row r="1632" spans="4:68"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Q1632" s="2"/>
      <c r="R1632" s="2"/>
      <c r="S1632" s="2"/>
      <c r="T1632" s="3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59"/>
      <c r="BP1632" s="2"/>
    </row>
    <row r="1633" spans="4:68"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Q1633" s="2"/>
      <c r="R1633" s="2"/>
      <c r="S1633" s="2"/>
      <c r="T1633" s="3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59"/>
      <c r="BP1633" s="2"/>
    </row>
    <row r="1634" spans="4:68"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Q1634" s="2"/>
      <c r="R1634" s="2"/>
      <c r="S1634" s="2"/>
      <c r="T1634" s="3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59"/>
      <c r="BP1634" s="2"/>
    </row>
    <row r="1635" spans="4:68"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Q1635" s="2"/>
      <c r="R1635" s="2"/>
      <c r="S1635" s="2"/>
      <c r="T1635" s="3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59"/>
      <c r="BP1635" s="2"/>
    </row>
    <row r="1636" spans="4:68"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Q1636" s="2"/>
      <c r="R1636" s="2"/>
      <c r="S1636" s="2"/>
      <c r="T1636" s="3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59"/>
      <c r="BP1636" s="2"/>
    </row>
    <row r="1637" spans="4:68"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Q1637" s="2"/>
      <c r="R1637" s="2"/>
      <c r="S1637" s="2"/>
      <c r="T1637" s="3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59"/>
      <c r="BP1637" s="2"/>
    </row>
    <row r="1638" spans="4:68"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Q1638" s="2"/>
      <c r="R1638" s="2"/>
      <c r="S1638" s="2"/>
      <c r="T1638" s="3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59"/>
      <c r="BP1638" s="2"/>
    </row>
    <row r="1639" spans="4:68"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Q1639" s="2"/>
      <c r="R1639" s="2"/>
      <c r="S1639" s="2"/>
      <c r="T1639" s="3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59"/>
      <c r="BP1639" s="2"/>
    </row>
    <row r="1640" spans="4:68"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Q1640" s="2"/>
      <c r="R1640" s="2"/>
      <c r="S1640" s="2"/>
      <c r="T1640" s="3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59"/>
      <c r="BP1640" s="2"/>
    </row>
    <row r="1641" spans="4:68"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Q1641" s="2"/>
      <c r="R1641" s="2"/>
      <c r="S1641" s="2"/>
      <c r="T1641" s="3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59"/>
      <c r="BP1641" s="2"/>
    </row>
    <row r="1642" spans="4:68"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Q1642" s="2"/>
      <c r="R1642" s="2"/>
      <c r="S1642" s="2"/>
      <c r="T1642" s="3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59"/>
      <c r="BP1642" s="2"/>
    </row>
    <row r="1643" spans="4:68"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Q1643" s="2"/>
      <c r="R1643" s="2"/>
      <c r="S1643" s="2"/>
      <c r="T1643" s="3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59"/>
      <c r="BP1643" s="2"/>
    </row>
    <row r="1644" spans="4:68"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Q1644" s="2"/>
      <c r="R1644" s="2"/>
      <c r="S1644" s="2"/>
      <c r="T1644" s="3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59"/>
      <c r="BP1644" s="2"/>
    </row>
    <row r="1645" spans="4:68"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Q1645" s="2"/>
      <c r="R1645" s="2"/>
      <c r="S1645" s="2"/>
      <c r="T1645" s="3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59"/>
      <c r="BP1645" s="2"/>
    </row>
    <row r="1646" spans="4:68"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Q1646" s="2"/>
      <c r="R1646" s="2"/>
      <c r="S1646" s="2"/>
      <c r="T1646" s="3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59"/>
      <c r="BP1646" s="2"/>
    </row>
    <row r="1647" spans="4:68"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Q1647" s="2"/>
      <c r="R1647" s="2"/>
      <c r="S1647" s="2"/>
      <c r="T1647" s="3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59"/>
      <c r="BP1647" s="2"/>
    </row>
    <row r="1648" spans="4:68"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Q1648" s="2"/>
      <c r="R1648" s="2"/>
      <c r="S1648" s="2"/>
      <c r="T1648" s="3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59"/>
      <c r="BP1648" s="2"/>
    </row>
    <row r="1649" spans="4:68"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Q1649" s="2"/>
      <c r="R1649" s="2"/>
      <c r="S1649" s="2"/>
      <c r="T1649" s="3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59"/>
      <c r="BP1649" s="2"/>
    </row>
    <row r="1650" spans="4:68"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Q1650" s="2"/>
      <c r="R1650" s="2"/>
      <c r="S1650" s="2"/>
      <c r="T1650" s="3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59"/>
      <c r="BP1650" s="2"/>
    </row>
    <row r="1651" spans="4:68"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Q1651" s="2"/>
      <c r="R1651" s="2"/>
      <c r="S1651" s="2"/>
      <c r="T1651" s="3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59"/>
      <c r="BP1651" s="2"/>
    </row>
    <row r="1652" spans="4:68"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Q1652" s="2"/>
      <c r="R1652" s="2"/>
      <c r="S1652" s="2"/>
      <c r="T1652" s="3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59"/>
      <c r="BP1652" s="2"/>
    </row>
    <row r="1653" spans="4:68"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Q1653" s="2"/>
      <c r="R1653" s="2"/>
      <c r="S1653" s="2"/>
      <c r="T1653" s="3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59"/>
      <c r="BP1653" s="2"/>
    </row>
    <row r="1654" spans="4:68"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Q1654" s="2"/>
      <c r="R1654" s="2"/>
      <c r="S1654" s="2"/>
      <c r="T1654" s="3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59"/>
      <c r="BP1654" s="2"/>
    </row>
    <row r="1655" spans="4:68"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Q1655" s="2"/>
      <c r="R1655" s="2"/>
      <c r="S1655" s="2"/>
      <c r="T1655" s="3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59"/>
      <c r="BP1655" s="2"/>
    </row>
    <row r="1656" spans="4:68"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Q1656" s="2"/>
      <c r="R1656" s="2"/>
      <c r="S1656" s="2"/>
      <c r="T1656" s="3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59"/>
      <c r="BP1656" s="2"/>
    </row>
    <row r="1657" spans="4:68"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Q1657" s="2"/>
      <c r="R1657" s="2"/>
      <c r="S1657" s="2"/>
      <c r="T1657" s="3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59"/>
      <c r="BP1657" s="2"/>
    </row>
    <row r="1658" spans="4:68"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Q1658" s="2"/>
      <c r="R1658" s="2"/>
      <c r="S1658" s="2"/>
      <c r="T1658" s="3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59"/>
      <c r="BP1658" s="2"/>
    </row>
    <row r="1659" spans="4:68"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Q1659" s="2"/>
      <c r="R1659" s="2"/>
      <c r="S1659" s="2"/>
      <c r="T1659" s="3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59"/>
      <c r="BP1659" s="2"/>
    </row>
    <row r="1660" spans="4:68"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Q1660" s="2"/>
      <c r="R1660" s="2"/>
      <c r="S1660" s="2"/>
      <c r="T1660" s="3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59"/>
      <c r="BP1660" s="2"/>
    </row>
    <row r="1661" spans="4:68"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Q1661" s="2"/>
      <c r="R1661" s="2"/>
      <c r="S1661" s="2"/>
      <c r="T1661" s="3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59"/>
      <c r="BP1661" s="2"/>
    </row>
    <row r="1662" spans="4:68"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Q1662" s="2"/>
      <c r="R1662" s="2"/>
      <c r="S1662" s="2"/>
      <c r="T1662" s="3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59"/>
      <c r="BP1662" s="2"/>
    </row>
    <row r="1663" spans="4:68"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Q1663" s="2"/>
      <c r="R1663" s="2"/>
      <c r="S1663" s="2"/>
      <c r="T1663" s="3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59"/>
      <c r="BP1663" s="2"/>
    </row>
    <row r="1664" spans="4:68"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Q1664" s="2"/>
      <c r="R1664" s="2"/>
      <c r="S1664" s="2"/>
      <c r="T1664" s="3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59"/>
      <c r="BP1664" s="2"/>
    </row>
    <row r="1665" spans="4:68"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Q1665" s="2"/>
      <c r="R1665" s="2"/>
      <c r="S1665" s="2"/>
      <c r="T1665" s="3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59"/>
      <c r="BP1665" s="2"/>
    </row>
    <row r="1666" spans="4:68"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Q1666" s="2"/>
      <c r="R1666" s="2"/>
      <c r="S1666" s="2"/>
      <c r="T1666" s="3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59"/>
      <c r="BP1666" s="2"/>
    </row>
    <row r="1667" spans="4:68"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Q1667" s="2"/>
      <c r="R1667" s="2"/>
      <c r="S1667" s="2"/>
      <c r="T1667" s="3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59"/>
      <c r="BP1667" s="2"/>
    </row>
    <row r="1668" spans="4:68"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Q1668" s="2"/>
      <c r="R1668" s="2"/>
      <c r="S1668" s="2"/>
      <c r="T1668" s="3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59"/>
      <c r="BP1668" s="2"/>
    </row>
    <row r="1669" spans="4:68"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Q1669" s="2"/>
      <c r="R1669" s="2"/>
      <c r="S1669" s="2"/>
      <c r="T1669" s="3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59"/>
      <c r="BP1669" s="2"/>
    </row>
    <row r="1670" spans="4:68"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Q1670" s="2"/>
      <c r="R1670" s="2"/>
      <c r="S1670" s="2"/>
      <c r="T1670" s="3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59"/>
      <c r="BP1670" s="2"/>
    </row>
    <row r="1671" spans="4:68"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Q1671" s="2"/>
      <c r="R1671" s="2"/>
      <c r="S1671" s="2"/>
      <c r="T1671" s="3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59"/>
      <c r="BP1671" s="2"/>
    </row>
    <row r="1672" spans="4:68"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Q1672" s="2"/>
      <c r="R1672" s="2"/>
      <c r="S1672" s="2"/>
      <c r="T1672" s="3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59"/>
      <c r="BP1672" s="2"/>
    </row>
    <row r="1673" spans="4:68"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Q1673" s="2"/>
      <c r="R1673" s="2"/>
      <c r="S1673" s="2"/>
      <c r="T1673" s="3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59"/>
      <c r="BP1673" s="2"/>
    </row>
    <row r="1674" spans="4:68"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Q1674" s="2"/>
      <c r="R1674" s="2"/>
      <c r="S1674" s="2"/>
      <c r="T1674" s="3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59"/>
      <c r="BP1674" s="2"/>
    </row>
    <row r="1675" spans="4:68"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Q1675" s="2"/>
      <c r="R1675" s="2"/>
      <c r="S1675" s="2"/>
      <c r="T1675" s="3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59"/>
      <c r="BP1675" s="2"/>
    </row>
    <row r="1676" spans="4:68"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Q1676" s="2"/>
      <c r="R1676" s="2"/>
      <c r="S1676" s="2"/>
      <c r="T1676" s="3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59"/>
      <c r="BP1676" s="2"/>
    </row>
    <row r="1677" spans="4:68"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Q1677" s="2"/>
      <c r="R1677" s="2"/>
      <c r="S1677" s="2"/>
      <c r="T1677" s="3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59"/>
      <c r="BP1677" s="2"/>
    </row>
    <row r="1678" spans="4:68"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Q1678" s="2"/>
      <c r="R1678" s="2"/>
      <c r="S1678" s="2"/>
      <c r="T1678" s="3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59"/>
      <c r="BP1678" s="2"/>
    </row>
    <row r="1679" spans="4:68"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Q1679" s="2"/>
      <c r="R1679" s="2"/>
      <c r="S1679" s="2"/>
      <c r="T1679" s="3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59"/>
      <c r="BP1679" s="2"/>
    </row>
    <row r="1680" spans="4:68"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Q1680" s="2"/>
      <c r="R1680" s="2"/>
      <c r="S1680" s="2"/>
      <c r="T1680" s="3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59"/>
      <c r="BP1680" s="2"/>
    </row>
    <row r="1681" spans="4:68"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Q1681" s="2"/>
      <c r="R1681" s="2"/>
      <c r="S1681" s="2"/>
      <c r="T1681" s="3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59"/>
      <c r="BP1681" s="2"/>
    </row>
    <row r="1682" spans="4:68"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Q1682" s="2"/>
      <c r="R1682" s="2"/>
      <c r="S1682" s="2"/>
      <c r="T1682" s="3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59"/>
      <c r="BP1682" s="2"/>
    </row>
    <row r="1683" spans="4:68"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Q1683" s="2"/>
      <c r="R1683" s="2"/>
      <c r="S1683" s="2"/>
      <c r="T1683" s="3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59"/>
      <c r="BP1683" s="2"/>
    </row>
    <row r="1684" spans="4:68"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Q1684" s="2"/>
      <c r="R1684" s="2"/>
      <c r="S1684" s="2"/>
      <c r="T1684" s="3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59"/>
      <c r="BP1684" s="2"/>
    </row>
    <row r="1685" spans="4:68"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Q1685" s="2"/>
      <c r="R1685" s="2"/>
      <c r="S1685" s="2"/>
      <c r="T1685" s="3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59"/>
      <c r="BP1685" s="2"/>
    </row>
    <row r="1686" spans="4:68"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Q1686" s="2"/>
      <c r="R1686" s="2"/>
      <c r="S1686" s="2"/>
      <c r="T1686" s="3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59"/>
      <c r="BP1686" s="2"/>
    </row>
    <row r="1687" spans="4:68"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Q1687" s="2"/>
      <c r="R1687" s="2"/>
      <c r="S1687" s="2"/>
      <c r="T1687" s="3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59"/>
      <c r="BP1687" s="2"/>
    </row>
    <row r="1688" spans="4:68"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Q1688" s="2"/>
      <c r="R1688" s="2"/>
      <c r="S1688" s="2"/>
      <c r="T1688" s="3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59"/>
      <c r="BP1688" s="2"/>
    </row>
    <row r="1689" spans="4:68"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Q1689" s="2"/>
      <c r="R1689" s="2"/>
      <c r="S1689" s="2"/>
      <c r="T1689" s="3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59"/>
      <c r="BP1689" s="2"/>
    </row>
    <row r="1690" spans="4:68"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Q1690" s="2"/>
      <c r="R1690" s="2"/>
      <c r="S1690" s="2"/>
      <c r="T1690" s="3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59"/>
      <c r="BP1690" s="2"/>
    </row>
    <row r="1691" spans="4:68"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Q1691" s="2"/>
      <c r="R1691" s="2"/>
      <c r="S1691" s="2"/>
      <c r="T1691" s="3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59"/>
      <c r="BP1691" s="2"/>
    </row>
    <row r="1692" spans="4:68"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Q1692" s="2"/>
      <c r="R1692" s="2"/>
      <c r="S1692" s="2"/>
      <c r="T1692" s="3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59"/>
      <c r="BP1692" s="2"/>
    </row>
    <row r="1693" spans="4:68"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Q1693" s="2"/>
      <c r="R1693" s="2"/>
      <c r="S1693" s="2"/>
      <c r="T1693" s="3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59"/>
      <c r="BP1693" s="2"/>
    </row>
    <row r="1694" spans="4:68"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Q1694" s="2"/>
      <c r="R1694" s="2"/>
      <c r="S1694" s="2"/>
      <c r="T1694" s="3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59"/>
      <c r="BP1694" s="2"/>
    </row>
    <row r="1695" spans="4:68"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Q1695" s="2"/>
      <c r="R1695" s="2"/>
      <c r="S1695" s="2"/>
      <c r="T1695" s="3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59"/>
      <c r="BP1695" s="2"/>
    </row>
    <row r="1696" spans="4:68"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Q1696" s="2"/>
      <c r="R1696" s="2"/>
      <c r="S1696" s="2"/>
      <c r="T1696" s="3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59"/>
      <c r="BP1696" s="2"/>
    </row>
    <row r="1697" spans="4:68"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Q1697" s="2"/>
      <c r="R1697" s="2"/>
      <c r="S1697" s="2"/>
      <c r="T1697" s="3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59"/>
      <c r="BP1697" s="2"/>
    </row>
    <row r="1698" spans="4:68"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Q1698" s="2"/>
      <c r="R1698" s="2"/>
      <c r="S1698" s="2"/>
      <c r="T1698" s="3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59"/>
      <c r="BP1698" s="2"/>
    </row>
    <row r="1699" spans="4:68"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Q1699" s="2"/>
      <c r="R1699" s="2"/>
      <c r="S1699" s="2"/>
      <c r="T1699" s="3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59"/>
      <c r="BP1699" s="2"/>
    </row>
    <row r="1700" spans="4:68"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Q1700" s="2"/>
      <c r="R1700" s="2"/>
      <c r="S1700" s="2"/>
      <c r="T1700" s="3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59"/>
      <c r="BP1700" s="2"/>
    </row>
    <row r="1701" spans="4:68"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Q1701" s="2"/>
      <c r="R1701" s="2"/>
      <c r="S1701" s="2"/>
      <c r="T1701" s="3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59"/>
      <c r="BP1701" s="2"/>
    </row>
    <row r="1702" spans="4:68"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Q1702" s="2"/>
      <c r="R1702" s="2"/>
      <c r="S1702" s="2"/>
      <c r="T1702" s="3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59"/>
      <c r="BP1702" s="2"/>
    </row>
    <row r="1703" spans="4:68"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Q1703" s="2"/>
      <c r="R1703" s="2"/>
      <c r="S1703" s="2"/>
      <c r="T1703" s="3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59"/>
      <c r="BP1703" s="2"/>
    </row>
    <row r="1704" spans="4:68"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Q1704" s="2"/>
      <c r="R1704" s="2"/>
      <c r="S1704" s="2"/>
      <c r="T1704" s="3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59"/>
      <c r="BP1704" s="2"/>
    </row>
    <row r="1705" spans="4:68"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Q1705" s="2"/>
      <c r="R1705" s="2"/>
      <c r="S1705" s="2"/>
      <c r="T1705" s="3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59"/>
      <c r="BP1705" s="2"/>
    </row>
    <row r="1706" spans="4:68"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Q1706" s="2"/>
      <c r="R1706" s="2"/>
      <c r="S1706" s="2"/>
      <c r="T1706" s="3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59"/>
      <c r="BP1706" s="2"/>
    </row>
    <row r="1707" spans="4:68"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Q1707" s="2"/>
      <c r="R1707" s="2"/>
      <c r="S1707" s="2"/>
      <c r="T1707" s="3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59"/>
      <c r="BP1707" s="2"/>
    </row>
    <row r="1708" spans="4:68"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Q1708" s="2"/>
      <c r="R1708" s="2"/>
      <c r="S1708" s="2"/>
      <c r="T1708" s="3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59"/>
      <c r="BP1708" s="2"/>
    </row>
    <row r="1709" spans="4:68"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Q1709" s="2"/>
      <c r="R1709" s="2"/>
      <c r="S1709" s="2"/>
      <c r="T1709" s="3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59"/>
      <c r="BP1709" s="2"/>
    </row>
    <row r="1710" spans="4:68"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Q1710" s="2"/>
      <c r="R1710" s="2"/>
      <c r="S1710" s="2"/>
      <c r="T1710" s="3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59"/>
      <c r="BP1710" s="2"/>
    </row>
    <row r="1711" spans="4:68"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Q1711" s="2"/>
      <c r="R1711" s="2"/>
      <c r="S1711" s="2"/>
      <c r="T1711" s="3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59"/>
      <c r="BP1711" s="2"/>
    </row>
    <row r="1712" spans="4:68"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Q1712" s="2"/>
      <c r="R1712" s="2"/>
      <c r="S1712" s="2"/>
      <c r="T1712" s="3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59"/>
      <c r="BP1712" s="2"/>
    </row>
    <row r="1713" spans="4:68"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Q1713" s="2"/>
      <c r="R1713" s="2"/>
      <c r="S1713" s="2"/>
      <c r="T1713" s="3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59"/>
      <c r="BP1713" s="2"/>
    </row>
    <row r="1714" spans="4:68"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Q1714" s="2"/>
      <c r="R1714" s="2"/>
      <c r="S1714" s="2"/>
      <c r="T1714" s="3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59"/>
      <c r="BP1714" s="2"/>
    </row>
    <row r="1715" spans="4:68"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Q1715" s="2"/>
      <c r="R1715" s="2"/>
      <c r="S1715" s="2"/>
      <c r="T1715" s="3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59"/>
      <c r="BP1715" s="2"/>
    </row>
    <row r="1716" spans="4:68"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Q1716" s="2"/>
      <c r="R1716" s="2"/>
      <c r="S1716" s="2"/>
      <c r="T1716" s="3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59"/>
      <c r="BP1716" s="2"/>
    </row>
    <row r="1717" spans="4:68"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Q1717" s="2"/>
      <c r="R1717" s="2"/>
      <c r="S1717" s="2"/>
      <c r="T1717" s="3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59"/>
      <c r="BP1717" s="2"/>
    </row>
    <row r="1718" spans="4:68"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Q1718" s="2"/>
      <c r="R1718" s="2"/>
      <c r="S1718" s="2"/>
      <c r="T1718" s="3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59"/>
      <c r="BP1718" s="2"/>
    </row>
    <row r="1719" spans="4:68"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Q1719" s="2"/>
      <c r="R1719" s="2"/>
      <c r="S1719" s="2"/>
      <c r="T1719" s="3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59"/>
      <c r="BP1719" s="2"/>
    </row>
    <row r="1720" spans="4:68"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Q1720" s="2"/>
      <c r="R1720" s="2"/>
      <c r="S1720" s="2"/>
      <c r="T1720" s="3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59"/>
      <c r="BP1720" s="2"/>
    </row>
    <row r="1721" spans="4:68"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Q1721" s="2"/>
      <c r="R1721" s="2"/>
      <c r="S1721" s="2"/>
      <c r="T1721" s="3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59"/>
      <c r="BP1721" s="2"/>
    </row>
    <row r="1722" spans="4:68"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Q1722" s="2"/>
      <c r="R1722" s="2"/>
      <c r="S1722" s="2"/>
      <c r="T1722" s="3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59"/>
      <c r="BP1722" s="2"/>
    </row>
    <row r="1723" spans="4:68"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Q1723" s="2"/>
      <c r="R1723" s="2"/>
      <c r="S1723" s="2"/>
      <c r="T1723" s="3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59"/>
      <c r="BP1723" s="2"/>
    </row>
    <row r="1724" spans="4:68"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Q1724" s="2"/>
      <c r="R1724" s="2"/>
      <c r="S1724" s="2"/>
      <c r="T1724" s="3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59"/>
      <c r="BP1724" s="2"/>
    </row>
    <row r="1725" spans="4:68"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Q1725" s="2"/>
      <c r="R1725" s="2"/>
      <c r="S1725" s="2"/>
      <c r="T1725" s="3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59"/>
      <c r="BP1725" s="2"/>
    </row>
    <row r="1726" spans="4:68"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Q1726" s="2"/>
      <c r="R1726" s="2"/>
      <c r="S1726" s="2"/>
      <c r="T1726" s="3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59"/>
      <c r="BP1726" s="2"/>
    </row>
    <row r="1727" spans="4:68"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Q1727" s="2"/>
      <c r="R1727" s="2"/>
      <c r="S1727" s="2"/>
      <c r="T1727" s="3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59"/>
      <c r="BP1727" s="2"/>
    </row>
    <row r="1728" spans="4:68"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Q1728" s="2"/>
      <c r="R1728" s="2"/>
      <c r="S1728" s="2"/>
      <c r="T1728" s="3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59"/>
      <c r="BP1728" s="2"/>
    </row>
    <row r="1729" spans="4:68"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Q1729" s="2"/>
      <c r="R1729" s="2"/>
      <c r="S1729" s="2"/>
      <c r="T1729" s="3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59"/>
      <c r="BP1729" s="2"/>
    </row>
    <row r="1730" spans="4:68"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Q1730" s="2"/>
      <c r="R1730" s="2"/>
      <c r="S1730" s="2"/>
      <c r="T1730" s="3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59"/>
      <c r="BP1730" s="2"/>
    </row>
    <row r="1731" spans="4:68"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Q1731" s="2"/>
      <c r="R1731" s="2"/>
      <c r="S1731" s="2"/>
      <c r="T1731" s="3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59"/>
      <c r="BP1731" s="2"/>
    </row>
    <row r="1732" spans="4:68"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Q1732" s="2"/>
      <c r="R1732" s="2"/>
      <c r="S1732" s="2"/>
      <c r="T1732" s="3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59"/>
      <c r="BP1732" s="2"/>
    </row>
    <row r="1733" spans="4:68"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Q1733" s="2"/>
      <c r="R1733" s="2"/>
      <c r="S1733" s="2"/>
      <c r="T1733" s="3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59"/>
      <c r="BP1733" s="2"/>
    </row>
    <row r="1734" spans="4:68"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Q1734" s="2"/>
      <c r="R1734" s="2"/>
      <c r="S1734" s="2"/>
      <c r="T1734" s="3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59"/>
      <c r="BP1734" s="2"/>
    </row>
    <row r="1735" spans="4:68"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Q1735" s="2"/>
      <c r="R1735" s="2"/>
      <c r="S1735" s="2"/>
      <c r="T1735" s="3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59"/>
      <c r="BP1735" s="2"/>
    </row>
    <row r="1736" spans="4:68"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Q1736" s="2"/>
      <c r="R1736" s="2"/>
      <c r="S1736" s="2"/>
      <c r="T1736" s="3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59"/>
      <c r="BP1736" s="2"/>
    </row>
    <row r="1737" spans="4:68"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Q1737" s="2"/>
      <c r="R1737" s="2"/>
      <c r="S1737" s="2"/>
      <c r="T1737" s="3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59"/>
      <c r="BP1737" s="2"/>
    </row>
    <row r="1738" spans="4:68"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Q1738" s="2"/>
      <c r="R1738" s="2"/>
      <c r="S1738" s="2"/>
      <c r="T1738" s="3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59"/>
      <c r="BP1738" s="2"/>
    </row>
    <row r="1739" spans="4:68"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Q1739" s="2"/>
      <c r="R1739" s="2"/>
      <c r="S1739" s="2"/>
      <c r="T1739" s="3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59"/>
      <c r="BP1739" s="2"/>
    </row>
    <row r="1740" spans="4:68"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Q1740" s="2"/>
      <c r="R1740" s="2"/>
      <c r="S1740" s="2"/>
      <c r="T1740" s="3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59"/>
      <c r="BP1740" s="2"/>
    </row>
    <row r="1741" spans="4:68"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Q1741" s="2"/>
      <c r="R1741" s="2"/>
      <c r="S1741" s="2"/>
      <c r="T1741" s="3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59"/>
      <c r="BP1741" s="2"/>
    </row>
    <row r="1742" spans="4:68"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Q1742" s="2"/>
      <c r="R1742" s="2"/>
      <c r="S1742" s="2"/>
      <c r="T1742" s="3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59"/>
      <c r="BP1742" s="2"/>
    </row>
    <row r="1743" spans="4:68"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Q1743" s="2"/>
      <c r="R1743" s="2"/>
      <c r="S1743" s="2"/>
      <c r="T1743" s="3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59"/>
      <c r="BP1743" s="2"/>
    </row>
    <row r="1744" spans="4:68"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Q1744" s="2"/>
      <c r="R1744" s="2"/>
      <c r="S1744" s="2"/>
      <c r="T1744" s="3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59"/>
      <c r="BP1744" s="2"/>
    </row>
    <row r="1745" spans="4:68"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Q1745" s="2"/>
      <c r="R1745" s="2"/>
      <c r="S1745" s="2"/>
      <c r="T1745" s="3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59"/>
      <c r="BP1745" s="2"/>
    </row>
    <row r="1746" spans="4:68"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Q1746" s="2"/>
      <c r="R1746" s="2"/>
      <c r="S1746" s="2"/>
      <c r="T1746" s="3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59"/>
      <c r="BP1746" s="2"/>
    </row>
    <row r="1747" spans="4:68"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Q1747" s="2"/>
      <c r="R1747" s="2"/>
      <c r="S1747" s="2"/>
      <c r="T1747" s="3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59"/>
      <c r="BP1747" s="2"/>
    </row>
    <row r="1748" spans="4:68"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Q1748" s="2"/>
      <c r="R1748" s="2"/>
      <c r="S1748" s="2"/>
      <c r="T1748" s="3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59"/>
      <c r="BP1748" s="2"/>
    </row>
    <row r="1749" spans="4:68"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Q1749" s="2"/>
      <c r="R1749" s="2"/>
      <c r="S1749" s="2"/>
      <c r="T1749" s="3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59"/>
      <c r="BP1749" s="2"/>
    </row>
    <row r="1750" spans="4:68"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Q1750" s="2"/>
      <c r="R1750" s="2"/>
      <c r="S1750" s="2"/>
      <c r="T1750" s="3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59"/>
      <c r="BP1750" s="2"/>
    </row>
    <row r="1751" spans="4:68"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Q1751" s="2"/>
      <c r="R1751" s="2"/>
      <c r="S1751" s="2"/>
      <c r="T1751" s="3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59"/>
      <c r="BP1751" s="2"/>
    </row>
    <row r="1752" spans="4:68"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Q1752" s="2"/>
      <c r="R1752" s="2"/>
      <c r="S1752" s="2"/>
      <c r="T1752" s="3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59"/>
      <c r="BP1752" s="2"/>
    </row>
    <row r="1753" spans="4:68"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Q1753" s="2"/>
      <c r="R1753" s="2"/>
      <c r="S1753" s="2"/>
      <c r="T1753" s="3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59"/>
      <c r="BP1753" s="2"/>
    </row>
    <row r="1754" spans="4:68"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Q1754" s="2"/>
      <c r="R1754" s="2"/>
      <c r="S1754" s="2"/>
      <c r="T1754" s="3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59"/>
      <c r="BP1754" s="2"/>
    </row>
    <row r="1755" spans="4:68"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Q1755" s="2"/>
      <c r="R1755" s="2"/>
      <c r="S1755" s="2"/>
      <c r="T1755" s="3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59"/>
      <c r="BP1755" s="2"/>
    </row>
    <row r="1756" spans="4:68"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Q1756" s="2"/>
      <c r="R1756" s="2"/>
      <c r="S1756" s="2"/>
      <c r="T1756" s="3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59"/>
      <c r="BP1756" s="2"/>
    </row>
    <row r="1757" spans="4:68"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Q1757" s="2"/>
      <c r="R1757" s="2"/>
      <c r="S1757" s="2"/>
      <c r="T1757" s="3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59"/>
      <c r="BP1757" s="2"/>
    </row>
    <row r="1758" spans="4:68"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Q1758" s="2"/>
      <c r="R1758" s="2"/>
      <c r="S1758" s="2"/>
      <c r="T1758" s="3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59"/>
      <c r="BP1758" s="2"/>
    </row>
    <row r="1759" spans="4:68"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Q1759" s="2"/>
      <c r="R1759" s="2"/>
      <c r="S1759" s="2"/>
      <c r="T1759" s="3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59"/>
      <c r="BP1759" s="2"/>
    </row>
    <row r="1760" spans="4:68"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Q1760" s="2"/>
      <c r="R1760" s="2"/>
      <c r="S1760" s="2"/>
      <c r="T1760" s="3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59"/>
      <c r="BP1760" s="2"/>
    </row>
    <row r="1761" spans="4:68"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Q1761" s="2"/>
      <c r="R1761" s="2"/>
      <c r="S1761" s="2"/>
      <c r="T1761" s="3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59"/>
      <c r="BP1761" s="2"/>
    </row>
    <row r="1762" spans="4:68"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Q1762" s="2"/>
      <c r="R1762" s="2"/>
      <c r="S1762" s="2"/>
      <c r="T1762" s="3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59"/>
      <c r="BP1762" s="2"/>
    </row>
    <row r="1763" spans="4:68"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Q1763" s="2"/>
      <c r="R1763" s="2"/>
      <c r="S1763" s="2"/>
      <c r="T1763" s="3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59"/>
      <c r="BP1763" s="2"/>
    </row>
    <row r="1764" spans="4:68"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Q1764" s="2"/>
      <c r="R1764" s="2"/>
      <c r="S1764" s="2"/>
      <c r="T1764" s="3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59"/>
      <c r="BP1764" s="2"/>
    </row>
    <row r="1765" spans="4:68"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Q1765" s="2"/>
      <c r="R1765" s="2"/>
      <c r="S1765" s="2"/>
      <c r="T1765" s="3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59"/>
      <c r="BP1765" s="2"/>
    </row>
    <row r="1766" spans="4:68"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Q1766" s="2"/>
      <c r="R1766" s="2"/>
      <c r="S1766" s="2"/>
      <c r="T1766" s="3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59"/>
      <c r="BP1766" s="2"/>
    </row>
    <row r="1767" spans="4:68"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Q1767" s="2"/>
      <c r="R1767" s="2"/>
      <c r="S1767" s="2"/>
      <c r="T1767" s="3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59"/>
      <c r="BP1767" s="2"/>
    </row>
    <row r="1768" spans="4:68"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Q1768" s="2"/>
      <c r="R1768" s="2"/>
      <c r="S1768" s="2"/>
      <c r="T1768" s="3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59"/>
      <c r="BP1768" s="2"/>
    </row>
    <row r="1769" spans="4:68"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Q1769" s="2"/>
      <c r="R1769" s="2"/>
      <c r="S1769" s="2"/>
      <c r="T1769" s="3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59"/>
      <c r="BP1769" s="2"/>
    </row>
    <row r="1770" spans="4:68"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Q1770" s="2"/>
      <c r="R1770" s="2"/>
      <c r="S1770" s="2"/>
      <c r="T1770" s="3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59"/>
      <c r="BP1770" s="2"/>
    </row>
    <row r="1771" spans="4:68"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Q1771" s="2"/>
      <c r="R1771" s="2"/>
      <c r="S1771" s="2"/>
      <c r="T1771" s="3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59"/>
      <c r="BP1771" s="2"/>
    </row>
    <row r="1772" spans="4:68"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Q1772" s="2"/>
      <c r="R1772" s="2"/>
      <c r="S1772" s="2"/>
      <c r="T1772" s="3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59"/>
      <c r="BP1772" s="2"/>
    </row>
    <row r="1773" spans="4:68"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Q1773" s="2"/>
      <c r="R1773" s="2"/>
      <c r="S1773" s="2"/>
      <c r="T1773" s="3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59"/>
      <c r="BP1773" s="2"/>
    </row>
    <row r="1774" spans="4:68"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Q1774" s="2"/>
      <c r="R1774" s="2"/>
      <c r="S1774" s="2"/>
      <c r="T1774" s="3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59"/>
      <c r="BP1774" s="2"/>
    </row>
    <row r="1775" spans="4:68"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Q1775" s="2"/>
      <c r="R1775" s="2"/>
      <c r="S1775" s="2"/>
      <c r="T1775" s="3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59"/>
      <c r="BP1775" s="2"/>
    </row>
    <row r="1776" spans="4:68"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Q1776" s="2"/>
      <c r="R1776" s="2"/>
      <c r="S1776" s="2"/>
      <c r="T1776" s="3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59"/>
      <c r="BP1776" s="2"/>
    </row>
    <row r="1777" spans="4:68"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Q1777" s="2"/>
      <c r="R1777" s="2"/>
      <c r="S1777" s="2"/>
      <c r="T1777" s="3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59"/>
      <c r="BP1777" s="2"/>
    </row>
    <row r="1778" spans="4:68"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Q1778" s="2"/>
      <c r="R1778" s="2"/>
      <c r="S1778" s="2"/>
      <c r="T1778" s="3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59"/>
      <c r="BP1778" s="2"/>
    </row>
    <row r="1779" spans="4:68"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Q1779" s="2"/>
      <c r="R1779" s="2"/>
      <c r="S1779" s="2"/>
      <c r="T1779" s="3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59"/>
      <c r="BP1779" s="2"/>
    </row>
    <row r="1780" spans="4:68"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Q1780" s="2"/>
      <c r="R1780" s="2"/>
      <c r="S1780" s="2"/>
      <c r="T1780" s="3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59"/>
      <c r="BP1780" s="2"/>
    </row>
    <row r="1781" spans="4:68"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Q1781" s="2"/>
      <c r="R1781" s="2"/>
      <c r="S1781" s="2"/>
      <c r="T1781" s="3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59"/>
      <c r="BP1781" s="2"/>
    </row>
    <row r="1782" spans="4:68"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Q1782" s="2"/>
      <c r="R1782" s="2"/>
      <c r="S1782" s="2"/>
      <c r="T1782" s="3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59"/>
      <c r="BP1782" s="2"/>
    </row>
    <row r="1783" spans="4:68"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Q1783" s="2"/>
      <c r="R1783" s="2"/>
      <c r="S1783" s="2"/>
      <c r="T1783" s="3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59"/>
      <c r="BP1783" s="2"/>
    </row>
    <row r="1784" spans="4:68"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Q1784" s="2"/>
      <c r="R1784" s="2"/>
      <c r="S1784" s="2"/>
      <c r="T1784" s="3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59"/>
      <c r="BP1784" s="2"/>
    </row>
    <row r="1785" spans="4:68"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Q1785" s="2"/>
      <c r="R1785" s="2"/>
      <c r="S1785" s="2"/>
      <c r="T1785" s="3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59"/>
      <c r="BP1785" s="2"/>
    </row>
    <row r="1786" spans="4:68"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Q1786" s="2"/>
      <c r="R1786" s="2"/>
      <c r="S1786" s="2"/>
      <c r="T1786" s="3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59"/>
      <c r="BP1786" s="2"/>
    </row>
    <row r="1787" spans="4:68"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Q1787" s="2"/>
      <c r="R1787" s="2"/>
      <c r="S1787" s="2"/>
      <c r="T1787" s="3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59"/>
      <c r="BP1787" s="2"/>
    </row>
    <row r="1788" spans="4:68"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Q1788" s="2"/>
      <c r="R1788" s="2"/>
      <c r="S1788" s="2"/>
      <c r="T1788" s="3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59"/>
      <c r="BP1788" s="2"/>
    </row>
    <row r="1789" spans="4:68"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Q1789" s="2"/>
      <c r="R1789" s="2"/>
      <c r="S1789" s="2"/>
      <c r="T1789" s="3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59"/>
      <c r="BP1789" s="2"/>
    </row>
    <row r="1790" spans="4:68"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Q1790" s="2"/>
      <c r="R1790" s="2"/>
      <c r="S1790" s="2"/>
      <c r="T1790" s="3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59"/>
      <c r="BP1790" s="2"/>
    </row>
    <row r="1791" spans="4:68"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Q1791" s="2"/>
      <c r="R1791" s="2"/>
      <c r="S1791" s="2"/>
      <c r="T1791" s="3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59"/>
      <c r="BP1791" s="2"/>
    </row>
    <row r="1792" spans="4:68"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Q1792" s="2"/>
      <c r="R1792" s="2"/>
      <c r="S1792" s="2"/>
      <c r="T1792" s="3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59"/>
      <c r="BP1792" s="2"/>
    </row>
    <row r="1793" spans="4:68"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Q1793" s="2"/>
      <c r="R1793" s="2"/>
      <c r="S1793" s="2"/>
      <c r="T1793" s="3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59"/>
      <c r="BP1793" s="2"/>
    </row>
    <row r="1794" spans="4:68"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Q1794" s="2"/>
      <c r="R1794" s="2"/>
      <c r="S1794" s="2"/>
      <c r="T1794" s="3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59"/>
      <c r="BP1794" s="2"/>
    </row>
    <row r="1795" spans="4:68"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Q1795" s="2"/>
      <c r="R1795" s="2"/>
      <c r="S1795" s="2"/>
      <c r="T1795" s="3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59"/>
      <c r="BP1795" s="2"/>
    </row>
    <row r="1796" spans="4:68"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Q1796" s="2"/>
      <c r="R1796" s="2"/>
      <c r="S1796" s="2"/>
      <c r="T1796" s="3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59"/>
      <c r="BP1796" s="2"/>
    </row>
    <row r="1797" spans="4:68"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Q1797" s="2"/>
      <c r="R1797" s="2"/>
      <c r="S1797" s="2"/>
      <c r="T1797" s="3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59"/>
      <c r="BP1797" s="2"/>
    </row>
    <row r="1798" spans="4:68"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Q1798" s="2"/>
      <c r="R1798" s="2"/>
      <c r="S1798" s="2"/>
      <c r="T1798" s="3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59"/>
      <c r="BP1798" s="2"/>
    </row>
    <row r="1799" spans="4:68"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Q1799" s="2"/>
      <c r="R1799" s="2"/>
      <c r="S1799" s="2"/>
      <c r="T1799" s="3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59"/>
      <c r="BP1799" s="2"/>
    </row>
    <row r="1800" spans="4:68"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Q1800" s="2"/>
      <c r="R1800" s="2"/>
      <c r="S1800" s="2"/>
      <c r="T1800" s="3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59"/>
      <c r="BP1800" s="2"/>
    </row>
    <row r="1801" spans="4:68"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Q1801" s="2"/>
      <c r="R1801" s="2"/>
      <c r="S1801" s="2"/>
      <c r="T1801" s="3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59"/>
      <c r="BP1801" s="2"/>
    </row>
    <row r="1802" spans="4:68"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Q1802" s="2"/>
      <c r="R1802" s="2"/>
      <c r="S1802" s="2"/>
      <c r="T1802" s="3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59"/>
      <c r="BP1802" s="2"/>
    </row>
    <row r="1803" spans="4:68"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Q1803" s="2"/>
      <c r="R1803" s="2"/>
      <c r="S1803" s="2"/>
      <c r="T1803" s="3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59"/>
      <c r="BP1803" s="2"/>
    </row>
    <row r="1804" spans="4:68"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Q1804" s="2"/>
      <c r="R1804" s="2"/>
      <c r="S1804" s="2"/>
      <c r="T1804" s="3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59"/>
      <c r="BP1804" s="2"/>
    </row>
    <row r="1805" spans="4:68"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Q1805" s="2"/>
      <c r="R1805" s="2"/>
      <c r="S1805" s="2"/>
      <c r="T1805" s="3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59"/>
      <c r="BP1805" s="2"/>
    </row>
    <row r="1806" spans="4:68"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Q1806" s="2"/>
      <c r="R1806" s="2"/>
      <c r="S1806" s="2"/>
      <c r="T1806" s="3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59"/>
      <c r="BP1806" s="2"/>
    </row>
    <row r="1807" spans="4:68"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Q1807" s="2"/>
      <c r="R1807" s="2"/>
      <c r="S1807" s="2"/>
      <c r="T1807" s="3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59"/>
      <c r="BP1807" s="2"/>
    </row>
    <row r="1808" spans="4:68"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Q1808" s="2"/>
      <c r="R1808" s="2"/>
      <c r="S1808" s="2"/>
      <c r="T1808" s="3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59"/>
      <c r="BP1808" s="2"/>
    </row>
    <row r="1809" spans="4:68"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Q1809" s="2"/>
      <c r="R1809" s="2"/>
      <c r="S1809" s="2"/>
      <c r="T1809" s="3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59"/>
      <c r="BP1809" s="2"/>
    </row>
    <row r="1810" spans="4:68"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Q1810" s="2"/>
      <c r="R1810" s="2"/>
      <c r="S1810" s="2"/>
      <c r="T1810" s="3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59"/>
      <c r="BP1810" s="2"/>
    </row>
    <row r="1811" spans="4:68"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Q1811" s="2"/>
      <c r="R1811" s="2"/>
      <c r="S1811" s="2"/>
      <c r="T1811" s="3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59"/>
      <c r="BP1811" s="2"/>
    </row>
    <row r="1812" spans="4:68"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Q1812" s="2"/>
      <c r="R1812" s="2"/>
      <c r="S1812" s="2"/>
      <c r="T1812" s="3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59"/>
      <c r="BP1812" s="2"/>
    </row>
    <row r="1813" spans="4:68"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Q1813" s="2"/>
      <c r="R1813" s="2"/>
      <c r="S1813" s="2"/>
      <c r="T1813" s="3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59"/>
      <c r="BP1813" s="2"/>
    </row>
    <row r="1814" spans="4:68"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Q1814" s="2"/>
      <c r="R1814" s="2"/>
      <c r="S1814" s="2"/>
      <c r="T1814" s="3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59"/>
      <c r="BP1814" s="2"/>
    </row>
    <row r="1815" spans="4:68"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Q1815" s="2"/>
      <c r="R1815" s="2"/>
      <c r="S1815" s="2"/>
      <c r="T1815" s="3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59"/>
      <c r="BP1815" s="2"/>
    </row>
    <row r="1816" spans="4:68"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Q1816" s="2"/>
      <c r="R1816" s="2"/>
      <c r="S1816" s="2"/>
      <c r="T1816" s="3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59"/>
      <c r="BP1816" s="2"/>
    </row>
    <row r="1817" spans="4:68"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Q1817" s="2"/>
      <c r="R1817" s="2"/>
      <c r="S1817" s="2"/>
      <c r="T1817" s="3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59"/>
      <c r="BP1817" s="2"/>
    </row>
    <row r="1818" spans="4:68"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Q1818" s="2"/>
      <c r="R1818" s="2"/>
      <c r="S1818" s="2"/>
      <c r="T1818" s="3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59"/>
      <c r="BP1818" s="2"/>
    </row>
    <row r="1819" spans="4:68"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Q1819" s="2"/>
      <c r="R1819" s="2"/>
      <c r="S1819" s="2"/>
      <c r="T1819" s="3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59"/>
      <c r="BP1819" s="2"/>
    </row>
    <row r="1820" spans="4:68"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Q1820" s="2"/>
      <c r="R1820" s="2"/>
      <c r="S1820" s="2"/>
      <c r="T1820" s="3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59"/>
      <c r="BP1820" s="2"/>
    </row>
    <row r="1821" spans="4:68"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Q1821" s="2"/>
      <c r="R1821" s="2"/>
      <c r="S1821" s="2"/>
      <c r="T1821" s="3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59"/>
      <c r="BP1821" s="2"/>
    </row>
    <row r="1822" spans="4:68"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Q1822" s="2"/>
      <c r="R1822" s="2"/>
      <c r="S1822" s="2"/>
      <c r="T1822" s="3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59"/>
      <c r="BP1822" s="2"/>
    </row>
    <row r="1823" spans="4:68"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Q1823" s="2"/>
      <c r="R1823" s="2"/>
      <c r="S1823" s="2"/>
      <c r="T1823" s="3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59"/>
      <c r="BP1823" s="2"/>
    </row>
    <row r="1824" spans="4:68"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Q1824" s="2"/>
      <c r="R1824" s="2"/>
      <c r="S1824" s="2"/>
      <c r="T1824" s="3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59"/>
      <c r="BP1824" s="2"/>
    </row>
    <row r="1825" spans="4:68"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Q1825" s="2"/>
      <c r="R1825" s="2"/>
      <c r="S1825" s="2"/>
      <c r="T1825" s="3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59"/>
      <c r="BP1825" s="2"/>
    </row>
    <row r="1826" spans="4:68"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Q1826" s="2"/>
      <c r="R1826" s="2"/>
      <c r="S1826" s="2"/>
      <c r="T1826" s="3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59"/>
      <c r="BP1826" s="2"/>
    </row>
    <row r="1827" spans="4:68"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Q1827" s="2"/>
      <c r="R1827" s="2"/>
      <c r="S1827" s="2"/>
      <c r="T1827" s="3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59"/>
      <c r="BP1827" s="2"/>
    </row>
    <row r="1828" spans="4:68"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Q1828" s="2"/>
      <c r="R1828" s="2"/>
      <c r="S1828" s="2"/>
      <c r="T1828" s="3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59"/>
      <c r="BP1828" s="2"/>
    </row>
    <row r="1829" spans="4:68"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Q1829" s="2"/>
      <c r="R1829" s="2"/>
      <c r="S1829" s="2"/>
      <c r="T1829" s="3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59"/>
      <c r="BP1829" s="2"/>
    </row>
    <row r="1830" spans="4:68"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Q1830" s="2"/>
      <c r="R1830" s="2"/>
      <c r="S1830" s="2"/>
      <c r="T1830" s="3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59"/>
      <c r="BP1830" s="2"/>
    </row>
    <row r="1831" spans="4:68"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Q1831" s="2"/>
      <c r="R1831" s="2"/>
      <c r="S1831" s="2"/>
      <c r="T1831" s="3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59"/>
      <c r="BP1831" s="2"/>
    </row>
    <row r="1832" spans="4:68"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Q1832" s="2"/>
      <c r="R1832" s="2"/>
      <c r="S1832" s="2"/>
      <c r="T1832" s="3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59"/>
      <c r="BP1832" s="2"/>
    </row>
    <row r="1833" spans="4:68"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Q1833" s="2"/>
      <c r="R1833" s="2"/>
      <c r="S1833" s="2"/>
      <c r="T1833" s="3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59"/>
      <c r="BP1833" s="2"/>
    </row>
    <row r="1834" spans="4:68"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Q1834" s="2"/>
      <c r="R1834" s="2"/>
      <c r="S1834" s="2"/>
      <c r="T1834" s="3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59"/>
      <c r="BP1834" s="2"/>
    </row>
    <row r="1835" spans="4:68"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Q1835" s="2"/>
      <c r="R1835" s="2"/>
      <c r="S1835" s="2"/>
      <c r="T1835" s="3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59"/>
      <c r="BP1835" s="2"/>
    </row>
    <row r="1836" spans="4:68"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Q1836" s="2"/>
      <c r="R1836" s="2"/>
      <c r="S1836" s="2"/>
      <c r="T1836" s="3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59"/>
      <c r="BP1836" s="2"/>
    </row>
    <row r="1837" spans="4:68"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Q1837" s="2"/>
      <c r="R1837" s="2"/>
      <c r="S1837" s="2"/>
      <c r="T1837" s="3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59"/>
      <c r="BP1837" s="2"/>
    </row>
    <row r="1838" spans="4:68"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Q1838" s="2"/>
      <c r="R1838" s="2"/>
      <c r="S1838" s="2"/>
      <c r="T1838" s="3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59"/>
      <c r="BP1838" s="2"/>
    </row>
    <row r="1839" spans="4:68"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Q1839" s="2"/>
      <c r="R1839" s="2"/>
      <c r="S1839" s="2"/>
      <c r="T1839" s="3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59"/>
      <c r="BP1839" s="2"/>
    </row>
    <row r="1840" spans="4:68"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Q1840" s="2"/>
      <c r="R1840" s="2"/>
      <c r="S1840" s="2"/>
      <c r="T1840" s="3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59"/>
      <c r="BP1840" s="2"/>
    </row>
    <row r="1841" spans="4:68"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Q1841" s="2"/>
      <c r="R1841" s="2"/>
      <c r="S1841" s="2"/>
      <c r="T1841" s="3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59"/>
      <c r="BP1841" s="2"/>
    </row>
    <row r="1842" spans="4:68"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Q1842" s="2"/>
      <c r="R1842" s="2"/>
      <c r="S1842" s="2"/>
      <c r="T1842" s="3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59"/>
      <c r="BP1842" s="2"/>
    </row>
    <row r="1843" spans="4:68"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Q1843" s="2"/>
      <c r="R1843" s="2"/>
      <c r="S1843" s="2"/>
      <c r="T1843" s="3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59"/>
      <c r="BP1843" s="2"/>
    </row>
    <row r="1844" spans="4:68"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Q1844" s="2"/>
      <c r="R1844" s="2"/>
      <c r="S1844" s="2"/>
      <c r="T1844" s="3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59"/>
      <c r="BP1844" s="2"/>
    </row>
    <row r="1845" spans="4:68"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Q1845" s="2"/>
      <c r="R1845" s="2"/>
      <c r="S1845" s="2"/>
      <c r="T1845" s="3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59"/>
      <c r="BP1845" s="2"/>
    </row>
    <row r="1846" spans="4:68"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Q1846" s="2"/>
      <c r="R1846" s="2"/>
      <c r="S1846" s="2"/>
      <c r="T1846" s="3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59"/>
      <c r="BP1846" s="2"/>
    </row>
    <row r="1847" spans="4:68"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Q1847" s="2"/>
      <c r="R1847" s="2"/>
      <c r="S1847" s="2"/>
      <c r="T1847" s="3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59"/>
      <c r="BP1847" s="2"/>
    </row>
    <row r="1848" spans="4:68"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Q1848" s="2"/>
      <c r="R1848" s="2"/>
      <c r="S1848" s="2"/>
      <c r="T1848" s="3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59"/>
      <c r="BP1848" s="2"/>
    </row>
    <row r="1849" spans="4:68"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Q1849" s="2"/>
      <c r="R1849" s="2"/>
      <c r="S1849" s="2"/>
      <c r="T1849" s="3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59"/>
      <c r="BP1849" s="2"/>
    </row>
    <row r="1850" spans="4:68"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Q1850" s="2"/>
      <c r="R1850" s="2"/>
      <c r="S1850" s="2"/>
      <c r="T1850" s="3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59"/>
      <c r="BP1850" s="2"/>
    </row>
    <row r="1851" spans="4:68"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Q1851" s="2"/>
      <c r="R1851" s="2"/>
      <c r="S1851" s="2"/>
      <c r="T1851" s="3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59"/>
      <c r="BP1851" s="2"/>
    </row>
    <row r="1852" spans="4:68"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Q1852" s="2"/>
      <c r="R1852" s="2"/>
      <c r="S1852" s="2"/>
      <c r="T1852" s="3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59"/>
      <c r="BP1852" s="2"/>
    </row>
    <row r="1853" spans="4:68"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Q1853" s="2"/>
      <c r="R1853" s="2"/>
      <c r="S1853" s="2"/>
      <c r="T1853" s="3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59"/>
      <c r="BP1853" s="2"/>
    </row>
    <row r="1854" spans="4:68"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Q1854" s="2"/>
      <c r="R1854" s="2"/>
      <c r="S1854" s="2"/>
      <c r="T1854" s="3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59"/>
      <c r="BP1854" s="2"/>
    </row>
    <row r="1855" spans="4:68"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Q1855" s="2"/>
      <c r="R1855" s="2"/>
      <c r="S1855" s="2"/>
      <c r="T1855" s="3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59"/>
      <c r="BP1855" s="2"/>
    </row>
    <row r="1856" spans="4:68"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Q1856" s="2"/>
      <c r="R1856" s="2"/>
      <c r="S1856" s="2"/>
      <c r="T1856" s="3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59"/>
      <c r="BP1856" s="2"/>
    </row>
    <row r="1857" spans="4:68"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Q1857" s="2"/>
      <c r="R1857" s="2"/>
      <c r="S1857" s="2"/>
      <c r="T1857" s="3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59"/>
      <c r="BP1857" s="2"/>
    </row>
    <row r="1858" spans="4:68"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Q1858" s="2"/>
      <c r="R1858" s="2"/>
      <c r="S1858" s="2"/>
      <c r="T1858" s="3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59"/>
      <c r="BP1858" s="2"/>
    </row>
    <row r="1859" spans="4:68"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Q1859" s="2"/>
      <c r="R1859" s="2"/>
      <c r="S1859" s="2"/>
      <c r="T1859" s="3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59"/>
      <c r="BP1859" s="2"/>
    </row>
    <row r="1860" spans="4:68"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Q1860" s="2"/>
      <c r="R1860" s="2"/>
      <c r="S1860" s="2"/>
      <c r="T1860" s="3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59"/>
      <c r="BP1860" s="2"/>
    </row>
    <row r="1861" spans="4:68"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Q1861" s="2"/>
      <c r="R1861" s="2"/>
      <c r="S1861" s="2"/>
      <c r="T1861" s="3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59"/>
      <c r="BP1861" s="2"/>
    </row>
    <row r="1862" spans="4:68"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Q1862" s="2"/>
      <c r="R1862" s="2"/>
      <c r="S1862" s="2"/>
      <c r="T1862" s="3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59"/>
      <c r="BP1862" s="2"/>
    </row>
    <row r="1863" spans="4:68"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Q1863" s="2"/>
      <c r="R1863" s="2"/>
      <c r="S1863" s="2"/>
      <c r="T1863" s="3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59"/>
      <c r="BP1863" s="2"/>
    </row>
    <row r="1864" spans="4:68"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Q1864" s="2"/>
      <c r="R1864" s="2"/>
      <c r="S1864" s="2"/>
      <c r="T1864" s="3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59"/>
      <c r="BP1864" s="2"/>
    </row>
    <row r="1865" spans="4:68"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Q1865" s="2"/>
      <c r="R1865" s="2"/>
      <c r="S1865" s="2"/>
      <c r="T1865" s="3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59"/>
      <c r="BP1865" s="2"/>
    </row>
    <row r="1866" spans="4:68"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Q1866" s="2"/>
      <c r="R1866" s="2"/>
      <c r="S1866" s="2"/>
      <c r="T1866" s="3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59"/>
      <c r="BP1866" s="2"/>
    </row>
    <row r="1867" spans="4:68"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Q1867" s="2"/>
      <c r="R1867" s="2"/>
      <c r="S1867" s="2"/>
      <c r="T1867" s="3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59"/>
      <c r="BP1867" s="2"/>
    </row>
    <row r="1868" spans="4:68"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Q1868" s="2"/>
      <c r="R1868" s="2"/>
      <c r="S1868" s="2"/>
      <c r="T1868" s="3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59"/>
      <c r="BP1868" s="2"/>
    </row>
    <row r="1869" spans="4:68"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Q1869" s="2"/>
      <c r="R1869" s="2"/>
      <c r="S1869" s="2"/>
      <c r="T1869" s="3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59"/>
      <c r="BP1869" s="2"/>
    </row>
    <row r="1870" spans="4:68"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Q1870" s="2"/>
      <c r="R1870" s="2"/>
      <c r="S1870" s="2"/>
      <c r="T1870" s="3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59"/>
      <c r="BP1870" s="2"/>
    </row>
    <row r="1871" spans="4:68"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Q1871" s="2"/>
      <c r="R1871" s="2"/>
      <c r="S1871" s="2"/>
      <c r="T1871" s="3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59"/>
      <c r="BP1871" s="2"/>
    </row>
    <row r="1872" spans="4:68"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Q1872" s="2"/>
      <c r="R1872" s="2"/>
      <c r="S1872" s="2"/>
      <c r="T1872" s="3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59"/>
      <c r="BP1872" s="2"/>
    </row>
    <row r="1873" spans="4:68"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Q1873" s="2"/>
      <c r="R1873" s="2"/>
      <c r="S1873" s="2"/>
      <c r="T1873" s="3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59"/>
      <c r="BP1873" s="2"/>
    </row>
    <row r="1874" spans="4:68"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Q1874" s="2"/>
      <c r="R1874" s="2"/>
      <c r="S1874" s="2"/>
      <c r="T1874" s="3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59"/>
      <c r="BP1874" s="2"/>
    </row>
    <row r="1875" spans="4:68"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Q1875" s="2"/>
      <c r="R1875" s="2"/>
      <c r="S1875" s="2"/>
      <c r="T1875" s="3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59"/>
      <c r="BP1875" s="2"/>
    </row>
    <row r="1876" spans="4:68"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Q1876" s="2"/>
      <c r="R1876" s="2"/>
      <c r="S1876" s="2"/>
      <c r="T1876" s="3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59"/>
      <c r="BP1876" s="2"/>
    </row>
    <row r="1877" spans="4:68"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Q1877" s="2"/>
      <c r="R1877" s="2"/>
      <c r="S1877" s="2"/>
      <c r="T1877" s="3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59"/>
      <c r="BP1877" s="2"/>
    </row>
    <row r="1878" spans="4:68"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Q1878" s="2"/>
      <c r="R1878" s="2"/>
      <c r="S1878" s="2"/>
      <c r="T1878" s="3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59"/>
      <c r="BP1878" s="2"/>
    </row>
    <row r="1879" spans="4:68"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Q1879" s="2"/>
      <c r="R1879" s="2"/>
      <c r="S1879" s="2"/>
      <c r="T1879" s="3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59"/>
      <c r="BP1879" s="2"/>
    </row>
    <row r="1880" spans="4:68"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Q1880" s="2"/>
      <c r="R1880" s="2"/>
      <c r="S1880" s="2"/>
      <c r="T1880" s="3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59"/>
      <c r="BP1880" s="2"/>
    </row>
    <row r="1881" spans="4:68"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Q1881" s="2"/>
      <c r="R1881" s="2"/>
      <c r="S1881" s="2"/>
      <c r="T1881" s="3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59"/>
      <c r="BP1881" s="2"/>
    </row>
    <row r="1882" spans="4:68"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Q1882" s="2"/>
      <c r="R1882" s="2"/>
      <c r="S1882" s="2"/>
      <c r="T1882" s="3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59"/>
      <c r="BP1882" s="2"/>
    </row>
    <row r="1883" spans="4:68"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Q1883" s="2"/>
      <c r="R1883" s="2"/>
      <c r="S1883" s="2"/>
      <c r="T1883" s="3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59"/>
      <c r="BP1883" s="2"/>
    </row>
    <row r="1884" spans="4:68"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Q1884" s="2"/>
      <c r="R1884" s="2"/>
      <c r="S1884" s="2"/>
      <c r="T1884" s="3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59"/>
      <c r="BP1884" s="2"/>
    </row>
    <row r="1885" spans="4:68"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Q1885" s="2"/>
      <c r="R1885" s="2"/>
      <c r="S1885" s="2"/>
      <c r="T1885" s="3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59"/>
      <c r="BP1885" s="2"/>
    </row>
    <row r="1886" spans="4:68"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Q1886" s="2"/>
      <c r="R1886" s="2"/>
      <c r="S1886" s="2"/>
      <c r="T1886" s="3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59"/>
      <c r="BP1886" s="2"/>
    </row>
    <row r="1887" spans="4:68"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Q1887" s="2"/>
      <c r="R1887" s="2"/>
      <c r="S1887" s="2"/>
      <c r="T1887" s="3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59"/>
      <c r="BP1887" s="2"/>
    </row>
    <row r="1888" spans="4:68"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Q1888" s="2"/>
      <c r="R1888" s="2"/>
      <c r="S1888" s="2"/>
      <c r="T1888" s="3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59"/>
      <c r="BP1888" s="2"/>
    </row>
    <row r="1889" spans="4:68"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Q1889" s="2"/>
      <c r="R1889" s="2"/>
      <c r="S1889" s="2"/>
      <c r="T1889" s="3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59"/>
      <c r="BP1889" s="2"/>
    </row>
    <row r="1890" spans="4:68"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Q1890" s="2"/>
      <c r="R1890" s="2"/>
      <c r="S1890" s="2"/>
      <c r="T1890" s="3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59"/>
      <c r="BP1890" s="2"/>
    </row>
    <row r="1891" spans="4:68"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Q1891" s="2"/>
      <c r="R1891" s="2"/>
      <c r="S1891" s="2"/>
      <c r="T1891" s="3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59"/>
      <c r="BP1891" s="2"/>
    </row>
    <row r="1892" spans="4:68"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Q1892" s="2"/>
      <c r="R1892" s="2"/>
      <c r="S1892" s="2"/>
      <c r="T1892" s="3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59"/>
      <c r="BP1892" s="2"/>
    </row>
    <row r="1893" spans="4:68"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Q1893" s="2"/>
      <c r="R1893" s="2"/>
      <c r="S1893" s="2"/>
      <c r="T1893" s="3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59"/>
      <c r="BP1893" s="2"/>
    </row>
    <row r="1894" spans="4:68"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Q1894" s="2"/>
      <c r="R1894" s="2"/>
      <c r="S1894" s="2"/>
      <c r="T1894" s="3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59"/>
      <c r="BP1894" s="2"/>
    </row>
    <row r="1895" spans="4:68"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Q1895" s="2"/>
      <c r="R1895" s="2"/>
      <c r="S1895" s="2"/>
      <c r="T1895" s="3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59"/>
      <c r="BP1895" s="2"/>
    </row>
    <row r="1896" spans="4:68"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Q1896" s="2"/>
      <c r="R1896" s="2"/>
      <c r="S1896" s="2"/>
      <c r="T1896" s="3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59"/>
      <c r="BP1896" s="2"/>
    </row>
    <row r="1897" spans="4:68"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Q1897" s="2"/>
      <c r="R1897" s="2"/>
      <c r="S1897" s="2"/>
      <c r="T1897" s="3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59"/>
      <c r="BP1897" s="2"/>
    </row>
    <row r="1898" spans="4:68"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Q1898" s="2"/>
      <c r="R1898" s="2"/>
      <c r="S1898" s="2"/>
      <c r="T1898" s="3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59"/>
      <c r="BP1898" s="2"/>
    </row>
    <row r="1899" spans="4:68"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Q1899" s="2"/>
      <c r="R1899" s="2"/>
      <c r="S1899" s="2"/>
      <c r="T1899" s="3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59"/>
      <c r="BP1899" s="2"/>
    </row>
    <row r="1900" spans="4:68"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Q1900" s="2"/>
      <c r="R1900" s="2"/>
      <c r="S1900" s="2"/>
      <c r="T1900" s="3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59"/>
      <c r="BP1900" s="2"/>
    </row>
    <row r="1901" spans="4:68"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Q1901" s="2"/>
      <c r="R1901" s="2"/>
      <c r="S1901" s="2"/>
      <c r="T1901" s="3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59"/>
      <c r="BP1901" s="2"/>
    </row>
    <row r="1902" spans="4:68"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Q1902" s="2"/>
      <c r="R1902" s="2"/>
      <c r="S1902" s="2"/>
      <c r="T1902" s="3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59"/>
      <c r="BP1902" s="2"/>
    </row>
    <row r="1903" spans="4:68"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Q1903" s="2"/>
      <c r="R1903" s="2"/>
      <c r="S1903" s="2"/>
      <c r="T1903" s="3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59"/>
      <c r="BP1903" s="2"/>
    </row>
    <row r="1904" spans="4:68"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Q1904" s="2"/>
      <c r="R1904" s="2"/>
      <c r="S1904" s="2"/>
      <c r="T1904" s="3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59"/>
      <c r="BP1904" s="2"/>
    </row>
    <row r="1905" spans="4:68"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Q1905" s="2"/>
      <c r="R1905" s="2"/>
      <c r="S1905" s="2"/>
      <c r="T1905" s="3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59"/>
      <c r="BP1905" s="2"/>
    </row>
    <row r="1906" spans="4:68"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Q1906" s="2"/>
      <c r="R1906" s="2"/>
      <c r="S1906" s="2"/>
      <c r="T1906" s="3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59"/>
      <c r="BP1906" s="2"/>
    </row>
    <row r="1907" spans="4:68"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Q1907" s="2"/>
      <c r="R1907" s="2"/>
      <c r="S1907" s="2"/>
      <c r="T1907" s="3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59"/>
      <c r="BP1907" s="2"/>
    </row>
    <row r="1908" spans="4:68"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Q1908" s="2"/>
      <c r="R1908" s="2"/>
      <c r="S1908" s="2"/>
      <c r="T1908" s="3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59"/>
      <c r="BP1908" s="2"/>
    </row>
    <row r="1909" spans="4:68"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Q1909" s="2"/>
      <c r="R1909" s="2"/>
      <c r="S1909" s="2"/>
      <c r="T1909" s="3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59"/>
      <c r="BP1909" s="2"/>
    </row>
    <row r="1910" spans="4:68"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Q1910" s="2"/>
      <c r="R1910" s="2"/>
      <c r="S1910" s="2"/>
      <c r="T1910" s="3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59"/>
      <c r="BP1910" s="2"/>
    </row>
    <row r="1911" spans="4:68"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Q1911" s="2"/>
      <c r="R1911" s="2"/>
      <c r="S1911" s="2"/>
      <c r="T1911" s="3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59"/>
      <c r="BP1911" s="2"/>
    </row>
    <row r="1912" spans="4:68"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Q1912" s="2"/>
      <c r="R1912" s="2"/>
      <c r="S1912" s="2"/>
      <c r="T1912" s="3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59"/>
      <c r="BP1912" s="2"/>
    </row>
    <row r="1913" spans="4:68"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Q1913" s="2"/>
      <c r="R1913" s="2"/>
      <c r="S1913" s="2"/>
      <c r="T1913" s="3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59"/>
      <c r="BP1913" s="2"/>
    </row>
    <row r="1914" spans="4:68"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Q1914" s="2"/>
      <c r="R1914" s="2"/>
      <c r="S1914" s="2"/>
      <c r="T1914" s="3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59"/>
      <c r="BP1914" s="2"/>
    </row>
    <row r="1915" spans="4:68"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Q1915" s="2"/>
      <c r="R1915" s="2"/>
      <c r="S1915" s="2"/>
      <c r="T1915" s="3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59"/>
      <c r="BP1915" s="2"/>
    </row>
    <row r="1916" spans="4:68"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Q1916" s="2"/>
      <c r="R1916" s="2"/>
      <c r="S1916" s="2"/>
      <c r="T1916" s="3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59"/>
      <c r="BP1916" s="2"/>
    </row>
    <row r="1917" spans="4:68"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Q1917" s="2"/>
      <c r="R1917" s="2"/>
      <c r="S1917" s="2"/>
      <c r="T1917" s="3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59"/>
      <c r="BP1917" s="2"/>
    </row>
    <row r="1918" spans="4:68"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Q1918" s="2"/>
      <c r="R1918" s="2"/>
      <c r="S1918" s="2"/>
      <c r="T1918" s="3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59"/>
      <c r="BP1918" s="2"/>
    </row>
    <row r="1919" spans="4:68"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Q1919" s="2"/>
      <c r="R1919" s="2"/>
      <c r="S1919" s="2"/>
      <c r="T1919" s="3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59"/>
      <c r="BP1919" s="2"/>
    </row>
    <row r="1920" spans="4:68"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Q1920" s="2"/>
      <c r="R1920" s="2"/>
      <c r="S1920" s="2"/>
      <c r="T1920" s="3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59"/>
      <c r="BP1920" s="2"/>
    </row>
    <row r="1921" spans="4:68"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Q1921" s="2"/>
      <c r="R1921" s="2"/>
      <c r="S1921" s="2"/>
      <c r="T1921" s="3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59"/>
      <c r="BP1921" s="2"/>
    </row>
    <row r="1922" spans="4:68"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Q1922" s="2"/>
      <c r="R1922" s="2"/>
      <c r="S1922" s="2"/>
      <c r="T1922" s="3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59"/>
      <c r="BP1922" s="2"/>
    </row>
    <row r="1923" spans="4:68"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Q1923" s="2"/>
      <c r="R1923" s="2"/>
      <c r="S1923" s="2"/>
      <c r="T1923" s="3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59"/>
      <c r="BP1923" s="2"/>
    </row>
    <row r="1924" spans="4:68"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Q1924" s="2"/>
      <c r="R1924" s="2"/>
      <c r="S1924" s="2"/>
      <c r="T1924" s="3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59"/>
      <c r="BP1924" s="2"/>
    </row>
    <row r="1925" spans="4:68"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Q1925" s="2"/>
      <c r="R1925" s="2"/>
      <c r="S1925" s="2"/>
      <c r="T1925" s="3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59"/>
      <c r="BP1925" s="2"/>
    </row>
    <row r="1926" spans="4:68"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Q1926" s="2"/>
      <c r="R1926" s="2"/>
      <c r="S1926" s="2"/>
      <c r="T1926" s="3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59"/>
      <c r="BP1926" s="2"/>
    </row>
    <row r="1927" spans="4:68"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Q1927" s="2"/>
      <c r="R1927" s="2"/>
      <c r="S1927" s="2"/>
      <c r="T1927" s="3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59"/>
      <c r="BP1927" s="2"/>
    </row>
    <row r="1928" spans="4:68"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Q1928" s="2"/>
      <c r="R1928" s="2"/>
      <c r="S1928" s="2"/>
      <c r="T1928" s="3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59"/>
      <c r="BP1928" s="2"/>
    </row>
    <row r="1929" spans="4:68"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Q1929" s="2"/>
      <c r="R1929" s="2"/>
      <c r="S1929" s="2"/>
      <c r="T1929" s="3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59"/>
      <c r="BP1929" s="2"/>
    </row>
    <row r="1930" spans="4:68"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Q1930" s="2"/>
      <c r="R1930" s="2"/>
      <c r="S1930" s="2"/>
      <c r="T1930" s="3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59"/>
      <c r="BP1930" s="2"/>
    </row>
    <row r="1931" spans="4:68"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Q1931" s="2"/>
      <c r="R1931" s="2"/>
      <c r="S1931" s="2"/>
      <c r="T1931" s="3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59"/>
      <c r="BP1931" s="2"/>
    </row>
    <row r="1932" spans="4:68"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Q1932" s="2"/>
      <c r="R1932" s="2"/>
      <c r="S1932" s="2"/>
      <c r="T1932" s="3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59"/>
      <c r="BP1932" s="2"/>
    </row>
    <row r="1933" spans="4:68"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Q1933" s="2"/>
      <c r="R1933" s="2"/>
      <c r="S1933" s="2"/>
      <c r="T1933" s="3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59"/>
      <c r="BP1933" s="2"/>
    </row>
    <row r="1934" spans="4:68"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Q1934" s="2"/>
      <c r="R1934" s="2"/>
      <c r="S1934" s="2"/>
      <c r="T1934" s="3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59"/>
      <c r="BP1934" s="2"/>
    </row>
    <row r="1935" spans="4:68"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Q1935" s="2"/>
      <c r="R1935" s="2"/>
      <c r="S1935" s="2"/>
      <c r="T1935" s="3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59"/>
      <c r="BP1935" s="2"/>
    </row>
    <row r="1936" spans="4:68"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Q1936" s="2"/>
      <c r="R1936" s="2"/>
      <c r="S1936" s="2"/>
      <c r="T1936" s="3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59"/>
      <c r="BP1936" s="2"/>
    </row>
    <row r="1937" spans="4:68"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Q1937" s="2"/>
      <c r="R1937" s="2"/>
      <c r="S1937" s="2"/>
      <c r="T1937" s="3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59"/>
      <c r="BP1937" s="2"/>
    </row>
    <row r="1938" spans="4:68"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Q1938" s="2"/>
      <c r="R1938" s="2"/>
      <c r="S1938" s="2"/>
      <c r="T1938" s="3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59"/>
      <c r="BP1938" s="2"/>
    </row>
    <row r="1939" spans="4:68"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Q1939" s="2"/>
      <c r="R1939" s="2"/>
      <c r="S1939" s="2"/>
      <c r="T1939" s="3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59"/>
      <c r="BP1939" s="2"/>
    </row>
    <row r="1940" spans="4:68"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Q1940" s="2"/>
      <c r="R1940" s="2"/>
      <c r="S1940" s="2"/>
      <c r="T1940" s="3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59"/>
      <c r="BP1940" s="2"/>
    </row>
    <row r="1941" spans="4:68"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Q1941" s="2"/>
      <c r="R1941" s="2"/>
      <c r="S1941" s="2"/>
      <c r="T1941" s="3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59"/>
      <c r="BP1941" s="2"/>
    </row>
    <row r="1942" spans="4:68"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Q1942" s="2"/>
      <c r="R1942" s="2"/>
      <c r="S1942" s="2"/>
      <c r="T1942" s="3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59"/>
      <c r="BP1942" s="2"/>
    </row>
    <row r="1943" spans="4:68"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Q1943" s="2"/>
      <c r="R1943" s="2"/>
      <c r="S1943" s="2"/>
      <c r="T1943" s="3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59"/>
      <c r="BP1943" s="2"/>
    </row>
    <row r="1944" spans="4:68"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Q1944" s="2"/>
      <c r="R1944" s="2"/>
      <c r="S1944" s="2"/>
      <c r="T1944" s="3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59"/>
      <c r="BP1944" s="2"/>
    </row>
    <row r="1945" spans="4:68"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Q1945" s="2"/>
      <c r="R1945" s="2"/>
      <c r="S1945" s="2"/>
      <c r="T1945" s="3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59"/>
      <c r="BP1945" s="2"/>
    </row>
    <row r="1946" spans="4:68"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Q1946" s="2"/>
      <c r="R1946" s="2"/>
      <c r="S1946" s="2"/>
      <c r="T1946" s="3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59"/>
      <c r="BP1946" s="2"/>
    </row>
    <row r="1947" spans="4:68"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Q1947" s="2"/>
      <c r="R1947" s="2"/>
      <c r="S1947" s="2"/>
      <c r="T1947" s="3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59"/>
      <c r="BP1947" s="2"/>
    </row>
    <row r="1948" spans="4:68"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Q1948" s="2"/>
      <c r="R1948" s="2"/>
      <c r="S1948" s="2"/>
      <c r="T1948" s="3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59"/>
      <c r="BP1948" s="2"/>
    </row>
    <row r="1949" spans="4:68"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Q1949" s="2"/>
      <c r="R1949" s="2"/>
      <c r="S1949" s="2"/>
      <c r="T1949" s="3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59"/>
      <c r="BP1949" s="2"/>
    </row>
    <row r="1950" spans="4:68"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Q1950" s="2"/>
      <c r="R1950" s="2"/>
      <c r="S1950" s="2"/>
      <c r="T1950" s="3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59"/>
      <c r="BP1950" s="2"/>
    </row>
    <row r="1951" spans="4:68"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Q1951" s="2"/>
      <c r="R1951" s="2"/>
      <c r="S1951" s="2"/>
      <c r="T1951" s="3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59"/>
      <c r="BP1951" s="2"/>
    </row>
    <row r="1952" spans="4:68"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Q1952" s="2"/>
      <c r="R1952" s="2"/>
      <c r="S1952" s="2"/>
      <c r="T1952" s="3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59"/>
      <c r="BP1952" s="2"/>
    </row>
    <row r="1953" spans="4:68"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Q1953" s="2"/>
      <c r="R1953" s="2"/>
      <c r="S1953" s="2"/>
      <c r="T1953" s="3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59"/>
      <c r="BP1953" s="2"/>
    </row>
    <row r="1954" spans="4:68"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Q1954" s="2"/>
      <c r="R1954" s="2"/>
      <c r="S1954" s="2"/>
      <c r="T1954" s="3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59"/>
      <c r="BP1954" s="2"/>
    </row>
    <row r="1955" spans="4:68"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Q1955" s="2"/>
      <c r="R1955" s="2"/>
      <c r="S1955" s="2"/>
      <c r="T1955" s="3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59"/>
      <c r="BP1955" s="2"/>
    </row>
    <row r="1956" spans="4:68"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Q1956" s="2"/>
      <c r="R1956" s="2"/>
      <c r="S1956" s="2"/>
      <c r="T1956" s="3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59"/>
      <c r="BP1956" s="2"/>
    </row>
    <row r="1957" spans="4:68"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Q1957" s="2"/>
      <c r="R1957" s="2"/>
      <c r="S1957" s="2"/>
      <c r="T1957" s="3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59"/>
      <c r="BP1957" s="2"/>
    </row>
    <row r="1958" spans="4:68"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Q1958" s="2"/>
      <c r="R1958" s="2"/>
      <c r="S1958" s="2"/>
      <c r="T1958" s="3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59"/>
      <c r="BP1958" s="2"/>
    </row>
    <row r="1959" spans="4:68"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Q1959" s="2"/>
      <c r="R1959" s="2"/>
      <c r="S1959" s="2"/>
      <c r="T1959" s="3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59"/>
      <c r="BP1959" s="2"/>
    </row>
    <row r="1960" spans="4:68"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Q1960" s="2"/>
      <c r="R1960" s="2"/>
      <c r="S1960" s="2"/>
      <c r="T1960" s="3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59"/>
      <c r="BP1960" s="2"/>
    </row>
    <row r="1961" spans="4:68"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Q1961" s="2"/>
      <c r="R1961" s="2"/>
      <c r="S1961" s="2"/>
      <c r="T1961" s="3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59"/>
      <c r="BP1961" s="2"/>
    </row>
    <row r="1962" spans="4:68"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Q1962" s="2"/>
      <c r="R1962" s="2"/>
      <c r="S1962" s="2"/>
      <c r="T1962" s="3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59"/>
      <c r="BP1962" s="2"/>
    </row>
    <row r="1963" spans="4:68"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Q1963" s="2"/>
      <c r="R1963" s="2"/>
      <c r="S1963" s="2"/>
      <c r="T1963" s="3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59"/>
      <c r="BP1963" s="2"/>
    </row>
    <row r="1964" spans="4:68"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Q1964" s="2"/>
      <c r="R1964" s="2"/>
      <c r="S1964" s="2"/>
      <c r="T1964" s="3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59"/>
      <c r="BP1964" s="2"/>
    </row>
    <row r="1965" spans="4:68"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Q1965" s="2"/>
      <c r="R1965" s="2"/>
      <c r="S1965" s="2"/>
      <c r="T1965" s="3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59"/>
      <c r="BP1965" s="2"/>
    </row>
    <row r="1966" spans="4:68"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Q1966" s="2"/>
      <c r="R1966" s="2"/>
      <c r="S1966" s="2"/>
      <c r="T1966" s="3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59"/>
      <c r="BP1966" s="2"/>
    </row>
    <row r="1967" spans="4:68"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Q1967" s="2"/>
      <c r="R1967" s="2"/>
      <c r="S1967" s="2"/>
      <c r="T1967" s="3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59"/>
      <c r="BP1967" s="2"/>
    </row>
    <row r="1968" spans="4:68"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Q1968" s="2"/>
      <c r="R1968" s="2"/>
      <c r="S1968" s="2"/>
      <c r="T1968" s="3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59"/>
      <c r="BP1968" s="2"/>
    </row>
    <row r="1969" spans="4:68"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Q1969" s="2"/>
      <c r="R1969" s="2"/>
      <c r="S1969" s="2"/>
      <c r="T1969" s="3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59"/>
      <c r="BP1969" s="2"/>
    </row>
    <row r="1970" spans="4:68"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Q1970" s="2"/>
      <c r="R1970" s="2"/>
      <c r="S1970" s="2"/>
      <c r="T1970" s="3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59"/>
      <c r="BP1970" s="2"/>
    </row>
    <row r="1971" spans="4:68"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Q1971" s="2"/>
      <c r="R1971" s="2"/>
      <c r="S1971" s="2"/>
      <c r="T1971" s="3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59"/>
      <c r="BP1971" s="2"/>
    </row>
    <row r="1972" spans="4:68"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Q1972" s="2"/>
      <c r="R1972" s="2"/>
      <c r="S1972" s="2"/>
      <c r="T1972" s="3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59"/>
      <c r="BP1972" s="2"/>
    </row>
    <row r="1973" spans="4:68"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Q1973" s="2"/>
      <c r="R1973" s="2"/>
      <c r="S1973" s="2"/>
      <c r="T1973" s="3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59"/>
      <c r="BP1973" s="2"/>
    </row>
    <row r="1974" spans="4:68"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Q1974" s="2"/>
      <c r="R1974" s="2"/>
      <c r="S1974" s="2"/>
      <c r="T1974" s="3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59"/>
      <c r="BP1974" s="2"/>
    </row>
    <row r="1975" spans="4:68"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Q1975" s="2"/>
      <c r="R1975" s="2"/>
      <c r="S1975" s="2"/>
      <c r="T1975" s="3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59"/>
      <c r="BP1975" s="2"/>
    </row>
    <row r="1976" spans="4:68"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Q1976" s="2"/>
      <c r="R1976" s="2"/>
      <c r="S1976" s="2"/>
      <c r="T1976" s="3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59"/>
      <c r="BP1976" s="2"/>
    </row>
    <row r="1977" spans="4:68"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Q1977" s="2"/>
      <c r="R1977" s="2"/>
      <c r="S1977" s="2"/>
      <c r="T1977" s="3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59"/>
      <c r="BP1977" s="2"/>
    </row>
    <row r="1978" spans="4:68"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Q1978" s="2"/>
      <c r="R1978" s="2"/>
      <c r="S1978" s="2"/>
      <c r="T1978" s="3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59"/>
      <c r="BP1978" s="2"/>
    </row>
    <row r="1979" spans="4:68"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Q1979" s="2"/>
      <c r="R1979" s="2"/>
      <c r="S1979" s="2"/>
      <c r="T1979" s="3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59"/>
      <c r="BP1979" s="2"/>
    </row>
    <row r="1980" spans="4:68"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Q1980" s="2"/>
      <c r="R1980" s="2"/>
      <c r="S1980" s="2"/>
      <c r="T1980" s="3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59"/>
      <c r="BP1980" s="2"/>
    </row>
    <row r="1981" spans="4:68"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Q1981" s="2"/>
      <c r="R1981" s="2"/>
      <c r="S1981" s="2"/>
      <c r="T1981" s="3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59"/>
      <c r="BP1981" s="2"/>
    </row>
    <row r="1982" spans="4:68"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Q1982" s="2"/>
      <c r="R1982" s="2"/>
      <c r="S1982" s="2"/>
      <c r="T1982" s="3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59"/>
      <c r="BP1982" s="2"/>
    </row>
    <row r="1983" spans="4:68"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Q1983" s="2"/>
      <c r="R1983" s="2"/>
      <c r="S1983" s="2"/>
      <c r="T1983" s="3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59"/>
      <c r="BP1983" s="2"/>
    </row>
    <row r="1984" spans="4:68"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Q1984" s="2"/>
      <c r="R1984" s="2"/>
      <c r="S1984" s="2"/>
      <c r="T1984" s="3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59"/>
      <c r="BP1984" s="2"/>
    </row>
    <row r="1985" spans="4:68"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Q1985" s="2"/>
      <c r="R1985" s="2"/>
      <c r="S1985" s="2"/>
      <c r="T1985" s="3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59"/>
      <c r="BP1985" s="2"/>
    </row>
    <row r="1986" spans="4:68"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Q1986" s="2"/>
      <c r="R1986" s="2"/>
      <c r="S1986" s="2"/>
      <c r="T1986" s="3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59"/>
      <c r="BP1986" s="2"/>
    </row>
    <row r="1987" spans="4:68"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Q1987" s="2"/>
      <c r="R1987" s="2"/>
      <c r="S1987" s="2"/>
      <c r="T1987" s="3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59"/>
      <c r="BP1987" s="2"/>
    </row>
    <row r="1988" spans="4:68"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Q1988" s="2"/>
      <c r="R1988" s="2"/>
      <c r="S1988" s="2"/>
      <c r="T1988" s="3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59"/>
      <c r="BP1988" s="2"/>
    </row>
    <row r="1989" spans="4:68"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Q1989" s="2"/>
      <c r="R1989" s="2"/>
      <c r="S1989" s="2"/>
      <c r="T1989" s="3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59"/>
      <c r="BP1989" s="2"/>
    </row>
    <row r="1990" spans="4:68"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Q1990" s="2"/>
      <c r="R1990" s="2"/>
      <c r="S1990" s="2"/>
      <c r="T1990" s="3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59"/>
      <c r="BP1990" s="2"/>
    </row>
    <row r="1991" spans="4:68"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Q1991" s="2"/>
      <c r="R1991" s="2"/>
      <c r="S1991" s="2"/>
      <c r="T1991" s="3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59"/>
      <c r="BP1991" s="2"/>
    </row>
    <row r="1992" spans="4:68"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Q1992" s="2"/>
      <c r="R1992" s="2"/>
      <c r="S1992" s="2"/>
      <c r="T1992" s="3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59"/>
      <c r="BP1992" s="2"/>
    </row>
    <row r="1993" spans="4:68"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Q1993" s="2"/>
      <c r="R1993" s="2"/>
      <c r="S1993" s="2"/>
      <c r="T1993" s="3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59"/>
      <c r="BP1993" s="2"/>
    </row>
    <row r="1994" spans="4:68"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Q1994" s="2"/>
      <c r="R1994" s="2"/>
      <c r="S1994" s="2"/>
      <c r="T1994" s="3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59"/>
      <c r="BP1994" s="2"/>
    </row>
    <row r="1995" spans="4:68"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Q1995" s="2"/>
      <c r="R1995" s="2"/>
      <c r="S1995" s="2"/>
      <c r="T1995" s="3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59"/>
      <c r="BP1995" s="2"/>
    </row>
    <row r="1996" spans="4:68"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Q1996" s="2"/>
      <c r="R1996" s="2"/>
      <c r="S1996" s="2"/>
      <c r="T1996" s="3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59"/>
      <c r="BP1996" s="2"/>
    </row>
    <row r="1997" spans="4:68"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Q1997" s="2"/>
      <c r="R1997" s="2"/>
      <c r="S1997" s="2"/>
      <c r="T1997" s="3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59"/>
      <c r="BP1997" s="2"/>
    </row>
    <row r="1998" spans="4:68"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Q1998" s="2"/>
      <c r="R1998" s="2"/>
      <c r="S1998" s="2"/>
      <c r="T1998" s="3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59"/>
      <c r="BP1998" s="2"/>
    </row>
    <row r="1999" spans="4:68"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Q1999" s="2"/>
      <c r="R1999" s="2"/>
      <c r="S1999" s="2"/>
      <c r="T1999" s="3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59"/>
      <c r="BP1999" s="2"/>
    </row>
    <row r="2000" spans="4:68"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Q2000" s="2"/>
      <c r="R2000" s="2"/>
      <c r="S2000" s="2"/>
      <c r="T2000" s="3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59"/>
      <c r="BP2000" s="2"/>
    </row>
    <row r="2001" spans="4:68"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Q2001" s="2"/>
      <c r="R2001" s="2"/>
      <c r="S2001" s="2"/>
      <c r="T2001" s="3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59"/>
      <c r="BP2001" s="2"/>
    </row>
    <row r="2002" spans="4:68"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Q2002" s="2"/>
      <c r="R2002" s="2"/>
      <c r="S2002" s="2"/>
      <c r="T2002" s="3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59"/>
      <c r="BP2002" s="2"/>
    </row>
    <row r="2003" spans="4:68"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Q2003" s="2"/>
      <c r="R2003" s="2"/>
      <c r="S2003" s="2"/>
      <c r="T2003" s="3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59"/>
      <c r="BP2003" s="2"/>
    </row>
    <row r="2004" spans="4:68"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Q2004" s="2"/>
      <c r="R2004" s="2"/>
      <c r="S2004" s="2"/>
      <c r="T2004" s="3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59"/>
      <c r="BP2004" s="2"/>
    </row>
    <row r="2005" spans="4:68"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Q2005" s="2"/>
      <c r="R2005" s="2"/>
      <c r="S2005" s="2"/>
      <c r="T2005" s="3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59"/>
      <c r="BP2005" s="2"/>
    </row>
    <row r="2006" spans="4:68"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Q2006" s="2"/>
      <c r="R2006" s="2"/>
      <c r="S2006" s="2"/>
      <c r="T2006" s="3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59"/>
      <c r="BP2006" s="2"/>
    </row>
    <row r="2007" spans="4:68"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Q2007" s="2"/>
      <c r="R2007" s="2"/>
      <c r="S2007" s="2"/>
      <c r="T2007" s="3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59"/>
      <c r="BP2007" s="2"/>
    </row>
    <row r="2008" spans="4:68"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Q2008" s="2"/>
      <c r="R2008" s="2"/>
      <c r="S2008" s="2"/>
      <c r="T2008" s="3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59"/>
      <c r="BP2008" s="2"/>
    </row>
    <row r="2009" spans="4:68"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Q2009" s="2"/>
      <c r="R2009" s="2"/>
      <c r="S2009" s="2"/>
      <c r="T2009" s="3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59"/>
      <c r="BP2009" s="2"/>
    </row>
    <row r="2010" spans="4:68"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Q2010" s="2"/>
      <c r="R2010" s="2"/>
      <c r="S2010" s="2"/>
      <c r="T2010" s="3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59"/>
      <c r="BP2010" s="2"/>
    </row>
    <row r="2011" spans="4:68"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Q2011" s="2"/>
      <c r="R2011" s="2"/>
      <c r="S2011" s="2"/>
      <c r="T2011" s="3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59"/>
      <c r="BP2011" s="2"/>
    </row>
    <row r="2012" spans="4:68"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Q2012" s="2"/>
      <c r="R2012" s="2"/>
      <c r="S2012" s="2"/>
      <c r="T2012" s="3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59"/>
      <c r="BP2012" s="2"/>
    </row>
    <row r="2013" spans="4:68"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Q2013" s="2"/>
      <c r="R2013" s="2"/>
      <c r="S2013" s="2"/>
      <c r="T2013" s="3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59"/>
      <c r="BP2013" s="2"/>
    </row>
    <row r="2014" spans="4:68"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Q2014" s="2"/>
      <c r="R2014" s="2"/>
      <c r="S2014" s="2"/>
      <c r="T2014" s="3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59"/>
      <c r="BP2014" s="2"/>
    </row>
    <row r="2015" spans="4:68"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Q2015" s="2"/>
      <c r="R2015" s="2"/>
      <c r="S2015" s="2"/>
      <c r="T2015" s="3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59"/>
      <c r="BP2015" s="2"/>
    </row>
    <row r="2016" spans="4:68"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Q2016" s="2"/>
      <c r="R2016" s="2"/>
      <c r="S2016" s="2"/>
      <c r="T2016" s="3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59"/>
      <c r="BP2016" s="2"/>
    </row>
    <row r="2017" spans="4:68"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Q2017" s="2"/>
      <c r="R2017" s="2"/>
      <c r="S2017" s="2"/>
      <c r="T2017" s="3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59"/>
      <c r="BP2017" s="2"/>
    </row>
    <row r="2018" spans="4:68"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Q2018" s="2"/>
      <c r="R2018" s="2"/>
      <c r="S2018" s="2"/>
      <c r="T2018" s="3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59"/>
      <c r="BP2018" s="2"/>
    </row>
    <row r="2019" spans="4:68"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Q2019" s="2"/>
      <c r="R2019" s="2"/>
      <c r="S2019" s="2"/>
      <c r="T2019" s="3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59"/>
      <c r="BP2019" s="2"/>
    </row>
    <row r="2020" spans="4:68"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Q2020" s="2"/>
      <c r="R2020" s="2"/>
      <c r="S2020" s="2"/>
      <c r="T2020" s="3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59"/>
      <c r="BP2020" s="2"/>
    </row>
    <row r="2021" spans="4:68"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Q2021" s="2"/>
      <c r="R2021" s="2"/>
      <c r="S2021" s="2"/>
      <c r="T2021" s="3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59"/>
      <c r="BP2021" s="2"/>
    </row>
    <row r="2022" spans="4:68"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Q2022" s="2"/>
      <c r="R2022" s="2"/>
      <c r="S2022" s="2"/>
      <c r="T2022" s="3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59"/>
      <c r="BP2022" s="2"/>
    </row>
    <row r="2023" spans="4:68"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Q2023" s="2"/>
      <c r="R2023" s="2"/>
      <c r="S2023" s="2"/>
      <c r="T2023" s="3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59"/>
      <c r="BP2023" s="2"/>
    </row>
    <row r="2024" spans="4:68"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Q2024" s="2"/>
      <c r="R2024" s="2"/>
      <c r="S2024" s="2"/>
      <c r="T2024" s="3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59"/>
      <c r="BP2024" s="2"/>
    </row>
    <row r="2025" spans="4:68"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Q2025" s="2"/>
      <c r="R2025" s="2"/>
      <c r="S2025" s="2"/>
      <c r="T2025" s="3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59"/>
      <c r="BP2025" s="2"/>
    </row>
    <row r="2026" spans="4:68"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Q2026" s="2"/>
      <c r="R2026" s="2"/>
      <c r="S2026" s="2"/>
      <c r="T2026" s="3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59"/>
      <c r="BP2026" s="2"/>
    </row>
    <row r="2027" spans="4:68"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Q2027" s="2"/>
      <c r="R2027" s="2"/>
      <c r="S2027" s="2"/>
      <c r="T2027" s="3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59"/>
      <c r="BP2027" s="2"/>
    </row>
    <row r="2028" spans="4:68"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Q2028" s="2"/>
      <c r="R2028" s="2"/>
      <c r="S2028" s="2"/>
      <c r="T2028" s="3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59"/>
      <c r="BP2028" s="2"/>
    </row>
    <row r="2029" spans="4:68"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Q2029" s="2"/>
      <c r="R2029" s="2"/>
      <c r="S2029" s="2"/>
      <c r="T2029" s="3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59"/>
      <c r="BP2029" s="2"/>
    </row>
    <row r="2030" spans="4:68"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Q2030" s="2"/>
      <c r="R2030" s="2"/>
      <c r="S2030" s="2"/>
      <c r="T2030" s="3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59"/>
      <c r="BP2030" s="2"/>
    </row>
    <row r="2031" spans="4:68"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Q2031" s="2"/>
      <c r="R2031" s="2"/>
      <c r="S2031" s="2"/>
      <c r="T2031" s="3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59"/>
      <c r="BP2031" s="2"/>
    </row>
    <row r="2032" spans="4:68"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Q2032" s="2"/>
      <c r="R2032" s="2"/>
      <c r="S2032" s="2"/>
      <c r="T2032" s="3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59"/>
      <c r="BP2032" s="2"/>
    </row>
    <row r="2033" spans="4:68"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Q2033" s="2"/>
      <c r="R2033" s="2"/>
      <c r="S2033" s="2"/>
      <c r="T2033" s="3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59"/>
      <c r="BP2033" s="2"/>
    </row>
    <row r="2034" spans="4:68"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Q2034" s="2"/>
      <c r="R2034" s="2"/>
      <c r="S2034" s="2"/>
      <c r="T2034" s="3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59"/>
      <c r="BP2034" s="2"/>
    </row>
    <row r="2035" spans="4:68"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Q2035" s="2"/>
      <c r="R2035" s="2"/>
      <c r="S2035" s="2"/>
      <c r="T2035" s="3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59"/>
      <c r="BP2035" s="2"/>
    </row>
    <row r="2036" spans="4:68"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Q2036" s="2"/>
      <c r="R2036" s="2"/>
      <c r="S2036" s="2"/>
      <c r="T2036" s="3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59"/>
      <c r="BP2036" s="2"/>
    </row>
    <row r="2037" spans="4:68"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Q2037" s="2"/>
      <c r="R2037" s="2"/>
      <c r="S2037" s="2"/>
      <c r="T2037" s="3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59"/>
      <c r="BP2037" s="2"/>
    </row>
    <row r="2038" spans="4:68"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Q2038" s="2"/>
      <c r="R2038" s="2"/>
      <c r="S2038" s="2"/>
      <c r="T2038" s="3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59"/>
      <c r="BP2038" s="2"/>
    </row>
    <row r="2039" spans="4:68"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Q2039" s="2"/>
      <c r="R2039" s="2"/>
      <c r="S2039" s="2"/>
      <c r="T2039" s="3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59"/>
      <c r="BP2039" s="2"/>
    </row>
    <row r="2040" spans="4:68"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Q2040" s="2"/>
      <c r="R2040" s="2"/>
      <c r="S2040" s="2"/>
      <c r="T2040" s="3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59"/>
      <c r="BP2040" s="2"/>
    </row>
    <row r="2041" spans="4:68"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Q2041" s="2"/>
      <c r="R2041" s="2"/>
      <c r="S2041" s="2"/>
      <c r="T2041" s="3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59"/>
      <c r="BP2041" s="2"/>
    </row>
    <row r="2042" spans="4:68"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Q2042" s="2"/>
      <c r="R2042" s="2"/>
      <c r="S2042" s="2"/>
      <c r="T2042" s="3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59"/>
      <c r="BP2042" s="2"/>
    </row>
    <row r="2043" spans="4:68"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Q2043" s="2"/>
      <c r="R2043" s="2"/>
      <c r="S2043" s="2"/>
      <c r="T2043" s="3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59"/>
      <c r="BP2043" s="2"/>
    </row>
    <row r="2044" spans="4:68"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Q2044" s="2"/>
      <c r="R2044" s="2"/>
      <c r="S2044" s="2"/>
      <c r="T2044" s="3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59"/>
      <c r="BP2044" s="2"/>
    </row>
    <row r="2045" spans="4:68"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Q2045" s="2"/>
      <c r="R2045" s="2"/>
      <c r="S2045" s="2"/>
      <c r="T2045" s="3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59"/>
      <c r="BP2045" s="2"/>
    </row>
    <row r="2046" spans="4:68"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Q2046" s="2"/>
      <c r="R2046" s="2"/>
      <c r="S2046" s="2"/>
      <c r="T2046" s="3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59"/>
      <c r="BP2046" s="2"/>
    </row>
    <row r="2047" spans="4:68"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Q2047" s="2"/>
      <c r="R2047" s="2"/>
      <c r="S2047" s="2"/>
      <c r="T2047" s="3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59"/>
      <c r="BP2047" s="2"/>
    </row>
    <row r="2048" spans="4:68"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Q2048" s="2"/>
      <c r="R2048" s="2"/>
      <c r="S2048" s="2"/>
      <c r="T2048" s="3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59"/>
      <c r="BP2048" s="2"/>
    </row>
    <row r="2049" spans="4:68"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Q2049" s="2"/>
      <c r="R2049" s="2"/>
      <c r="S2049" s="2"/>
      <c r="T2049" s="3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59"/>
      <c r="BP2049" s="2"/>
    </row>
    <row r="2050" spans="4:68"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Q2050" s="2"/>
      <c r="R2050" s="2"/>
      <c r="S2050" s="2"/>
      <c r="T2050" s="3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59"/>
      <c r="BP2050" s="2"/>
    </row>
    <row r="2051" spans="4:68"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Q2051" s="2"/>
      <c r="R2051" s="2"/>
      <c r="S2051" s="2"/>
      <c r="T2051" s="3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59"/>
      <c r="BP2051" s="2"/>
    </row>
    <row r="2052" spans="4:68"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Q2052" s="2"/>
      <c r="R2052" s="2"/>
      <c r="S2052" s="2"/>
      <c r="T2052" s="3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59"/>
      <c r="BP2052" s="2"/>
    </row>
    <row r="2053" spans="4:68"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Q2053" s="2"/>
      <c r="R2053" s="2"/>
      <c r="S2053" s="2"/>
      <c r="T2053" s="3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59"/>
      <c r="BP2053" s="2"/>
    </row>
    <row r="2054" spans="4:68"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Q2054" s="2"/>
      <c r="R2054" s="2"/>
      <c r="S2054" s="2"/>
      <c r="T2054" s="3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59"/>
      <c r="BP2054" s="2"/>
    </row>
    <row r="2055" spans="4:68"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Q2055" s="2"/>
      <c r="R2055" s="2"/>
      <c r="S2055" s="2"/>
      <c r="T2055" s="3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59"/>
      <c r="BP2055" s="2"/>
    </row>
    <row r="2056" spans="4:68"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Q2056" s="2"/>
      <c r="R2056" s="2"/>
      <c r="S2056" s="2"/>
      <c r="T2056" s="3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59"/>
      <c r="BP2056" s="2"/>
    </row>
    <row r="2057" spans="4:68"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Q2057" s="2"/>
      <c r="R2057" s="2"/>
      <c r="S2057" s="2"/>
      <c r="T2057" s="3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59"/>
      <c r="BP2057" s="2"/>
    </row>
    <row r="2058" spans="4:68"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Q2058" s="2"/>
      <c r="R2058" s="2"/>
      <c r="S2058" s="2"/>
      <c r="T2058" s="3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59"/>
      <c r="BP2058" s="2"/>
    </row>
    <row r="2059" spans="4:68"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Q2059" s="2"/>
      <c r="R2059" s="2"/>
      <c r="S2059" s="2"/>
      <c r="T2059" s="3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59"/>
      <c r="BP2059" s="2"/>
    </row>
    <row r="2060" spans="4:68"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Q2060" s="2"/>
      <c r="R2060" s="2"/>
      <c r="S2060" s="2"/>
      <c r="T2060" s="3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59"/>
      <c r="BP2060" s="2"/>
    </row>
    <row r="2061" spans="4:68"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Q2061" s="2"/>
      <c r="R2061" s="2"/>
      <c r="S2061" s="2"/>
      <c r="T2061" s="3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59"/>
      <c r="BP2061" s="2"/>
    </row>
    <row r="2062" spans="4:68"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Q2062" s="2"/>
      <c r="R2062" s="2"/>
      <c r="S2062" s="2"/>
      <c r="T2062" s="3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59"/>
      <c r="BP2062" s="2"/>
    </row>
    <row r="2063" spans="4:68"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Q2063" s="2"/>
      <c r="R2063" s="2"/>
      <c r="S2063" s="2"/>
      <c r="T2063" s="3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59"/>
      <c r="BP2063" s="2"/>
    </row>
    <row r="2064" spans="4:68"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Q2064" s="2"/>
      <c r="R2064" s="2"/>
      <c r="S2064" s="2"/>
      <c r="T2064" s="3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59"/>
      <c r="BP2064" s="2"/>
    </row>
    <row r="2065" spans="4:68"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Q2065" s="2"/>
      <c r="R2065" s="2"/>
      <c r="S2065" s="2"/>
      <c r="T2065" s="3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59"/>
      <c r="BP2065" s="2"/>
    </row>
    <row r="2066" spans="4:68"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Q2066" s="2"/>
      <c r="R2066" s="2"/>
      <c r="S2066" s="2"/>
      <c r="T2066" s="3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59"/>
      <c r="BP2066" s="2"/>
    </row>
    <row r="2067" spans="4:68"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Q2067" s="2"/>
      <c r="R2067" s="2"/>
      <c r="S2067" s="2"/>
      <c r="T2067" s="3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59"/>
      <c r="BP2067" s="2"/>
    </row>
    <row r="2068" spans="4:68"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Q2068" s="2"/>
      <c r="R2068" s="2"/>
      <c r="S2068" s="2"/>
      <c r="T2068" s="3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59"/>
      <c r="BP2068" s="2"/>
    </row>
    <row r="2069" spans="4:68"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Q2069" s="2"/>
      <c r="R2069" s="2"/>
      <c r="S2069" s="2"/>
      <c r="T2069" s="3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59"/>
      <c r="BP2069" s="2"/>
    </row>
    <row r="2070" spans="4:68"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Q2070" s="2"/>
      <c r="R2070" s="2"/>
      <c r="S2070" s="2"/>
      <c r="T2070" s="3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59"/>
      <c r="BP2070" s="2"/>
    </row>
    <row r="2071" spans="4:68"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Q2071" s="2"/>
      <c r="R2071" s="2"/>
      <c r="S2071" s="2"/>
      <c r="T2071" s="3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59"/>
      <c r="BP2071" s="2"/>
    </row>
    <row r="2072" spans="4:68"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Q2072" s="2"/>
      <c r="R2072" s="2"/>
      <c r="S2072" s="2"/>
      <c r="T2072" s="3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59"/>
      <c r="BP2072" s="2"/>
    </row>
    <row r="2073" spans="4:68"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Q2073" s="2"/>
      <c r="R2073" s="2"/>
      <c r="S2073" s="2"/>
      <c r="T2073" s="3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59"/>
      <c r="BP2073" s="2"/>
    </row>
    <row r="2074" spans="4:68"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Q2074" s="2"/>
      <c r="R2074" s="2"/>
      <c r="S2074" s="2"/>
      <c r="T2074" s="3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59"/>
      <c r="BP2074" s="2"/>
    </row>
    <row r="2075" spans="4:68"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Q2075" s="2"/>
      <c r="R2075" s="2"/>
      <c r="S2075" s="2"/>
      <c r="T2075" s="3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59"/>
      <c r="BP2075" s="2"/>
    </row>
    <row r="2076" spans="4:68"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Q2076" s="2"/>
      <c r="R2076" s="2"/>
      <c r="S2076" s="2"/>
      <c r="T2076" s="3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59"/>
      <c r="BP2076" s="2"/>
    </row>
    <row r="2077" spans="4:68"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Q2077" s="2"/>
      <c r="R2077" s="2"/>
      <c r="S2077" s="2"/>
      <c r="T2077" s="3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59"/>
      <c r="BP2077" s="2"/>
    </row>
    <row r="2078" spans="4:68"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Q2078" s="2"/>
      <c r="R2078" s="2"/>
      <c r="S2078" s="2"/>
      <c r="T2078" s="3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59"/>
      <c r="BP2078" s="2"/>
    </row>
    <row r="2079" spans="4:68"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Q2079" s="2"/>
      <c r="R2079" s="2"/>
      <c r="S2079" s="2"/>
      <c r="T2079" s="3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59"/>
      <c r="BP2079" s="2"/>
    </row>
    <row r="2080" spans="4:68"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Q2080" s="2"/>
      <c r="R2080" s="2"/>
      <c r="S2080" s="2"/>
      <c r="T2080" s="3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59"/>
      <c r="BP2080" s="2"/>
    </row>
    <row r="2081" spans="4:68"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Q2081" s="2"/>
      <c r="R2081" s="2"/>
      <c r="S2081" s="2"/>
      <c r="T2081" s="3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59"/>
      <c r="BP2081" s="2"/>
    </row>
    <row r="2082" spans="4:68"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Q2082" s="2"/>
      <c r="R2082" s="2"/>
      <c r="S2082" s="2"/>
      <c r="T2082" s="3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59"/>
      <c r="BP2082" s="2"/>
    </row>
    <row r="2083" spans="4:68"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Q2083" s="2"/>
      <c r="R2083" s="2"/>
      <c r="S2083" s="2"/>
      <c r="T2083" s="3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59"/>
      <c r="BP2083" s="2"/>
    </row>
    <row r="2084" spans="4:68"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Q2084" s="2"/>
      <c r="R2084" s="2"/>
      <c r="S2084" s="2"/>
      <c r="T2084" s="3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59"/>
      <c r="BP2084" s="2"/>
    </row>
    <row r="2085" spans="4:68"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Q2085" s="2"/>
      <c r="R2085" s="2"/>
      <c r="S2085" s="2"/>
      <c r="T2085" s="3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59"/>
      <c r="BP2085" s="2"/>
    </row>
    <row r="2086" spans="4:68"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Q2086" s="2"/>
      <c r="R2086" s="2"/>
      <c r="S2086" s="2"/>
      <c r="T2086" s="3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59"/>
      <c r="BP2086" s="2"/>
    </row>
    <row r="2087" spans="4:68"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Q2087" s="2"/>
      <c r="R2087" s="2"/>
      <c r="S2087" s="2"/>
      <c r="T2087" s="3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59"/>
      <c r="BP2087" s="2"/>
    </row>
    <row r="2088" spans="4:68"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Q2088" s="2"/>
      <c r="R2088" s="2"/>
      <c r="S2088" s="2"/>
      <c r="T2088" s="3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59"/>
      <c r="BP2088" s="2"/>
    </row>
    <row r="2089" spans="4:68"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Q2089" s="2"/>
      <c r="R2089" s="2"/>
      <c r="S2089" s="2"/>
      <c r="T2089" s="3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59"/>
      <c r="BP2089" s="2"/>
    </row>
    <row r="2090" spans="4:68"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Q2090" s="2"/>
      <c r="R2090" s="2"/>
      <c r="S2090" s="2"/>
      <c r="T2090" s="3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59"/>
      <c r="BP2090" s="2"/>
    </row>
    <row r="2091" spans="4:68"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Q2091" s="2"/>
      <c r="R2091" s="2"/>
      <c r="S2091" s="2"/>
      <c r="T2091" s="3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59"/>
      <c r="BP2091" s="2"/>
    </row>
    <row r="2092" spans="4:68"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Q2092" s="2"/>
      <c r="R2092" s="2"/>
      <c r="S2092" s="2"/>
      <c r="T2092" s="3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59"/>
      <c r="BP2092" s="2"/>
    </row>
    <row r="2093" spans="4:68"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Q2093" s="2"/>
      <c r="R2093" s="2"/>
      <c r="S2093" s="2"/>
      <c r="T2093" s="3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59"/>
      <c r="BP2093" s="2"/>
    </row>
    <row r="2094" spans="4:68"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Q2094" s="2"/>
      <c r="R2094" s="2"/>
      <c r="S2094" s="2"/>
      <c r="T2094" s="3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59"/>
      <c r="BP2094" s="2"/>
    </row>
    <row r="2095" spans="4:68"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Q2095" s="2"/>
      <c r="R2095" s="2"/>
      <c r="S2095" s="2"/>
      <c r="T2095" s="3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59"/>
      <c r="BP2095" s="2"/>
    </row>
    <row r="2096" spans="4:68"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Q2096" s="2"/>
      <c r="R2096" s="2"/>
      <c r="S2096" s="2"/>
      <c r="T2096" s="3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59"/>
      <c r="BP2096" s="2"/>
    </row>
    <row r="2097" spans="4:68"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Q2097" s="2"/>
      <c r="R2097" s="2"/>
      <c r="S2097" s="2"/>
      <c r="T2097" s="3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59"/>
      <c r="BP2097" s="2"/>
    </row>
    <row r="2098" spans="4:68"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Q2098" s="2"/>
      <c r="R2098" s="2"/>
      <c r="S2098" s="2"/>
      <c r="T2098" s="3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59"/>
      <c r="BP2098" s="2"/>
    </row>
    <row r="2099" spans="4:68"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Q2099" s="2"/>
      <c r="R2099" s="2"/>
      <c r="S2099" s="2"/>
      <c r="T2099" s="3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59"/>
      <c r="BP2099" s="2"/>
    </row>
    <row r="2100" spans="4:68"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Q2100" s="2"/>
      <c r="R2100" s="2"/>
      <c r="S2100" s="2"/>
      <c r="T2100" s="3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59"/>
      <c r="BP2100" s="2"/>
    </row>
    <row r="2101" spans="4:68"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Q2101" s="2"/>
      <c r="R2101" s="2"/>
      <c r="S2101" s="2"/>
      <c r="T2101" s="3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59"/>
      <c r="BP2101" s="2"/>
    </row>
    <row r="2102" spans="4:68"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Q2102" s="2"/>
      <c r="R2102" s="2"/>
      <c r="S2102" s="2"/>
      <c r="T2102" s="3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59"/>
      <c r="BP2102" s="2"/>
    </row>
    <row r="2103" spans="4:68"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Q2103" s="2"/>
      <c r="R2103" s="2"/>
      <c r="S2103" s="2"/>
      <c r="T2103" s="3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59"/>
      <c r="BP2103" s="2"/>
    </row>
    <row r="2104" spans="4:68"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Q2104" s="2"/>
      <c r="R2104" s="2"/>
      <c r="S2104" s="2"/>
      <c r="T2104" s="3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59"/>
      <c r="BP2104" s="2"/>
    </row>
    <row r="2105" spans="4:68"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Q2105" s="2"/>
      <c r="R2105" s="2"/>
      <c r="S2105" s="2"/>
      <c r="T2105" s="3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59"/>
      <c r="BP2105" s="2"/>
    </row>
    <row r="2106" spans="4:68"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Q2106" s="2"/>
      <c r="R2106" s="2"/>
      <c r="S2106" s="2"/>
      <c r="T2106" s="3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59"/>
      <c r="BP2106" s="2"/>
    </row>
    <row r="2107" spans="4:68"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Q2107" s="2"/>
      <c r="R2107" s="2"/>
      <c r="S2107" s="2"/>
      <c r="T2107" s="3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59"/>
      <c r="BP2107" s="2"/>
    </row>
    <row r="2108" spans="4:68"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Q2108" s="2"/>
      <c r="R2108" s="2"/>
      <c r="S2108" s="2"/>
      <c r="T2108" s="3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59"/>
      <c r="BP2108" s="2"/>
    </row>
    <row r="2109" spans="4:68"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Q2109" s="2"/>
      <c r="R2109" s="2"/>
      <c r="S2109" s="2"/>
      <c r="T2109" s="3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59"/>
      <c r="BP2109" s="2"/>
    </row>
    <row r="2110" spans="4:68"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Q2110" s="2"/>
      <c r="R2110" s="2"/>
      <c r="S2110" s="2"/>
      <c r="T2110" s="3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59"/>
      <c r="BP2110" s="2"/>
    </row>
    <row r="2111" spans="4:68"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Q2111" s="2"/>
      <c r="R2111" s="2"/>
      <c r="S2111" s="2"/>
      <c r="T2111" s="3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59"/>
      <c r="BP2111" s="2"/>
    </row>
    <row r="2112" spans="4:68"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Q2112" s="2"/>
      <c r="R2112" s="2"/>
      <c r="S2112" s="2"/>
      <c r="T2112" s="3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59"/>
      <c r="BP2112" s="2"/>
    </row>
    <row r="2113" spans="4:68"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Q2113" s="2"/>
      <c r="R2113" s="2"/>
      <c r="S2113" s="2"/>
      <c r="T2113" s="3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59"/>
      <c r="BP2113" s="2"/>
    </row>
    <row r="2114" spans="4:68"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Q2114" s="2"/>
      <c r="R2114" s="2"/>
      <c r="S2114" s="2"/>
      <c r="T2114" s="3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59"/>
      <c r="BP2114" s="2"/>
    </row>
    <row r="2115" spans="4:68"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Q2115" s="2"/>
      <c r="R2115" s="2"/>
      <c r="S2115" s="2"/>
      <c r="T2115" s="3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59"/>
      <c r="BP2115" s="2"/>
    </row>
    <row r="2116" spans="4:68"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Q2116" s="2"/>
      <c r="R2116" s="2"/>
      <c r="S2116" s="2"/>
      <c r="T2116" s="3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59"/>
      <c r="BP2116" s="2"/>
    </row>
    <row r="2117" spans="4:68"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Q2117" s="2"/>
      <c r="R2117" s="2"/>
      <c r="S2117" s="2"/>
      <c r="T2117" s="3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59"/>
      <c r="BP2117" s="2"/>
    </row>
    <row r="2118" spans="4:68"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Q2118" s="2"/>
      <c r="R2118" s="2"/>
      <c r="S2118" s="2"/>
      <c r="T2118" s="3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59"/>
      <c r="BP2118" s="2"/>
    </row>
    <row r="2119" spans="4:68"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Q2119" s="2"/>
      <c r="R2119" s="2"/>
      <c r="S2119" s="2"/>
      <c r="T2119" s="3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59"/>
      <c r="BP2119" s="2"/>
    </row>
    <row r="2120" spans="4:68"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Q2120" s="2"/>
      <c r="R2120" s="2"/>
      <c r="S2120" s="2"/>
      <c r="T2120" s="3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59"/>
      <c r="BP2120" s="2"/>
    </row>
    <row r="2121" spans="4:68"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Q2121" s="2"/>
      <c r="R2121" s="2"/>
      <c r="S2121" s="2"/>
      <c r="T2121" s="3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59"/>
      <c r="BP2121" s="2"/>
    </row>
    <row r="2122" spans="4:68"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Q2122" s="2"/>
      <c r="R2122" s="2"/>
      <c r="S2122" s="2"/>
      <c r="T2122" s="3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59"/>
      <c r="BP2122" s="2"/>
    </row>
    <row r="2123" spans="4:68"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Q2123" s="2"/>
      <c r="R2123" s="2"/>
      <c r="S2123" s="2"/>
      <c r="T2123" s="3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59"/>
      <c r="BP2123" s="2"/>
    </row>
    <row r="2124" spans="4:68"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Q2124" s="2"/>
      <c r="R2124" s="2"/>
      <c r="S2124" s="2"/>
      <c r="T2124" s="3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59"/>
      <c r="BP2124" s="2"/>
    </row>
    <row r="2125" spans="4:68"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Q2125" s="2"/>
      <c r="R2125" s="2"/>
      <c r="S2125" s="2"/>
      <c r="T2125" s="3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59"/>
      <c r="BP2125" s="2"/>
    </row>
    <row r="2126" spans="4:68"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Q2126" s="2"/>
      <c r="R2126" s="2"/>
      <c r="S2126" s="2"/>
      <c r="T2126" s="3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59"/>
      <c r="BP2126" s="2"/>
    </row>
    <row r="2127" spans="4:68"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Q2127" s="2"/>
      <c r="R2127" s="2"/>
      <c r="S2127" s="2"/>
      <c r="T2127" s="3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59"/>
      <c r="BP2127" s="2"/>
    </row>
    <row r="2128" spans="4:68"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Q2128" s="2"/>
      <c r="R2128" s="2"/>
      <c r="S2128" s="2"/>
      <c r="T2128" s="3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59"/>
      <c r="BP2128" s="2"/>
    </row>
    <row r="2129" spans="4:68"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Q2129" s="2"/>
      <c r="R2129" s="2"/>
      <c r="S2129" s="2"/>
      <c r="T2129" s="3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59"/>
      <c r="BP2129" s="2"/>
    </row>
    <row r="2130" spans="4:68"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Q2130" s="2"/>
      <c r="R2130" s="2"/>
      <c r="S2130" s="2"/>
      <c r="T2130" s="3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59"/>
      <c r="BP2130" s="2"/>
    </row>
    <row r="2131" spans="4:68"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Q2131" s="2"/>
      <c r="R2131" s="2"/>
      <c r="S2131" s="2"/>
      <c r="T2131" s="3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59"/>
      <c r="BP2131" s="2"/>
    </row>
    <row r="2132" spans="4:68"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Q2132" s="2"/>
      <c r="R2132" s="2"/>
      <c r="S2132" s="2"/>
      <c r="T2132" s="3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59"/>
      <c r="BP2132" s="2"/>
    </row>
    <row r="2133" spans="4:68"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Q2133" s="2"/>
      <c r="R2133" s="2"/>
      <c r="S2133" s="2"/>
      <c r="T2133" s="3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59"/>
      <c r="BP2133" s="2"/>
    </row>
    <row r="2134" spans="4:68"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Q2134" s="2"/>
      <c r="R2134" s="2"/>
      <c r="S2134" s="2"/>
      <c r="T2134" s="3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59"/>
      <c r="BP2134" s="2"/>
    </row>
    <row r="2135" spans="4:68"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Q2135" s="2"/>
      <c r="R2135" s="2"/>
      <c r="S2135" s="2"/>
      <c r="T2135" s="3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59"/>
      <c r="BP2135" s="2"/>
    </row>
    <row r="2136" spans="4:68"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Q2136" s="2"/>
      <c r="R2136" s="2"/>
      <c r="S2136" s="2"/>
      <c r="T2136" s="3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59"/>
      <c r="BP2136" s="2"/>
    </row>
    <row r="2137" spans="4:68"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Q2137" s="2"/>
      <c r="R2137" s="2"/>
      <c r="S2137" s="2"/>
      <c r="T2137" s="3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59"/>
      <c r="BP2137" s="2"/>
    </row>
    <row r="2138" spans="4:68"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Q2138" s="2"/>
      <c r="R2138" s="2"/>
      <c r="S2138" s="2"/>
      <c r="T2138" s="3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59"/>
      <c r="BP2138" s="2"/>
    </row>
    <row r="2139" spans="4:68"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Q2139" s="2"/>
      <c r="R2139" s="2"/>
      <c r="S2139" s="2"/>
      <c r="T2139" s="3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59"/>
      <c r="BP2139" s="2"/>
    </row>
    <row r="2140" spans="4:68"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Q2140" s="2"/>
      <c r="R2140" s="2"/>
      <c r="S2140" s="2"/>
      <c r="T2140" s="3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59"/>
      <c r="BP2140" s="2"/>
    </row>
    <row r="2141" spans="4:68"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Q2141" s="2"/>
      <c r="R2141" s="2"/>
      <c r="S2141" s="2"/>
      <c r="T2141" s="3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59"/>
      <c r="BP2141" s="2"/>
    </row>
    <row r="2142" spans="4:68"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Q2142" s="2"/>
      <c r="R2142" s="2"/>
      <c r="S2142" s="2"/>
      <c r="T2142" s="3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59"/>
      <c r="BP2142" s="2"/>
    </row>
    <row r="2143" spans="4:68"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Q2143" s="2"/>
      <c r="R2143" s="2"/>
      <c r="S2143" s="2"/>
      <c r="T2143" s="3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59"/>
      <c r="BP2143" s="2"/>
    </row>
    <row r="2144" spans="4:68"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Q2144" s="2"/>
      <c r="R2144" s="2"/>
      <c r="S2144" s="2"/>
      <c r="T2144" s="3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59"/>
      <c r="BP2144" s="2"/>
    </row>
    <row r="2145" spans="4:68"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Q2145" s="2"/>
      <c r="R2145" s="2"/>
      <c r="S2145" s="2"/>
      <c r="T2145" s="3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59"/>
      <c r="BP2145" s="2"/>
    </row>
    <row r="2146" spans="4:68"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Q2146" s="2"/>
      <c r="R2146" s="2"/>
      <c r="S2146" s="2"/>
      <c r="T2146" s="3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59"/>
      <c r="BP2146" s="2"/>
    </row>
    <row r="2147" spans="4:68"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Q2147" s="2"/>
      <c r="R2147" s="2"/>
      <c r="S2147" s="2"/>
      <c r="T2147" s="3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59"/>
      <c r="BP2147" s="2"/>
    </row>
    <row r="2148" spans="4:68"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Q2148" s="2"/>
      <c r="R2148" s="2"/>
      <c r="S2148" s="2"/>
      <c r="T2148" s="3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59"/>
      <c r="BP2148" s="2"/>
    </row>
    <row r="2149" spans="4:68"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Q2149" s="2"/>
      <c r="R2149" s="2"/>
      <c r="S2149" s="2"/>
      <c r="T2149" s="3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59"/>
      <c r="BP2149" s="2"/>
    </row>
    <row r="2150" spans="4:68"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Q2150" s="2"/>
      <c r="R2150" s="2"/>
      <c r="S2150" s="2"/>
      <c r="T2150" s="3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59"/>
      <c r="BP2150" s="2"/>
    </row>
    <row r="2151" spans="4:68"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Q2151" s="2"/>
      <c r="R2151" s="2"/>
      <c r="S2151" s="2"/>
      <c r="T2151" s="3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59"/>
      <c r="BP2151" s="2"/>
    </row>
    <row r="2152" spans="4:68"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Q2152" s="2"/>
      <c r="R2152" s="2"/>
      <c r="S2152" s="2"/>
      <c r="T2152" s="3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59"/>
      <c r="BP2152" s="2"/>
    </row>
    <row r="2153" spans="4:68"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Q2153" s="2"/>
      <c r="R2153" s="2"/>
      <c r="S2153" s="2"/>
      <c r="T2153" s="3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59"/>
      <c r="BP2153" s="2"/>
    </row>
    <row r="2154" spans="4:68"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Q2154" s="2"/>
      <c r="R2154" s="2"/>
      <c r="S2154" s="2"/>
      <c r="T2154" s="3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59"/>
      <c r="BP2154" s="2"/>
    </row>
    <row r="2155" spans="4:68"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Q2155" s="2"/>
      <c r="R2155" s="2"/>
      <c r="S2155" s="2"/>
      <c r="T2155" s="3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59"/>
      <c r="BP2155" s="2"/>
    </row>
    <row r="2156" spans="4:68"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Q2156" s="2"/>
      <c r="R2156" s="2"/>
      <c r="S2156" s="2"/>
      <c r="T2156" s="3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59"/>
      <c r="BP2156" s="2"/>
    </row>
    <row r="2157" spans="4:68"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Q2157" s="2"/>
      <c r="R2157" s="2"/>
      <c r="S2157" s="2"/>
      <c r="T2157" s="3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59"/>
      <c r="BP2157" s="2"/>
    </row>
    <row r="2158" spans="4:68"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Q2158" s="2"/>
      <c r="R2158" s="2"/>
      <c r="S2158" s="2"/>
      <c r="T2158" s="3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59"/>
      <c r="BP2158" s="2"/>
    </row>
    <row r="2159" spans="4:68"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Q2159" s="2"/>
      <c r="R2159" s="2"/>
      <c r="S2159" s="2"/>
      <c r="T2159" s="3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59"/>
      <c r="BP2159" s="2"/>
    </row>
    <row r="2160" spans="4:68"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Q2160" s="2"/>
      <c r="R2160" s="2"/>
      <c r="S2160" s="2"/>
      <c r="T2160" s="3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59"/>
      <c r="BP2160" s="2"/>
    </row>
    <row r="2161" spans="4:68"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Q2161" s="2"/>
      <c r="R2161" s="2"/>
      <c r="S2161" s="2"/>
      <c r="T2161" s="3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59"/>
      <c r="BP2161" s="2"/>
    </row>
    <row r="2162" spans="4:68"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Q2162" s="2"/>
      <c r="R2162" s="2"/>
      <c r="S2162" s="2"/>
      <c r="T2162" s="3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59"/>
      <c r="BP2162" s="2"/>
    </row>
    <row r="2163" spans="4:68"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Q2163" s="2"/>
      <c r="R2163" s="2"/>
      <c r="S2163" s="2"/>
      <c r="T2163" s="3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59"/>
      <c r="BP2163" s="2"/>
    </row>
    <row r="2164" spans="4:68"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Q2164" s="2"/>
      <c r="R2164" s="2"/>
      <c r="S2164" s="2"/>
      <c r="T2164" s="3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59"/>
      <c r="BP2164" s="2"/>
    </row>
    <row r="2165" spans="4:68"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Q2165" s="2"/>
      <c r="R2165" s="2"/>
      <c r="S2165" s="2"/>
      <c r="T2165" s="3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59"/>
      <c r="BP2165" s="2"/>
    </row>
    <row r="2166" spans="4:68"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Q2166" s="2"/>
      <c r="R2166" s="2"/>
      <c r="S2166" s="2"/>
      <c r="T2166" s="3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59"/>
      <c r="BP2166" s="2"/>
    </row>
    <row r="2167" spans="4:68"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Q2167" s="2"/>
      <c r="R2167" s="2"/>
      <c r="S2167" s="2"/>
      <c r="T2167" s="3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59"/>
      <c r="BP2167" s="2"/>
    </row>
    <row r="2168" spans="4:68"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Q2168" s="2"/>
      <c r="R2168" s="2"/>
      <c r="S2168" s="2"/>
      <c r="T2168" s="3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59"/>
      <c r="BP2168" s="2"/>
    </row>
    <row r="2169" spans="4:68"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Q2169" s="2"/>
      <c r="R2169" s="2"/>
      <c r="S2169" s="2"/>
      <c r="T2169" s="3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59"/>
      <c r="BP2169" s="2"/>
    </row>
    <row r="2170" spans="4:68"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Q2170" s="2"/>
      <c r="R2170" s="2"/>
      <c r="S2170" s="2"/>
      <c r="T2170" s="3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59"/>
      <c r="BP2170" s="2"/>
    </row>
    <row r="2171" spans="4:68"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Q2171" s="2"/>
      <c r="R2171" s="2"/>
      <c r="S2171" s="2"/>
      <c r="T2171" s="3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59"/>
      <c r="BP2171" s="2"/>
    </row>
    <row r="2172" spans="4:68"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Q2172" s="2"/>
      <c r="R2172" s="2"/>
      <c r="S2172" s="2"/>
      <c r="T2172" s="3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59"/>
      <c r="BP2172" s="2"/>
    </row>
    <row r="2173" spans="4:68"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Q2173" s="2"/>
      <c r="R2173" s="2"/>
      <c r="S2173" s="2"/>
      <c r="T2173" s="3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59"/>
      <c r="BP2173" s="2"/>
    </row>
    <row r="2174" spans="4:68"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Q2174" s="2"/>
      <c r="R2174" s="2"/>
      <c r="S2174" s="2"/>
      <c r="T2174" s="3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59"/>
      <c r="BP2174" s="2"/>
    </row>
    <row r="2175" spans="4:68"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Q2175" s="2"/>
      <c r="R2175" s="2"/>
      <c r="S2175" s="2"/>
      <c r="T2175" s="3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59"/>
      <c r="BP2175" s="2"/>
    </row>
    <row r="2176" spans="4:68"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Q2176" s="2"/>
      <c r="R2176" s="2"/>
      <c r="S2176" s="2"/>
      <c r="T2176" s="3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59"/>
      <c r="BP2176" s="2"/>
    </row>
    <row r="2177" spans="4:68"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Q2177" s="2"/>
      <c r="R2177" s="2"/>
      <c r="S2177" s="2"/>
      <c r="T2177" s="3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59"/>
      <c r="BP2177" s="2"/>
    </row>
    <row r="2178" spans="4:68"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Q2178" s="2"/>
      <c r="R2178" s="2"/>
      <c r="S2178" s="2"/>
      <c r="T2178" s="3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59"/>
      <c r="BP2178" s="2"/>
    </row>
    <row r="2179" spans="4:68"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Q2179" s="2"/>
      <c r="R2179" s="2"/>
      <c r="S2179" s="2"/>
      <c r="T2179" s="3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59"/>
      <c r="BP2179" s="2"/>
    </row>
    <row r="2180" spans="4:68"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Q2180" s="2"/>
      <c r="R2180" s="2"/>
      <c r="S2180" s="2"/>
      <c r="T2180" s="3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59"/>
      <c r="BP2180" s="2"/>
    </row>
    <row r="2181" spans="4:68"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Q2181" s="2"/>
      <c r="R2181" s="2"/>
      <c r="S2181" s="2"/>
      <c r="T2181" s="3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59"/>
      <c r="BP2181" s="2"/>
    </row>
    <row r="2182" spans="4:68"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Q2182" s="2"/>
      <c r="R2182" s="2"/>
      <c r="S2182" s="2"/>
      <c r="T2182" s="3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59"/>
      <c r="BP2182" s="2"/>
    </row>
    <row r="2183" spans="4:68"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Q2183" s="2"/>
      <c r="R2183" s="2"/>
      <c r="S2183" s="2"/>
      <c r="T2183" s="3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59"/>
      <c r="BP2183" s="2"/>
    </row>
    <row r="2184" spans="4:68"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Q2184" s="2"/>
      <c r="R2184" s="2"/>
      <c r="S2184" s="2"/>
      <c r="T2184" s="3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59"/>
      <c r="BP2184" s="2"/>
    </row>
    <row r="2185" spans="4:68"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Q2185" s="2"/>
      <c r="R2185" s="2"/>
      <c r="S2185" s="2"/>
      <c r="T2185" s="3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59"/>
      <c r="BP2185" s="2"/>
    </row>
    <row r="2186" spans="4:68"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Q2186" s="2"/>
      <c r="R2186" s="2"/>
      <c r="S2186" s="2"/>
      <c r="T2186" s="3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59"/>
      <c r="BP2186" s="2"/>
    </row>
    <row r="2187" spans="4:68"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Q2187" s="2"/>
      <c r="R2187" s="2"/>
      <c r="S2187" s="2"/>
      <c r="T2187" s="3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59"/>
      <c r="BP2187" s="2"/>
    </row>
    <row r="2188" spans="4:68"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Q2188" s="2"/>
      <c r="R2188" s="2"/>
      <c r="S2188" s="2"/>
      <c r="T2188" s="3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59"/>
      <c r="BP2188" s="2"/>
    </row>
    <row r="2189" spans="4:68"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Q2189" s="2"/>
      <c r="R2189" s="2"/>
      <c r="S2189" s="2"/>
      <c r="T2189" s="3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59"/>
      <c r="BP2189" s="2"/>
    </row>
    <row r="2190" spans="4:68"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Q2190" s="2"/>
      <c r="R2190" s="2"/>
      <c r="S2190" s="2"/>
      <c r="T2190" s="3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59"/>
      <c r="BP2190" s="2"/>
    </row>
    <row r="2191" spans="4:68"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Q2191" s="2"/>
      <c r="R2191" s="2"/>
      <c r="S2191" s="2"/>
      <c r="T2191" s="3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59"/>
      <c r="BP2191" s="2"/>
    </row>
    <row r="2192" spans="4:68"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Q2192" s="2"/>
      <c r="R2192" s="2"/>
      <c r="S2192" s="2"/>
      <c r="T2192" s="3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59"/>
      <c r="BP2192" s="2"/>
    </row>
    <row r="2193" spans="4:68"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Q2193" s="2"/>
      <c r="R2193" s="2"/>
      <c r="S2193" s="2"/>
      <c r="T2193" s="3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59"/>
      <c r="BP2193" s="2"/>
    </row>
    <row r="2194" spans="4:68"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Q2194" s="2"/>
      <c r="R2194" s="2"/>
      <c r="S2194" s="2"/>
      <c r="T2194" s="3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59"/>
      <c r="BP2194" s="2"/>
    </row>
    <row r="2195" spans="4:68"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Q2195" s="2"/>
      <c r="R2195" s="2"/>
      <c r="S2195" s="2"/>
      <c r="T2195" s="3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59"/>
      <c r="BP2195" s="2"/>
    </row>
    <row r="2196" spans="4:68"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Q2196" s="2"/>
      <c r="R2196" s="2"/>
      <c r="S2196" s="2"/>
      <c r="T2196" s="3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59"/>
      <c r="BP2196" s="2"/>
    </row>
    <row r="2197" spans="4:68"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Q2197" s="2"/>
      <c r="R2197" s="2"/>
      <c r="S2197" s="2"/>
      <c r="T2197" s="3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59"/>
      <c r="BP2197" s="2"/>
    </row>
    <row r="2198" spans="4:68"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Q2198" s="2"/>
      <c r="R2198" s="2"/>
      <c r="S2198" s="2"/>
      <c r="T2198" s="3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59"/>
      <c r="BP2198" s="2"/>
    </row>
    <row r="2199" spans="4:68"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Q2199" s="2"/>
      <c r="R2199" s="2"/>
      <c r="S2199" s="2"/>
      <c r="T2199" s="3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59"/>
      <c r="BP2199" s="2"/>
    </row>
    <row r="2200" spans="4:68"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Q2200" s="2"/>
      <c r="R2200" s="2"/>
      <c r="S2200" s="2"/>
      <c r="T2200" s="3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59"/>
      <c r="BP2200" s="2"/>
    </row>
    <row r="2201" spans="4:68"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Q2201" s="2"/>
      <c r="R2201" s="2"/>
      <c r="S2201" s="2"/>
      <c r="T2201" s="3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59"/>
      <c r="BP2201" s="2"/>
    </row>
    <row r="2202" spans="4:68"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Q2202" s="2"/>
      <c r="R2202" s="2"/>
      <c r="S2202" s="2"/>
      <c r="T2202" s="3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59"/>
      <c r="BP2202" s="2"/>
    </row>
    <row r="2203" spans="4:68"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Q2203" s="2"/>
      <c r="R2203" s="2"/>
      <c r="S2203" s="2"/>
      <c r="T2203" s="3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59"/>
      <c r="BP2203" s="2"/>
    </row>
    <row r="2204" spans="4:68"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Q2204" s="2"/>
      <c r="R2204" s="2"/>
      <c r="S2204" s="2"/>
      <c r="T2204" s="3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59"/>
      <c r="BP2204" s="2"/>
    </row>
    <row r="2205" spans="4:68"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Q2205" s="2"/>
      <c r="R2205" s="2"/>
      <c r="S2205" s="2"/>
      <c r="T2205" s="3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59"/>
      <c r="BP2205" s="2"/>
    </row>
    <row r="2206" spans="4:68"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Q2206" s="2"/>
      <c r="R2206" s="2"/>
      <c r="S2206" s="2"/>
      <c r="T2206" s="3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59"/>
      <c r="BP2206" s="2"/>
    </row>
    <row r="2207" spans="4:68"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Q2207" s="2"/>
      <c r="R2207" s="2"/>
      <c r="S2207" s="2"/>
      <c r="T2207" s="3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59"/>
      <c r="BP2207" s="2"/>
    </row>
    <row r="2208" spans="4:68"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Q2208" s="2"/>
      <c r="R2208" s="2"/>
      <c r="S2208" s="2"/>
      <c r="T2208" s="3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59"/>
      <c r="BP2208" s="2"/>
    </row>
    <row r="2209" spans="4:68"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Q2209" s="2"/>
      <c r="R2209" s="2"/>
      <c r="S2209" s="2"/>
      <c r="T2209" s="3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59"/>
      <c r="BP2209" s="2"/>
    </row>
    <row r="2210" spans="4:68"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Q2210" s="2"/>
      <c r="R2210" s="2"/>
      <c r="S2210" s="2"/>
      <c r="T2210" s="3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59"/>
      <c r="BP2210" s="2"/>
    </row>
    <row r="2211" spans="4:68"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Q2211" s="2"/>
      <c r="R2211" s="2"/>
      <c r="S2211" s="2"/>
      <c r="T2211" s="3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59"/>
      <c r="BP2211" s="2"/>
    </row>
    <row r="2212" spans="4:68"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Q2212" s="2"/>
      <c r="R2212" s="2"/>
      <c r="S2212" s="2"/>
      <c r="T2212" s="3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59"/>
      <c r="BP2212" s="2"/>
    </row>
    <row r="2213" spans="4:68"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Q2213" s="2"/>
      <c r="R2213" s="2"/>
      <c r="S2213" s="2"/>
      <c r="T2213" s="3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59"/>
      <c r="BP2213" s="2"/>
    </row>
    <row r="2214" spans="4:68"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Q2214" s="2"/>
      <c r="R2214" s="2"/>
      <c r="S2214" s="2"/>
      <c r="T2214" s="3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59"/>
      <c r="BP2214" s="2"/>
    </row>
    <row r="2215" spans="4:68"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Q2215" s="2"/>
      <c r="R2215" s="2"/>
      <c r="S2215" s="2"/>
      <c r="T2215" s="3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59"/>
      <c r="BP2215" s="2"/>
    </row>
    <row r="2216" spans="4:68"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Q2216" s="2"/>
      <c r="R2216" s="2"/>
      <c r="S2216" s="2"/>
      <c r="T2216" s="3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59"/>
      <c r="BP2216" s="2"/>
    </row>
    <row r="2217" spans="4:68"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Q2217" s="2"/>
      <c r="R2217" s="2"/>
      <c r="S2217" s="2"/>
      <c r="T2217" s="3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59"/>
      <c r="BP2217" s="2"/>
    </row>
    <row r="2218" spans="4:68"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Q2218" s="2"/>
      <c r="R2218" s="2"/>
      <c r="S2218" s="2"/>
      <c r="T2218" s="3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59"/>
      <c r="BP2218" s="2"/>
    </row>
    <row r="2219" spans="4:68"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Q2219" s="2"/>
      <c r="R2219" s="2"/>
      <c r="S2219" s="2"/>
      <c r="T2219" s="3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59"/>
      <c r="BP2219" s="2"/>
    </row>
    <row r="2220" spans="4:68"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Q2220" s="2"/>
      <c r="R2220" s="2"/>
      <c r="S2220" s="2"/>
      <c r="T2220" s="3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59"/>
      <c r="BP2220" s="2"/>
    </row>
    <row r="2221" spans="4:68"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Q2221" s="2"/>
      <c r="R2221" s="2"/>
      <c r="S2221" s="2"/>
      <c r="T2221" s="3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59"/>
      <c r="BP2221" s="2"/>
    </row>
    <row r="2222" spans="4:68"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Q2222" s="2"/>
      <c r="R2222" s="2"/>
      <c r="S2222" s="2"/>
      <c r="T2222" s="3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59"/>
      <c r="BP2222" s="2"/>
    </row>
    <row r="2223" spans="4:68"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Q2223" s="2"/>
      <c r="R2223" s="2"/>
      <c r="S2223" s="2"/>
      <c r="T2223" s="3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59"/>
      <c r="BP2223" s="2"/>
    </row>
    <row r="2224" spans="4:68"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Q2224" s="2"/>
      <c r="R2224" s="2"/>
      <c r="S2224" s="2"/>
      <c r="T2224" s="3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59"/>
      <c r="BP2224" s="2"/>
    </row>
    <row r="2225" spans="4:68"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Q2225" s="2"/>
      <c r="R2225" s="2"/>
      <c r="S2225" s="2"/>
      <c r="T2225" s="3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59"/>
      <c r="BP2225" s="2"/>
    </row>
    <row r="2226" spans="4:68"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Q2226" s="2"/>
      <c r="R2226" s="2"/>
      <c r="S2226" s="2"/>
      <c r="T2226" s="3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59"/>
      <c r="BP2226" s="2"/>
    </row>
    <row r="2227" spans="4:68"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Q2227" s="2"/>
      <c r="R2227" s="2"/>
      <c r="S2227" s="2"/>
      <c r="T2227" s="3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59"/>
      <c r="BP2227" s="2"/>
    </row>
    <row r="2228" spans="4:68"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Q2228" s="2"/>
      <c r="R2228" s="2"/>
      <c r="S2228" s="2"/>
      <c r="T2228" s="3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59"/>
      <c r="BP2228" s="2"/>
    </row>
    <row r="2229" spans="4:68"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Q2229" s="2"/>
      <c r="R2229" s="2"/>
      <c r="S2229" s="2"/>
      <c r="T2229" s="3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59"/>
      <c r="BP2229" s="2"/>
    </row>
    <row r="2230" spans="4:68"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Q2230" s="2"/>
      <c r="R2230" s="2"/>
      <c r="S2230" s="2"/>
      <c r="T2230" s="3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59"/>
      <c r="BP2230" s="2"/>
    </row>
    <row r="2231" spans="4:68"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Q2231" s="2"/>
      <c r="R2231" s="2"/>
      <c r="S2231" s="2"/>
      <c r="T2231" s="3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59"/>
      <c r="BP2231" s="2"/>
    </row>
    <row r="2232" spans="4:68"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Q2232" s="2"/>
      <c r="R2232" s="2"/>
      <c r="S2232" s="2"/>
      <c r="T2232" s="3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59"/>
      <c r="BP2232" s="2"/>
    </row>
    <row r="2233" spans="4:68"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Q2233" s="2"/>
      <c r="R2233" s="2"/>
      <c r="S2233" s="2"/>
      <c r="T2233" s="3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59"/>
      <c r="BP2233" s="2"/>
    </row>
    <row r="2234" spans="4:68"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Q2234" s="2"/>
      <c r="R2234" s="2"/>
      <c r="S2234" s="2"/>
      <c r="T2234" s="3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59"/>
      <c r="BP2234" s="2"/>
    </row>
    <row r="2235" spans="4:68"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Q2235" s="2"/>
      <c r="R2235" s="2"/>
      <c r="S2235" s="2"/>
      <c r="T2235" s="3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59"/>
      <c r="BP2235" s="2"/>
    </row>
    <row r="2236" spans="4:68"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Q2236" s="2"/>
      <c r="R2236" s="2"/>
      <c r="S2236" s="2"/>
      <c r="T2236" s="3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59"/>
      <c r="BP2236" s="2"/>
    </row>
    <row r="2237" spans="4:68"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Q2237" s="2"/>
      <c r="R2237" s="2"/>
      <c r="S2237" s="2"/>
      <c r="T2237" s="3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59"/>
      <c r="BP2237" s="2"/>
    </row>
    <row r="2238" spans="4:68"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Q2238" s="2"/>
      <c r="R2238" s="2"/>
      <c r="S2238" s="2"/>
      <c r="T2238" s="3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59"/>
      <c r="BP2238" s="2"/>
    </row>
    <row r="2239" spans="4:68"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Q2239" s="2"/>
      <c r="R2239" s="2"/>
      <c r="S2239" s="2"/>
      <c r="T2239" s="3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59"/>
      <c r="BP2239" s="2"/>
    </row>
    <row r="2240" spans="4:68"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Q2240" s="2"/>
      <c r="R2240" s="2"/>
      <c r="S2240" s="2"/>
      <c r="T2240" s="3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59"/>
      <c r="BP2240" s="2"/>
    </row>
    <row r="2241" spans="4:68"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Q2241" s="2"/>
      <c r="R2241" s="2"/>
      <c r="S2241" s="2"/>
      <c r="T2241" s="3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59"/>
      <c r="BP2241" s="2"/>
    </row>
    <row r="2242" spans="4:68"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Q2242" s="2"/>
      <c r="R2242" s="2"/>
      <c r="S2242" s="2"/>
      <c r="T2242" s="3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59"/>
      <c r="BP2242" s="2"/>
    </row>
    <row r="2243" spans="4:68"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Q2243" s="2"/>
      <c r="R2243" s="2"/>
      <c r="S2243" s="2"/>
      <c r="T2243" s="3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59"/>
      <c r="BP2243" s="2"/>
    </row>
    <row r="2244" spans="4:68"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Q2244" s="2"/>
      <c r="R2244" s="2"/>
      <c r="S2244" s="2"/>
      <c r="T2244" s="3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59"/>
      <c r="BP2244" s="2"/>
    </row>
    <row r="2245" spans="4:68"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Q2245" s="2"/>
      <c r="R2245" s="2"/>
      <c r="S2245" s="2"/>
      <c r="T2245" s="3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59"/>
      <c r="BP2245" s="2"/>
    </row>
    <row r="2246" spans="4:68"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Q2246" s="2"/>
      <c r="R2246" s="2"/>
      <c r="S2246" s="2"/>
      <c r="T2246" s="3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59"/>
      <c r="BP2246" s="2"/>
    </row>
    <row r="2247" spans="4:68"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Q2247" s="2"/>
      <c r="R2247" s="2"/>
      <c r="S2247" s="2"/>
      <c r="T2247" s="3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59"/>
      <c r="BP2247" s="2"/>
    </row>
    <row r="2248" spans="4:68"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Q2248" s="2"/>
      <c r="R2248" s="2"/>
      <c r="S2248" s="2"/>
      <c r="T2248" s="3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59"/>
      <c r="BP2248" s="2"/>
    </row>
    <row r="2249" spans="4:68"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Q2249" s="2"/>
      <c r="R2249" s="2"/>
      <c r="S2249" s="2"/>
      <c r="T2249" s="3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59"/>
      <c r="BP2249" s="2"/>
    </row>
    <row r="2250" spans="4:68"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Q2250" s="2"/>
      <c r="R2250" s="2"/>
      <c r="S2250" s="2"/>
      <c r="T2250" s="3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59"/>
      <c r="BP2250" s="2"/>
    </row>
    <row r="2251" spans="4:68"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Q2251" s="2"/>
      <c r="R2251" s="2"/>
      <c r="S2251" s="2"/>
      <c r="T2251" s="3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59"/>
      <c r="BP2251" s="2"/>
    </row>
    <row r="2252" spans="4:68"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Q2252" s="2"/>
      <c r="R2252" s="2"/>
      <c r="S2252" s="2"/>
      <c r="T2252" s="3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59"/>
      <c r="BP2252" s="2"/>
    </row>
    <row r="2253" spans="4:68"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Q2253" s="2"/>
      <c r="R2253" s="2"/>
      <c r="S2253" s="2"/>
      <c r="T2253" s="3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59"/>
      <c r="BP2253" s="2"/>
    </row>
    <row r="2254" spans="4:68"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Q2254" s="2"/>
      <c r="R2254" s="2"/>
      <c r="S2254" s="2"/>
      <c r="T2254" s="3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59"/>
      <c r="BP2254" s="2"/>
    </row>
    <row r="2255" spans="4:68"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Q2255" s="2"/>
      <c r="R2255" s="2"/>
      <c r="S2255" s="2"/>
      <c r="T2255" s="3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59"/>
      <c r="BP2255" s="2"/>
    </row>
    <row r="2256" spans="4:68"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Q2256" s="2"/>
      <c r="R2256" s="2"/>
      <c r="S2256" s="2"/>
      <c r="T2256" s="3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59"/>
      <c r="BP2256" s="2"/>
    </row>
    <row r="2257" spans="4:68"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Q2257" s="2"/>
      <c r="R2257" s="2"/>
      <c r="S2257" s="2"/>
      <c r="T2257" s="3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59"/>
      <c r="BP2257" s="2"/>
    </row>
    <row r="2258" spans="4:68"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Q2258" s="2"/>
      <c r="R2258" s="2"/>
      <c r="S2258" s="2"/>
      <c r="T2258" s="3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59"/>
      <c r="BP2258" s="2"/>
    </row>
    <row r="2259" spans="4:68"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Q2259" s="2"/>
      <c r="R2259" s="2"/>
      <c r="S2259" s="2"/>
      <c r="T2259" s="3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59"/>
      <c r="BP2259" s="2"/>
    </row>
    <row r="2260" spans="4:68"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Q2260" s="2"/>
      <c r="R2260" s="2"/>
      <c r="S2260" s="2"/>
      <c r="T2260" s="3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59"/>
      <c r="BP2260" s="2"/>
    </row>
    <row r="2261" spans="4:68"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Q2261" s="2"/>
      <c r="R2261" s="2"/>
      <c r="S2261" s="2"/>
      <c r="T2261" s="3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59"/>
      <c r="BP2261" s="2"/>
    </row>
    <row r="2262" spans="4:68"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Q2262" s="2"/>
      <c r="R2262" s="2"/>
      <c r="S2262" s="2"/>
      <c r="T2262" s="3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59"/>
      <c r="BP2262" s="2"/>
    </row>
    <row r="2263" spans="4:68"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Q2263" s="2"/>
      <c r="R2263" s="2"/>
      <c r="S2263" s="2"/>
      <c r="T2263" s="3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59"/>
      <c r="BP2263" s="2"/>
    </row>
    <row r="2264" spans="4:68"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Q2264" s="2"/>
      <c r="R2264" s="2"/>
      <c r="S2264" s="2"/>
      <c r="T2264" s="3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59"/>
      <c r="BP2264" s="2"/>
    </row>
    <row r="2265" spans="4:68"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Q2265" s="2"/>
      <c r="R2265" s="2"/>
      <c r="S2265" s="2"/>
      <c r="T2265" s="3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59"/>
      <c r="BP2265" s="2"/>
    </row>
    <row r="2266" spans="4:68"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Q2266" s="2"/>
      <c r="R2266" s="2"/>
      <c r="S2266" s="2"/>
      <c r="T2266" s="3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59"/>
      <c r="BP2266" s="2"/>
    </row>
    <row r="2267" spans="4:68"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Q2267" s="2"/>
      <c r="R2267" s="2"/>
      <c r="S2267" s="2"/>
      <c r="T2267" s="3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59"/>
      <c r="BP2267" s="2"/>
    </row>
    <row r="2268" spans="4:68"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Q2268" s="2"/>
      <c r="R2268" s="2"/>
      <c r="S2268" s="2"/>
      <c r="T2268" s="3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59"/>
      <c r="BP2268" s="2"/>
    </row>
    <row r="2269" spans="4:68"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Q2269" s="2"/>
      <c r="R2269" s="2"/>
      <c r="S2269" s="2"/>
      <c r="T2269" s="3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59"/>
      <c r="BP2269" s="2"/>
    </row>
    <row r="2270" spans="4:68"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Q2270" s="2"/>
      <c r="R2270" s="2"/>
      <c r="S2270" s="2"/>
      <c r="T2270" s="3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59"/>
      <c r="BP2270" s="2"/>
    </row>
    <row r="2271" spans="4:68"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Q2271" s="2"/>
      <c r="R2271" s="2"/>
      <c r="S2271" s="2"/>
      <c r="T2271" s="3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59"/>
      <c r="BP2271" s="2"/>
    </row>
    <row r="2272" spans="4:68"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Q2272" s="2"/>
      <c r="R2272" s="2"/>
      <c r="S2272" s="2"/>
      <c r="T2272" s="3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59"/>
      <c r="BP2272" s="2"/>
    </row>
    <row r="2273" spans="4:68"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Q2273" s="2"/>
      <c r="R2273" s="2"/>
      <c r="S2273" s="2"/>
      <c r="T2273" s="3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59"/>
      <c r="BP2273" s="2"/>
    </row>
    <row r="2274" spans="4:68"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Q2274" s="2"/>
      <c r="R2274" s="2"/>
      <c r="S2274" s="2"/>
      <c r="T2274" s="3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59"/>
      <c r="BP2274" s="2"/>
    </row>
    <row r="2275" spans="4:68"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Q2275" s="2"/>
      <c r="R2275" s="2"/>
      <c r="S2275" s="2"/>
      <c r="T2275" s="3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59"/>
      <c r="BP2275" s="2"/>
    </row>
    <row r="2276" spans="4:68"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Q2276" s="2"/>
      <c r="R2276" s="2"/>
      <c r="S2276" s="2"/>
      <c r="T2276" s="3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59"/>
      <c r="BP2276" s="2"/>
    </row>
    <row r="2277" spans="4:68"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Q2277" s="2"/>
      <c r="R2277" s="2"/>
      <c r="S2277" s="2"/>
      <c r="T2277" s="3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59"/>
      <c r="BP2277" s="2"/>
    </row>
    <row r="2278" spans="4:68"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Q2278" s="2"/>
      <c r="R2278" s="2"/>
      <c r="S2278" s="2"/>
      <c r="T2278" s="3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59"/>
      <c r="BP2278" s="2"/>
    </row>
    <row r="2279" spans="4:68"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Q2279" s="2"/>
      <c r="R2279" s="2"/>
      <c r="S2279" s="2"/>
      <c r="T2279" s="3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59"/>
      <c r="BP2279" s="2"/>
    </row>
    <row r="2280" spans="4:68"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Q2280" s="2"/>
      <c r="R2280" s="2"/>
      <c r="S2280" s="2"/>
      <c r="T2280" s="3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59"/>
      <c r="BP2280" s="2"/>
    </row>
    <row r="2281" spans="4:68"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Q2281" s="2"/>
      <c r="R2281" s="2"/>
      <c r="S2281" s="2"/>
      <c r="T2281" s="3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59"/>
      <c r="BP2281" s="2"/>
    </row>
    <row r="2282" spans="4:68"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Q2282" s="2"/>
      <c r="R2282" s="2"/>
      <c r="S2282" s="2"/>
      <c r="T2282" s="3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59"/>
      <c r="BP2282" s="2"/>
    </row>
    <row r="2283" spans="4:68"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Q2283" s="2"/>
      <c r="R2283" s="2"/>
      <c r="S2283" s="2"/>
      <c r="T2283" s="3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59"/>
      <c r="BP2283" s="2"/>
    </row>
    <row r="2284" spans="4:68"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Q2284" s="2"/>
      <c r="R2284" s="2"/>
      <c r="S2284" s="2"/>
      <c r="T2284" s="3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59"/>
      <c r="BP2284" s="2"/>
    </row>
    <row r="2285" spans="4:68"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Q2285" s="2"/>
      <c r="R2285" s="2"/>
      <c r="S2285" s="2"/>
      <c r="T2285" s="3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59"/>
      <c r="BP2285" s="2"/>
    </row>
    <row r="2286" spans="4:68"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Q2286" s="2"/>
      <c r="R2286" s="2"/>
      <c r="S2286" s="2"/>
      <c r="T2286" s="3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59"/>
      <c r="BP2286" s="2"/>
    </row>
    <row r="2287" spans="4:68"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Q2287" s="2"/>
      <c r="R2287" s="2"/>
      <c r="S2287" s="2"/>
      <c r="T2287" s="3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59"/>
      <c r="BP2287" s="2"/>
    </row>
    <row r="2288" spans="4:68"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Q2288" s="2"/>
      <c r="R2288" s="2"/>
      <c r="S2288" s="2"/>
      <c r="T2288" s="3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59"/>
      <c r="BP2288" s="2"/>
    </row>
    <row r="2289" spans="4:68"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Q2289" s="2"/>
      <c r="R2289" s="2"/>
      <c r="S2289" s="2"/>
      <c r="T2289" s="3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59"/>
      <c r="BP2289" s="2"/>
    </row>
    <row r="2290" spans="4:68"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Q2290" s="2"/>
      <c r="R2290" s="2"/>
      <c r="S2290" s="2"/>
      <c r="T2290" s="3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59"/>
      <c r="BP2290" s="2"/>
    </row>
    <row r="2291" spans="4:68"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Q2291" s="2"/>
      <c r="R2291" s="2"/>
      <c r="S2291" s="2"/>
      <c r="T2291" s="3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59"/>
      <c r="BP2291" s="2"/>
    </row>
    <row r="2292" spans="4:68"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Q2292" s="2"/>
      <c r="R2292" s="2"/>
      <c r="S2292" s="2"/>
      <c r="T2292" s="3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59"/>
      <c r="BP2292" s="2"/>
    </row>
    <row r="2293" spans="4:68"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Q2293" s="2"/>
      <c r="R2293" s="2"/>
      <c r="S2293" s="2"/>
      <c r="T2293" s="3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59"/>
      <c r="BP2293" s="2"/>
    </row>
    <row r="2294" spans="4:68"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Q2294" s="2"/>
      <c r="R2294" s="2"/>
      <c r="S2294" s="2"/>
      <c r="T2294" s="3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59"/>
      <c r="BP2294" s="2"/>
    </row>
    <row r="2295" spans="4:68"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Q2295" s="2"/>
      <c r="R2295" s="2"/>
      <c r="S2295" s="2"/>
      <c r="T2295" s="3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59"/>
      <c r="BP2295" s="2"/>
    </row>
    <row r="2296" spans="4:68"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Q2296" s="2"/>
      <c r="R2296" s="2"/>
      <c r="S2296" s="2"/>
      <c r="T2296" s="3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59"/>
      <c r="BP2296" s="2"/>
    </row>
    <row r="2297" spans="4:68"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Q2297" s="2"/>
      <c r="R2297" s="2"/>
      <c r="S2297" s="2"/>
      <c r="T2297" s="3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59"/>
      <c r="BP2297" s="2"/>
    </row>
    <row r="2298" spans="4:68"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Q2298" s="2"/>
      <c r="R2298" s="2"/>
      <c r="S2298" s="2"/>
      <c r="T2298" s="3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59"/>
      <c r="BP2298" s="2"/>
    </row>
    <row r="2299" spans="4:68"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Q2299" s="2"/>
      <c r="R2299" s="2"/>
      <c r="S2299" s="2"/>
      <c r="T2299" s="3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59"/>
      <c r="BP2299" s="2"/>
    </row>
    <row r="2300" spans="4:68"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Q2300" s="2"/>
      <c r="R2300" s="2"/>
      <c r="S2300" s="2"/>
      <c r="T2300" s="3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59"/>
      <c r="BP2300" s="2"/>
    </row>
    <row r="2301" spans="4:68"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Q2301" s="2"/>
      <c r="R2301" s="2"/>
      <c r="S2301" s="2"/>
      <c r="T2301" s="3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59"/>
      <c r="BP2301" s="2"/>
    </row>
    <row r="2302" spans="4:68"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Q2302" s="2"/>
      <c r="R2302" s="2"/>
      <c r="S2302" s="2"/>
      <c r="T2302" s="3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59"/>
      <c r="BP2302" s="2"/>
    </row>
    <row r="2303" spans="4:68"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Q2303" s="2"/>
      <c r="R2303" s="2"/>
      <c r="S2303" s="2"/>
      <c r="T2303" s="3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59"/>
      <c r="BP2303" s="2"/>
    </row>
    <row r="2304" spans="4:68"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Q2304" s="2"/>
      <c r="R2304" s="2"/>
      <c r="S2304" s="2"/>
      <c r="T2304" s="3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59"/>
      <c r="BP2304" s="2"/>
    </row>
    <row r="2305" spans="4:68"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Q2305" s="2"/>
      <c r="R2305" s="2"/>
      <c r="S2305" s="2"/>
      <c r="T2305" s="3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59"/>
      <c r="BP2305" s="2"/>
    </row>
    <row r="2306" spans="4:68"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Q2306" s="2"/>
      <c r="R2306" s="2"/>
      <c r="S2306" s="2"/>
      <c r="T2306" s="3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59"/>
      <c r="BP2306" s="2"/>
    </row>
    <row r="2307" spans="4:68"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Q2307" s="2"/>
      <c r="R2307" s="2"/>
      <c r="S2307" s="2"/>
      <c r="T2307" s="3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59"/>
      <c r="BP2307" s="2"/>
    </row>
    <row r="2308" spans="4:68"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Q2308" s="2"/>
      <c r="R2308" s="2"/>
      <c r="S2308" s="2"/>
      <c r="T2308" s="3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59"/>
      <c r="BP2308" s="2"/>
    </row>
    <row r="2309" spans="4:68"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Q2309" s="2"/>
      <c r="R2309" s="2"/>
      <c r="S2309" s="2"/>
      <c r="T2309" s="3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59"/>
      <c r="BP2309" s="2"/>
    </row>
    <row r="2310" spans="4:68"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Q2310" s="2"/>
      <c r="R2310" s="2"/>
      <c r="S2310" s="2"/>
      <c r="T2310" s="3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59"/>
      <c r="BP2310" s="2"/>
    </row>
    <row r="2311" spans="4:68"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Q2311" s="2"/>
      <c r="R2311" s="2"/>
      <c r="S2311" s="2"/>
      <c r="T2311" s="3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59"/>
      <c r="BP2311" s="2"/>
    </row>
    <row r="2312" spans="4:68"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Q2312" s="2"/>
      <c r="R2312" s="2"/>
      <c r="S2312" s="2"/>
      <c r="T2312" s="3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59"/>
      <c r="BP2312" s="2"/>
    </row>
    <row r="2313" spans="4:68"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Q2313" s="2"/>
      <c r="R2313" s="2"/>
      <c r="S2313" s="2"/>
      <c r="T2313" s="3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59"/>
      <c r="BP2313" s="2"/>
    </row>
    <row r="2314" spans="4:68"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Q2314" s="2"/>
      <c r="R2314" s="2"/>
      <c r="S2314" s="2"/>
      <c r="T2314" s="3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59"/>
      <c r="BP2314" s="2"/>
    </row>
    <row r="2315" spans="4:68"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Q2315" s="2"/>
      <c r="R2315" s="2"/>
      <c r="S2315" s="2"/>
      <c r="T2315" s="3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59"/>
      <c r="BP2315" s="2"/>
    </row>
    <row r="2316" spans="4:68"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Q2316" s="2"/>
      <c r="R2316" s="2"/>
      <c r="S2316" s="2"/>
      <c r="T2316" s="3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59"/>
      <c r="BP2316" s="2"/>
    </row>
    <row r="2317" spans="4:68"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Q2317" s="2"/>
      <c r="R2317" s="2"/>
      <c r="S2317" s="2"/>
      <c r="T2317" s="3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59"/>
      <c r="BP2317" s="2"/>
    </row>
    <row r="2318" spans="4:68"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Q2318" s="2"/>
      <c r="R2318" s="2"/>
      <c r="S2318" s="2"/>
      <c r="T2318" s="3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59"/>
      <c r="BP2318" s="2"/>
    </row>
    <row r="2319" spans="4:68"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Q2319" s="2"/>
      <c r="R2319" s="2"/>
      <c r="S2319" s="2"/>
      <c r="T2319" s="3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59"/>
      <c r="BP2319" s="2"/>
    </row>
    <row r="2320" spans="4:68"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Q2320" s="2"/>
      <c r="R2320" s="2"/>
      <c r="S2320" s="2"/>
      <c r="T2320" s="3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59"/>
      <c r="BP2320" s="2"/>
    </row>
    <row r="2321" spans="4:68"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Q2321" s="2"/>
      <c r="R2321" s="2"/>
      <c r="S2321" s="2"/>
      <c r="T2321" s="3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59"/>
      <c r="BP2321" s="2"/>
    </row>
    <row r="2322" spans="4:68"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Q2322" s="2"/>
      <c r="R2322" s="2"/>
      <c r="S2322" s="2"/>
      <c r="T2322" s="3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59"/>
      <c r="BP2322" s="2"/>
    </row>
    <row r="2323" spans="4:68"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Q2323" s="2"/>
      <c r="R2323" s="2"/>
      <c r="S2323" s="2"/>
      <c r="T2323" s="3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59"/>
      <c r="BP2323" s="2"/>
    </row>
    <row r="2324" spans="4:68"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Q2324" s="2"/>
      <c r="R2324" s="2"/>
      <c r="S2324" s="2"/>
      <c r="T2324" s="3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59"/>
      <c r="BP2324" s="2"/>
    </row>
    <row r="2325" spans="4:68"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Q2325" s="2"/>
      <c r="R2325" s="2"/>
      <c r="S2325" s="2"/>
      <c r="T2325" s="3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59"/>
      <c r="BP2325" s="2"/>
    </row>
    <row r="2326" spans="4:68"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Q2326" s="2"/>
      <c r="R2326" s="2"/>
      <c r="S2326" s="2"/>
      <c r="T2326" s="3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59"/>
      <c r="BP2326" s="2"/>
    </row>
    <row r="2327" spans="4:68"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Q2327" s="2"/>
      <c r="R2327" s="2"/>
      <c r="S2327" s="2"/>
      <c r="T2327" s="3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59"/>
      <c r="BP2327" s="2"/>
    </row>
    <row r="2328" spans="4:68"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Q2328" s="2"/>
      <c r="R2328" s="2"/>
      <c r="S2328" s="2"/>
      <c r="T2328" s="3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59"/>
      <c r="BP2328" s="2"/>
    </row>
    <row r="2329" spans="4:68"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Q2329" s="2"/>
      <c r="R2329" s="2"/>
      <c r="S2329" s="2"/>
      <c r="T2329" s="3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59"/>
      <c r="BP2329" s="2"/>
    </row>
    <row r="2330" spans="4:68"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Q2330" s="2"/>
      <c r="R2330" s="2"/>
      <c r="S2330" s="2"/>
      <c r="T2330" s="3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59"/>
      <c r="BP2330" s="2"/>
    </row>
    <row r="2331" spans="4:68"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Q2331" s="2"/>
      <c r="R2331" s="2"/>
      <c r="S2331" s="2"/>
      <c r="T2331" s="3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59"/>
      <c r="BP2331" s="2"/>
    </row>
    <row r="2332" spans="4:68"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Q2332" s="2"/>
      <c r="R2332" s="2"/>
      <c r="S2332" s="2"/>
      <c r="T2332" s="3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59"/>
      <c r="BP2332" s="2"/>
    </row>
    <row r="2333" spans="4:68"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Q2333" s="2"/>
      <c r="R2333" s="2"/>
      <c r="S2333" s="2"/>
      <c r="T2333" s="3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59"/>
      <c r="BP2333" s="2"/>
    </row>
    <row r="2334" spans="4:68"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Q2334" s="2"/>
      <c r="R2334" s="2"/>
      <c r="S2334" s="2"/>
      <c r="T2334" s="3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59"/>
      <c r="BP2334" s="2"/>
    </row>
    <row r="2335" spans="4:68"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Q2335" s="2"/>
      <c r="R2335" s="2"/>
      <c r="S2335" s="2"/>
      <c r="T2335" s="3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59"/>
      <c r="BP2335" s="2"/>
    </row>
    <row r="2336" spans="4:68"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Q2336" s="2"/>
      <c r="R2336" s="2"/>
      <c r="S2336" s="2"/>
      <c r="T2336" s="3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59"/>
      <c r="BP2336" s="2"/>
    </row>
    <row r="2337" spans="4:68"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Q2337" s="2"/>
      <c r="R2337" s="2"/>
      <c r="S2337" s="2"/>
      <c r="T2337" s="3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59"/>
      <c r="BP2337" s="2"/>
    </row>
    <row r="2338" spans="4:68"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Q2338" s="2"/>
      <c r="R2338" s="2"/>
      <c r="S2338" s="2"/>
      <c r="T2338" s="3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59"/>
      <c r="BP2338" s="2"/>
    </row>
    <row r="2339" spans="4:68"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Q2339" s="2"/>
      <c r="R2339" s="2"/>
      <c r="S2339" s="2"/>
      <c r="T2339" s="3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59"/>
      <c r="BP2339" s="2"/>
    </row>
    <row r="2340" spans="4:68"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Q2340" s="2"/>
      <c r="R2340" s="2"/>
      <c r="S2340" s="2"/>
      <c r="T2340" s="3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59"/>
      <c r="BP2340" s="2"/>
    </row>
    <row r="2341" spans="4:68"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Q2341" s="2"/>
      <c r="R2341" s="2"/>
      <c r="S2341" s="2"/>
      <c r="T2341" s="3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59"/>
      <c r="BP2341" s="2"/>
    </row>
    <row r="2342" spans="4:68"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Q2342" s="2"/>
      <c r="R2342" s="2"/>
      <c r="S2342" s="2"/>
      <c r="T2342" s="3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59"/>
      <c r="BP2342" s="2"/>
    </row>
    <row r="2343" spans="4:68"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Q2343" s="2"/>
      <c r="R2343" s="2"/>
      <c r="S2343" s="2"/>
      <c r="T2343" s="3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59"/>
      <c r="BP2343" s="2"/>
    </row>
    <row r="2344" spans="4:68"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Q2344" s="2"/>
      <c r="R2344" s="2"/>
      <c r="S2344" s="2"/>
      <c r="T2344" s="3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59"/>
      <c r="BP2344" s="2"/>
    </row>
    <row r="2345" spans="4:68"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Q2345" s="2"/>
      <c r="R2345" s="2"/>
      <c r="S2345" s="2"/>
      <c r="T2345" s="3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59"/>
      <c r="BP2345" s="2"/>
    </row>
    <row r="2346" spans="4:68"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Q2346" s="2"/>
      <c r="R2346" s="2"/>
      <c r="S2346" s="2"/>
      <c r="T2346" s="3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59"/>
      <c r="BP2346" s="2"/>
    </row>
    <row r="2347" spans="4:68"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Q2347" s="2"/>
      <c r="R2347" s="2"/>
      <c r="S2347" s="2"/>
      <c r="T2347" s="3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59"/>
      <c r="BP2347" s="2"/>
    </row>
    <row r="2348" spans="4:68"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Q2348" s="2"/>
      <c r="R2348" s="2"/>
      <c r="S2348" s="2"/>
      <c r="T2348" s="3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59"/>
      <c r="BP2348" s="2"/>
    </row>
    <row r="2349" spans="4:68"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Q2349" s="2"/>
      <c r="R2349" s="2"/>
      <c r="S2349" s="2"/>
      <c r="T2349" s="3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59"/>
      <c r="BP2349" s="2"/>
    </row>
    <row r="2350" spans="4:68"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Q2350" s="2"/>
      <c r="R2350" s="2"/>
      <c r="S2350" s="2"/>
      <c r="T2350" s="3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59"/>
      <c r="BP2350" s="2"/>
    </row>
    <row r="2351" spans="4:68"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Q2351" s="2"/>
      <c r="R2351" s="2"/>
      <c r="S2351" s="2"/>
      <c r="T2351" s="3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59"/>
      <c r="BP2351" s="2"/>
    </row>
    <row r="2352" spans="4:68"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Q2352" s="2"/>
      <c r="R2352" s="2"/>
      <c r="S2352" s="2"/>
      <c r="T2352" s="3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59"/>
      <c r="BP2352" s="2"/>
    </row>
    <row r="2353" spans="4:68"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Q2353" s="2"/>
      <c r="R2353" s="2"/>
      <c r="S2353" s="2"/>
      <c r="T2353" s="3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59"/>
      <c r="BP2353" s="2"/>
    </row>
    <row r="2354" spans="4:68"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Q2354" s="2"/>
      <c r="R2354" s="2"/>
      <c r="S2354" s="2"/>
      <c r="T2354" s="3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59"/>
      <c r="BP2354" s="2"/>
    </row>
    <row r="2355" spans="4:68"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Q2355" s="2"/>
      <c r="R2355" s="2"/>
      <c r="S2355" s="2"/>
      <c r="T2355" s="3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59"/>
      <c r="BP2355" s="2"/>
    </row>
    <row r="2356" spans="4:68"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Q2356" s="2"/>
      <c r="R2356" s="2"/>
      <c r="S2356" s="2"/>
      <c r="T2356" s="3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59"/>
      <c r="BP2356" s="2"/>
    </row>
    <row r="2357" spans="4:68"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Q2357" s="2"/>
      <c r="R2357" s="2"/>
      <c r="S2357" s="2"/>
      <c r="T2357" s="3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59"/>
      <c r="BP2357" s="2"/>
    </row>
    <row r="2358" spans="4:68"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Q2358" s="2"/>
      <c r="R2358" s="2"/>
      <c r="S2358" s="2"/>
      <c r="T2358" s="3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59"/>
      <c r="BP2358" s="2"/>
    </row>
    <row r="2359" spans="4:68"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Q2359" s="2"/>
      <c r="R2359" s="2"/>
      <c r="S2359" s="2"/>
      <c r="T2359" s="3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59"/>
      <c r="BP2359" s="2"/>
    </row>
    <row r="2360" spans="4:68"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Q2360" s="2"/>
      <c r="R2360" s="2"/>
      <c r="S2360" s="2"/>
      <c r="T2360" s="3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59"/>
      <c r="BP2360" s="2"/>
    </row>
    <row r="2361" spans="4:68"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Q2361" s="2"/>
      <c r="R2361" s="2"/>
      <c r="S2361" s="2"/>
      <c r="T2361" s="3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59"/>
      <c r="BP2361" s="2"/>
    </row>
    <row r="2362" spans="4:68"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Q2362" s="2"/>
      <c r="R2362" s="2"/>
      <c r="S2362" s="2"/>
      <c r="T2362" s="3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59"/>
      <c r="BP2362" s="2"/>
    </row>
    <row r="2363" spans="4:68"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Q2363" s="2"/>
      <c r="R2363" s="2"/>
      <c r="S2363" s="2"/>
      <c r="T2363" s="3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59"/>
      <c r="BP2363" s="2"/>
    </row>
    <row r="2364" spans="4:68"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Q2364" s="2"/>
      <c r="R2364" s="2"/>
      <c r="S2364" s="2"/>
      <c r="T2364" s="3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59"/>
      <c r="BP2364" s="2"/>
    </row>
    <row r="2365" spans="4:68"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Q2365" s="2"/>
      <c r="R2365" s="2"/>
      <c r="S2365" s="2"/>
      <c r="T2365" s="3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59"/>
      <c r="BP2365" s="2"/>
    </row>
    <row r="2366" spans="4:68"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Q2366" s="2"/>
      <c r="R2366" s="2"/>
      <c r="S2366" s="2"/>
      <c r="T2366" s="3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59"/>
      <c r="BP2366" s="2"/>
    </row>
    <row r="2367" spans="4:68"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Q2367" s="2"/>
      <c r="R2367" s="2"/>
      <c r="S2367" s="2"/>
      <c r="T2367" s="3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59"/>
      <c r="BP2367" s="2"/>
    </row>
    <row r="2368" spans="4:68"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Q2368" s="2"/>
      <c r="R2368" s="2"/>
      <c r="S2368" s="2"/>
      <c r="T2368" s="3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59"/>
      <c r="BP2368" s="2"/>
    </row>
    <row r="2369" spans="4:68"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Q2369" s="2"/>
      <c r="R2369" s="2"/>
      <c r="S2369" s="2"/>
      <c r="T2369" s="3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59"/>
      <c r="BP2369" s="2"/>
    </row>
    <row r="2370" spans="4:68"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Q2370" s="2"/>
      <c r="R2370" s="2"/>
      <c r="S2370" s="2"/>
      <c r="T2370" s="3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59"/>
      <c r="BP2370" s="2"/>
    </row>
    <row r="2371" spans="4:68"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Q2371" s="2"/>
      <c r="R2371" s="2"/>
      <c r="S2371" s="2"/>
      <c r="T2371" s="3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59"/>
      <c r="BP2371" s="2"/>
    </row>
    <row r="2372" spans="4:68"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Q2372" s="2"/>
      <c r="R2372" s="2"/>
      <c r="S2372" s="2"/>
      <c r="T2372" s="3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59"/>
      <c r="BP2372" s="2"/>
    </row>
    <row r="2373" spans="4:68"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Q2373" s="2"/>
      <c r="R2373" s="2"/>
      <c r="S2373" s="2"/>
      <c r="T2373" s="3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59"/>
      <c r="BP2373" s="2"/>
    </row>
    <row r="2374" spans="4:68"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Q2374" s="2"/>
      <c r="R2374" s="2"/>
      <c r="S2374" s="2"/>
      <c r="T2374" s="3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59"/>
      <c r="BP2374" s="2"/>
    </row>
    <row r="2375" spans="4:68"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Q2375" s="2"/>
      <c r="R2375" s="2"/>
      <c r="S2375" s="2"/>
      <c r="T2375" s="3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59"/>
      <c r="BP2375" s="2"/>
    </row>
    <row r="2376" spans="4:68"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Q2376" s="2"/>
      <c r="R2376" s="2"/>
      <c r="S2376" s="2"/>
      <c r="T2376" s="3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59"/>
      <c r="BP2376" s="2"/>
    </row>
    <row r="2377" spans="4:68"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Q2377" s="2"/>
      <c r="R2377" s="2"/>
      <c r="S2377" s="2"/>
      <c r="T2377" s="3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59"/>
      <c r="BP2377" s="2"/>
    </row>
    <row r="2378" spans="4:68"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Q2378" s="2"/>
      <c r="R2378" s="2"/>
      <c r="S2378" s="2"/>
      <c r="T2378" s="3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59"/>
      <c r="BP2378" s="2"/>
    </row>
    <row r="2379" spans="4:68"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Q2379" s="2"/>
      <c r="R2379" s="2"/>
      <c r="S2379" s="2"/>
      <c r="T2379" s="3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59"/>
      <c r="BP2379" s="2"/>
    </row>
    <row r="2380" spans="4:68"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Q2380" s="2"/>
      <c r="R2380" s="2"/>
      <c r="S2380" s="2"/>
      <c r="T2380" s="3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59"/>
      <c r="BP2380" s="2"/>
    </row>
    <row r="2381" spans="4:68"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Q2381" s="2"/>
      <c r="R2381" s="2"/>
      <c r="S2381" s="2"/>
      <c r="T2381" s="3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59"/>
      <c r="BP2381" s="2"/>
    </row>
    <row r="2382" spans="4:68"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Q2382" s="2"/>
      <c r="R2382" s="2"/>
      <c r="S2382" s="2"/>
      <c r="T2382" s="3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59"/>
      <c r="BP2382" s="2"/>
    </row>
    <row r="2383" spans="4:68"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Q2383" s="2"/>
      <c r="R2383" s="2"/>
      <c r="S2383" s="2"/>
      <c r="T2383" s="3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59"/>
      <c r="BP2383" s="2"/>
    </row>
    <row r="2384" spans="4:68"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Q2384" s="2"/>
      <c r="R2384" s="2"/>
      <c r="S2384" s="2"/>
      <c r="T2384" s="3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59"/>
      <c r="BP2384" s="2"/>
    </row>
    <row r="2385" spans="4:68"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Q2385" s="2"/>
      <c r="R2385" s="2"/>
      <c r="S2385" s="2"/>
      <c r="T2385" s="3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59"/>
      <c r="BP2385" s="2"/>
    </row>
    <row r="2386" spans="4:68"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Q2386" s="2"/>
      <c r="R2386" s="2"/>
      <c r="S2386" s="2"/>
      <c r="T2386" s="3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59"/>
      <c r="BP2386" s="2"/>
    </row>
    <row r="2387" spans="4:68"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Q2387" s="2"/>
      <c r="R2387" s="2"/>
      <c r="S2387" s="2"/>
      <c r="T2387" s="3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59"/>
      <c r="BP2387" s="2"/>
    </row>
    <row r="2388" spans="4:68"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Q2388" s="2"/>
      <c r="R2388" s="2"/>
      <c r="S2388" s="2"/>
      <c r="T2388" s="3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59"/>
      <c r="BP2388" s="2"/>
    </row>
    <row r="2389" spans="4:68"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Q2389" s="2"/>
      <c r="R2389" s="2"/>
      <c r="S2389" s="2"/>
      <c r="T2389" s="3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59"/>
      <c r="BP2389" s="2"/>
    </row>
    <row r="2390" spans="4:68"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Q2390" s="2"/>
      <c r="R2390" s="2"/>
      <c r="S2390" s="2"/>
      <c r="T2390" s="3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59"/>
      <c r="BP2390" s="2"/>
    </row>
    <row r="2391" spans="4:68"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Q2391" s="2"/>
      <c r="R2391" s="2"/>
      <c r="S2391" s="2"/>
      <c r="T2391" s="3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59"/>
      <c r="BP2391" s="2"/>
    </row>
    <row r="2392" spans="4:68"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Q2392" s="2"/>
      <c r="R2392" s="2"/>
      <c r="S2392" s="2"/>
      <c r="T2392" s="3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59"/>
      <c r="BP2392" s="2"/>
    </row>
    <row r="2393" spans="4:68"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Q2393" s="2"/>
      <c r="R2393" s="2"/>
      <c r="S2393" s="2"/>
      <c r="T2393" s="3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59"/>
      <c r="BP2393" s="2"/>
    </row>
    <row r="2394" spans="4:68"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Q2394" s="2"/>
      <c r="R2394" s="2"/>
      <c r="S2394" s="2"/>
      <c r="T2394" s="3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59"/>
      <c r="BP2394" s="2"/>
    </row>
    <row r="2395" spans="4:68"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Q2395" s="2"/>
      <c r="R2395" s="2"/>
      <c r="S2395" s="2"/>
      <c r="T2395" s="3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59"/>
      <c r="BP2395" s="2"/>
    </row>
    <row r="2396" spans="4:68"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Q2396" s="2"/>
      <c r="R2396" s="2"/>
      <c r="S2396" s="2"/>
      <c r="T2396" s="3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59"/>
      <c r="BP2396" s="2"/>
    </row>
    <row r="2397" spans="4:68"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Q2397" s="2"/>
      <c r="R2397" s="2"/>
      <c r="S2397" s="2"/>
      <c r="T2397" s="3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59"/>
      <c r="BP2397" s="2"/>
    </row>
    <row r="2398" spans="4:68"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Q2398" s="2"/>
      <c r="R2398" s="2"/>
      <c r="S2398" s="2"/>
      <c r="T2398" s="3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59"/>
      <c r="BP2398" s="2"/>
    </row>
    <row r="2399" spans="4:68"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Q2399" s="2"/>
      <c r="R2399" s="2"/>
      <c r="S2399" s="2"/>
      <c r="T2399" s="3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59"/>
      <c r="BP2399" s="2"/>
    </row>
    <row r="2400" spans="4:68"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Q2400" s="2"/>
      <c r="R2400" s="2"/>
      <c r="S2400" s="2"/>
      <c r="T2400" s="3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59"/>
      <c r="BP2400" s="2"/>
    </row>
    <row r="2401" spans="4:68"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Q2401" s="2"/>
      <c r="R2401" s="2"/>
      <c r="S2401" s="2"/>
      <c r="T2401" s="3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59"/>
      <c r="BP2401" s="2"/>
    </row>
    <row r="2402" spans="4:68"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Q2402" s="2"/>
      <c r="R2402" s="2"/>
      <c r="S2402" s="2"/>
      <c r="T2402" s="3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59"/>
      <c r="BP2402" s="2"/>
    </row>
    <row r="2403" spans="4:68"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Q2403" s="2"/>
      <c r="R2403" s="2"/>
      <c r="S2403" s="2"/>
      <c r="T2403" s="3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59"/>
      <c r="BP2403" s="2"/>
    </row>
    <row r="2404" spans="4:68"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Q2404" s="2"/>
      <c r="R2404" s="2"/>
      <c r="S2404" s="2"/>
      <c r="T2404" s="3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59"/>
      <c r="BP2404" s="2"/>
    </row>
    <row r="2405" spans="4:68"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Q2405" s="2"/>
      <c r="R2405" s="2"/>
      <c r="S2405" s="2"/>
      <c r="T2405" s="3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59"/>
      <c r="BP2405" s="2"/>
    </row>
    <row r="2406" spans="4:68"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Q2406" s="2"/>
      <c r="R2406" s="2"/>
      <c r="S2406" s="2"/>
      <c r="T2406" s="3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59"/>
      <c r="BP2406" s="2"/>
    </row>
    <row r="2407" spans="4:68"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Q2407" s="2"/>
      <c r="R2407" s="2"/>
      <c r="S2407" s="2"/>
      <c r="T2407" s="3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59"/>
      <c r="BP2407" s="2"/>
    </row>
    <row r="2408" spans="4:68"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Q2408" s="2"/>
      <c r="R2408" s="2"/>
      <c r="S2408" s="2"/>
      <c r="T2408" s="3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59"/>
      <c r="BP2408" s="2"/>
    </row>
    <row r="2409" spans="4:68"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Q2409" s="2"/>
      <c r="R2409" s="2"/>
      <c r="S2409" s="2"/>
      <c r="T2409" s="3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59"/>
      <c r="BP2409" s="2"/>
    </row>
    <row r="2410" spans="4:68"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Q2410" s="2"/>
      <c r="R2410" s="2"/>
      <c r="S2410" s="2"/>
      <c r="T2410" s="3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59"/>
      <c r="BP2410" s="2"/>
    </row>
    <row r="2411" spans="4:68"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Q2411" s="2"/>
      <c r="R2411" s="2"/>
      <c r="S2411" s="2"/>
      <c r="T2411" s="3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59"/>
      <c r="BP2411" s="2"/>
    </row>
    <row r="2412" spans="4:68"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Q2412" s="2"/>
      <c r="R2412" s="2"/>
      <c r="S2412" s="2"/>
      <c r="T2412" s="3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59"/>
      <c r="BP2412" s="2"/>
    </row>
    <row r="2413" spans="4:68"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Q2413" s="2"/>
      <c r="R2413" s="2"/>
      <c r="S2413" s="2"/>
      <c r="T2413" s="3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59"/>
      <c r="BP2413" s="2"/>
    </row>
    <row r="2414" spans="4:68"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Q2414" s="2"/>
      <c r="R2414" s="2"/>
      <c r="S2414" s="2"/>
      <c r="T2414" s="3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59"/>
      <c r="BP2414" s="2"/>
    </row>
    <row r="2415" spans="4:68"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Q2415" s="2"/>
      <c r="R2415" s="2"/>
      <c r="S2415" s="2"/>
      <c r="T2415" s="3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59"/>
      <c r="BP2415" s="2"/>
    </row>
    <row r="2416" spans="4:68"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Q2416" s="2"/>
      <c r="R2416" s="2"/>
      <c r="S2416" s="2"/>
      <c r="T2416" s="3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59"/>
      <c r="BP2416" s="2"/>
    </row>
    <row r="2417" spans="4:68"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Q2417" s="2"/>
      <c r="R2417" s="2"/>
      <c r="S2417" s="2"/>
      <c r="T2417" s="3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59"/>
      <c r="BP2417" s="2"/>
    </row>
    <row r="2418" spans="4:68"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Q2418" s="2"/>
      <c r="R2418" s="2"/>
      <c r="S2418" s="2"/>
      <c r="T2418" s="3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59"/>
      <c r="BP2418" s="2"/>
    </row>
    <row r="2419" spans="4:68"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Q2419" s="2"/>
      <c r="R2419" s="2"/>
      <c r="S2419" s="2"/>
      <c r="T2419" s="3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59"/>
      <c r="BP2419" s="2"/>
    </row>
    <row r="2420" spans="4:68"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Q2420" s="2"/>
      <c r="R2420" s="2"/>
      <c r="S2420" s="2"/>
      <c r="T2420" s="3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59"/>
      <c r="BP2420" s="2"/>
    </row>
    <row r="2421" spans="4:68"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Q2421" s="2"/>
      <c r="R2421" s="2"/>
      <c r="S2421" s="2"/>
      <c r="T2421" s="3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59"/>
      <c r="BP2421" s="2"/>
    </row>
    <row r="2422" spans="4:68"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Q2422" s="2"/>
      <c r="R2422" s="2"/>
      <c r="S2422" s="2"/>
      <c r="T2422" s="3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59"/>
      <c r="BP2422" s="2"/>
    </row>
    <row r="2423" spans="4:68"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Q2423" s="2"/>
      <c r="R2423" s="2"/>
      <c r="S2423" s="2"/>
      <c r="T2423" s="3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59"/>
      <c r="BP2423" s="2"/>
    </row>
    <row r="2424" spans="4:68"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Q2424" s="2"/>
      <c r="R2424" s="2"/>
      <c r="S2424" s="2"/>
      <c r="T2424" s="3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59"/>
      <c r="BP2424" s="2"/>
    </row>
    <row r="2425" spans="4:68"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Q2425" s="2"/>
      <c r="R2425" s="2"/>
      <c r="S2425" s="2"/>
      <c r="T2425" s="3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59"/>
      <c r="BP2425" s="2"/>
    </row>
    <row r="2426" spans="4:68"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Q2426" s="2"/>
      <c r="R2426" s="2"/>
      <c r="S2426" s="2"/>
      <c r="T2426" s="3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59"/>
      <c r="BP2426" s="2"/>
    </row>
    <row r="2427" spans="4:68"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Q2427" s="2"/>
      <c r="R2427" s="2"/>
      <c r="S2427" s="2"/>
      <c r="T2427" s="3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59"/>
      <c r="BP2427" s="2"/>
    </row>
    <row r="2428" spans="4:68"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Q2428" s="2"/>
      <c r="R2428" s="2"/>
      <c r="S2428" s="2"/>
      <c r="T2428" s="3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59"/>
      <c r="BP2428" s="2"/>
    </row>
    <row r="2429" spans="4:68"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Q2429" s="2"/>
      <c r="R2429" s="2"/>
      <c r="S2429" s="2"/>
      <c r="T2429" s="3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59"/>
      <c r="BP2429" s="2"/>
    </row>
    <row r="2430" spans="4:68"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Q2430" s="2"/>
      <c r="R2430" s="2"/>
      <c r="S2430" s="2"/>
      <c r="T2430" s="3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59"/>
      <c r="BP2430" s="2"/>
    </row>
    <row r="2431" spans="4:68"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Q2431" s="2"/>
      <c r="R2431" s="2"/>
      <c r="S2431" s="2"/>
      <c r="T2431" s="3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59"/>
      <c r="BP2431" s="2"/>
    </row>
    <row r="2432" spans="4:68"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Q2432" s="2"/>
      <c r="R2432" s="2"/>
      <c r="S2432" s="2"/>
      <c r="T2432" s="3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59"/>
      <c r="BP2432" s="2"/>
    </row>
    <row r="2433" spans="4:68"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Q2433" s="2"/>
      <c r="R2433" s="2"/>
      <c r="S2433" s="2"/>
      <c r="T2433" s="3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59"/>
      <c r="BP2433" s="2"/>
    </row>
    <row r="2434" spans="4:68"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Q2434" s="2"/>
      <c r="R2434" s="2"/>
      <c r="S2434" s="2"/>
      <c r="T2434" s="3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59"/>
      <c r="BP2434" s="2"/>
    </row>
    <row r="2435" spans="4:68"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Q2435" s="2"/>
      <c r="R2435" s="2"/>
      <c r="S2435" s="2"/>
      <c r="T2435" s="3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59"/>
      <c r="BP2435" s="2"/>
    </row>
    <row r="2436" spans="4:68"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Q2436" s="2"/>
      <c r="R2436" s="2"/>
      <c r="S2436" s="2"/>
      <c r="T2436" s="3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59"/>
      <c r="BP2436" s="2"/>
    </row>
    <row r="2437" spans="4:68"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Q2437" s="2"/>
      <c r="R2437" s="2"/>
      <c r="S2437" s="2"/>
      <c r="T2437" s="3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59"/>
      <c r="BP2437" s="2"/>
    </row>
    <row r="2438" spans="4:68"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Q2438" s="2"/>
      <c r="R2438" s="2"/>
      <c r="S2438" s="2"/>
      <c r="T2438" s="3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59"/>
      <c r="BP2438" s="2"/>
    </row>
    <row r="2439" spans="4:68"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Q2439" s="2"/>
      <c r="R2439" s="2"/>
      <c r="S2439" s="2"/>
      <c r="T2439" s="3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59"/>
      <c r="BP2439" s="2"/>
    </row>
    <row r="2440" spans="4:68"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Q2440" s="2"/>
      <c r="R2440" s="2"/>
      <c r="S2440" s="2"/>
      <c r="T2440" s="3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59"/>
      <c r="BP2440" s="2"/>
    </row>
    <row r="2441" spans="4:68"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Q2441" s="2"/>
      <c r="R2441" s="2"/>
      <c r="S2441" s="2"/>
      <c r="T2441" s="3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59"/>
      <c r="BP2441" s="2"/>
    </row>
    <row r="2442" spans="4:68"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Q2442" s="2"/>
      <c r="R2442" s="2"/>
      <c r="S2442" s="2"/>
      <c r="T2442" s="3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59"/>
      <c r="BP2442" s="2"/>
    </row>
    <row r="2443" spans="4:68"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Q2443" s="2"/>
      <c r="R2443" s="2"/>
      <c r="S2443" s="2"/>
      <c r="T2443" s="3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59"/>
      <c r="BP2443" s="2"/>
    </row>
    <row r="2444" spans="4:68"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Q2444" s="2"/>
      <c r="R2444" s="2"/>
      <c r="S2444" s="2"/>
      <c r="T2444" s="3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59"/>
      <c r="BP2444" s="2"/>
    </row>
    <row r="2445" spans="4:68"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Q2445" s="2"/>
      <c r="R2445" s="2"/>
      <c r="S2445" s="2"/>
      <c r="T2445" s="3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59"/>
      <c r="BP2445" s="2"/>
    </row>
    <row r="2446" spans="4:68"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Q2446" s="2"/>
      <c r="R2446" s="2"/>
      <c r="S2446" s="2"/>
      <c r="T2446" s="3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59"/>
      <c r="BP2446" s="2"/>
    </row>
    <row r="2447" spans="4:68"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Q2447" s="2"/>
      <c r="R2447" s="2"/>
      <c r="S2447" s="2"/>
      <c r="T2447" s="3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59"/>
      <c r="BP2447" s="2"/>
    </row>
    <row r="2448" spans="4:68"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Q2448" s="2"/>
      <c r="R2448" s="2"/>
      <c r="S2448" s="2"/>
      <c r="T2448" s="3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59"/>
      <c r="BP2448" s="2"/>
    </row>
    <row r="2449" spans="4:68"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Q2449" s="2"/>
      <c r="R2449" s="2"/>
      <c r="S2449" s="2"/>
      <c r="T2449" s="3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59"/>
      <c r="BP2449" s="2"/>
    </row>
    <row r="2450" spans="4:68"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Q2450" s="2"/>
      <c r="R2450" s="2"/>
      <c r="S2450" s="2"/>
      <c r="T2450" s="3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59"/>
      <c r="BP2450" s="2"/>
    </row>
    <row r="2451" spans="4:68"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Q2451" s="2"/>
      <c r="R2451" s="2"/>
      <c r="S2451" s="2"/>
      <c r="T2451" s="3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59"/>
      <c r="BP2451" s="2"/>
    </row>
    <row r="2452" spans="4:68"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Q2452" s="2"/>
      <c r="R2452" s="2"/>
      <c r="S2452" s="2"/>
      <c r="T2452" s="3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59"/>
      <c r="BP2452" s="2"/>
    </row>
    <row r="2453" spans="4:68"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Q2453" s="2"/>
      <c r="R2453" s="2"/>
      <c r="S2453" s="2"/>
      <c r="T2453" s="3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59"/>
      <c r="BP2453" s="2"/>
    </row>
    <row r="2454" spans="4:68"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Q2454" s="2"/>
      <c r="R2454" s="2"/>
      <c r="S2454" s="2"/>
      <c r="T2454" s="3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59"/>
      <c r="BP2454" s="2"/>
    </row>
    <row r="2455" spans="4:68"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Q2455" s="2"/>
      <c r="R2455" s="2"/>
      <c r="S2455" s="2"/>
      <c r="T2455" s="3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59"/>
      <c r="BP2455" s="2"/>
    </row>
    <row r="2456" spans="4:68"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Q2456" s="2"/>
      <c r="R2456" s="2"/>
      <c r="S2456" s="2"/>
      <c r="T2456" s="3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59"/>
      <c r="BP2456" s="2"/>
    </row>
    <row r="2457" spans="4:68"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Q2457" s="2"/>
      <c r="R2457" s="2"/>
      <c r="S2457" s="2"/>
      <c r="T2457" s="3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59"/>
      <c r="BP2457" s="2"/>
    </row>
    <row r="2458" spans="4:68"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Q2458" s="2"/>
      <c r="R2458" s="2"/>
      <c r="S2458" s="2"/>
      <c r="T2458" s="3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59"/>
      <c r="BP2458" s="2"/>
    </row>
    <row r="2459" spans="4:68"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Q2459" s="2"/>
      <c r="R2459" s="2"/>
      <c r="S2459" s="2"/>
      <c r="T2459" s="3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59"/>
      <c r="BP2459" s="2"/>
    </row>
    <row r="2460" spans="4:68"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Q2460" s="2"/>
      <c r="R2460" s="2"/>
      <c r="S2460" s="2"/>
      <c r="T2460" s="3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59"/>
      <c r="BP2460" s="2"/>
    </row>
    <row r="2461" spans="4:68"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Q2461" s="2"/>
      <c r="R2461" s="2"/>
      <c r="S2461" s="2"/>
      <c r="T2461" s="3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59"/>
      <c r="BP2461" s="2"/>
    </row>
    <row r="2462" spans="4:68"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Q2462" s="2"/>
      <c r="R2462" s="2"/>
      <c r="S2462" s="2"/>
      <c r="T2462" s="3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59"/>
      <c r="BP2462" s="2"/>
    </row>
    <row r="2463" spans="4:68"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Q2463" s="2"/>
      <c r="R2463" s="2"/>
      <c r="S2463" s="2"/>
      <c r="T2463" s="3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59"/>
      <c r="BP2463" s="2"/>
    </row>
    <row r="2464" spans="4:68"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Q2464" s="2"/>
      <c r="R2464" s="2"/>
      <c r="S2464" s="2"/>
      <c r="T2464" s="3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59"/>
      <c r="BP2464" s="2"/>
    </row>
    <row r="2465" spans="4:68"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Q2465" s="2"/>
      <c r="R2465" s="2"/>
      <c r="S2465" s="2"/>
      <c r="T2465" s="3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59"/>
      <c r="BP2465" s="2"/>
    </row>
    <row r="2466" spans="4:68"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Q2466" s="2"/>
      <c r="R2466" s="2"/>
      <c r="S2466" s="2"/>
      <c r="T2466" s="3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59"/>
      <c r="BP2466" s="2"/>
    </row>
    <row r="2467" spans="4:68"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Q2467" s="2"/>
      <c r="R2467" s="2"/>
      <c r="S2467" s="2"/>
      <c r="T2467" s="3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59"/>
      <c r="BP2467" s="2"/>
    </row>
    <row r="2468" spans="4:68"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Q2468" s="2"/>
      <c r="R2468" s="2"/>
      <c r="S2468" s="2"/>
      <c r="T2468" s="3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59"/>
      <c r="BP2468" s="2"/>
    </row>
    <row r="2469" spans="4:68"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Q2469" s="2"/>
      <c r="R2469" s="2"/>
      <c r="S2469" s="2"/>
      <c r="T2469" s="3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59"/>
      <c r="BP2469" s="2"/>
    </row>
    <row r="2470" spans="4:68"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Q2470" s="2"/>
      <c r="R2470" s="2"/>
      <c r="S2470" s="2"/>
      <c r="T2470" s="3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59"/>
      <c r="BP2470" s="2"/>
    </row>
    <row r="2471" spans="4:68"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Q2471" s="2"/>
      <c r="R2471" s="2"/>
      <c r="S2471" s="2"/>
      <c r="T2471" s="3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59"/>
      <c r="BP2471" s="2"/>
    </row>
    <row r="2472" spans="4:68"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Q2472" s="2"/>
      <c r="R2472" s="2"/>
      <c r="S2472" s="2"/>
      <c r="T2472" s="3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59"/>
      <c r="BP2472" s="2"/>
    </row>
    <row r="2473" spans="4:68"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Q2473" s="2"/>
      <c r="R2473" s="2"/>
      <c r="S2473" s="2"/>
      <c r="T2473" s="3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59"/>
      <c r="BP2473" s="2"/>
    </row>
    <row r="2474" spans="4:68"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Q2474" s="2"/>
      <c r="R2474" s="2"/>
      <c r="S2474" s="2"/>
      <c r="T2474" s="3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59"/>
      <c r="BP2474" s="2"/>
    </row>
    <row r="2475" spans="4:68"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Q2475" s="2"/>
      <c r="R2475" s="2"/>
      <c r="S2475" s="2"/>
      <c r="T2475" s="3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59"/>
      <c r="BP2475" s="2"/>
    </row>
    <row r="2476" spans="4:68"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Q2476" s="2"/>
      <c r="R2476" s="2"/>
      <c r="S2476" s="2"/>
      <c r="T2476" s="3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59"/>
      <c r="BP2476" s="2"/>
    </row>
    <row r="2477" spans="4:68"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Q2477" s="2"/>
      <c r="R2477" s="2"/>
      <c r="S2477" s="2"/>
      <c r="T2477" s="3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59"/>
      <c r="BP2477" s="2"/>
    </row>
    <row r="2478" spans="4:68"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Q2478" s="2"/>
      <c r="R2478" s="2"/>
      <c r="S2478" s="2"/>
      <c r="T2478" s="3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59"/>
      <c r="BP2478" s="2"/>
    </row>
    <row r="2479" spans="4:68"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Q2479" s="2"/>
      <c r="R2479" s="2"/>
      <c r="S2479" s="2"/>
      <c r="T2479" s="3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59"/>
      <c r="BP2479" s="2"/>
    </row>
    <row r="2480" spans="4:68"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Q2480" s="2"/>
      <c r="R2480" s="2"/>
      <c r="S2480" s="2"/>
      <c r="T2480" s="3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59"/>
      <c r="BP2480" s="2"/>
    </row>
    <row r="2481" spans="4:68"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Q2481" s="2"/>
      <c r="R2481" s="2"/>
      <c r="S2481" s="2"/>
      <c r="T2481" s="3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59"/>
      <c r="BP2481" s="2"/>
    </row>
    <row r="2482" spans="4:68"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Q2482" s="2"/>
      <c r="R2482" s="2"/>
      <c r="S2482" s="2"/>
      <c r="T2482" s="3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59"/>
      <c r="BP2482" s="2"/>
    </row>
    <row r="2483" spans="4:68"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Q2483" s="2"/>
      <c r="R2483" s="2"/>
      <c r="S2483" s="2"/>
      <c r="T2483" s="3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59"/>
      <c r="BP2483" s="2"/>
    </row>
    <row r="2484" spans="4:68"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Q2484" s="2"/>
      <c r="R2484" s="2"/>
      <c r="S2484" s="2"/>
      <c r="T2484" s="3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59"/>
      <c r="BP2484" s="2"/>
    </row>
    <row r="2485" spans="4:68"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Q2485" s="2"/>
      <c r="R2485" s="2"/>
      <c r="S2485" s="2"/>
      <c r="T2485" s="3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59"/>
      <c r="BP2485" s="2"/>
    </row>
    <row r="2486" spans="4:68"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Q2486" s="2"/>
      <c r="R2486" s="2"/>
      <c r="S2486" s="2"/>
      <c r="T2486" s="3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59"/>
      <c r="BP2486" s="2"/>
    </row>
    <row r="2487" spans="4:68"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Q2487" s="2"/>
      <c r="R2487" s="2"/>
      <c r="S2487" s="2"/>
      <c r="T2487" s="3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59"/>
      <c r="BP2487" s="2"/>
    </row>
    <row r="2488" spans="4:68"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Q2488" s="2"/>
      <c r="R2488" s="2"/>
      <c r="S2488" s="2"/>
      <c r="T2488" s="3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59"/>
      <c r="BP2488" s="2"/>
    </row>
    <row r="2489" spans="4:68"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Q2489" s="2"/>
      <c r="R2489" s="2"/>
      <c r="S2489" s="2"/>
      <c r="T2489" s="3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59"/>
      <c r="BP2489" s="2"/>
    </row>
    <row r="2490" spans="4:68"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Q2490" s="2"/>
      <c r="R2490" s="2"/>
      <c r="S2490" s="2"/>
      <c r="T2490" s="3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59"/>
      <c r="BP2490" s="2"/>
    </row>
    <row r="2491" spans="4:68"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Q2491" s="2"/>
      <c r="R2491" s="2"/>
      <c r="S2491" s="2"/>
      <c r="T2491" s="3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59"/>
      <c r="BP2491" s="2"/>
    </row>
    <row r="2492" spans="4:68"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Q2492" s="2"/>
      <c r="R2492" s="2"/>
      <c r="S2492" s="2"/>
      <c r="T2492" s="3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59"/>
      <c r="BP2492" s="2"/>
    </row>
    <row r="2493" spans="4:68"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Q2493" s="2"/>
      <c r="R2493" s="2"/>
      <c r="S2493" s="2"/>
      <c r="T2493" s="3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59"/>
      <c r="BP2493" s="2"/>
    </row>
    <row r="2494" spans="4:68"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Q2494" s="2"/>
      <c r="R2494" s="2"/>
      <c r="S2494" s="2"/>
      <c r="T2494" s="3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59"/>
      <c r="BP2494" s="2"/>
    </row>
    <row r="2495" spans="4:68"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Q2495" s="2"/>
      <c r="R2495" s="2"/>
      <c r="S2495" s="2"/>
      <c r="T2495" s="3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59"/>
      <c r="BP2495" s="2"/>
    </row>
    <row r="2496" spans="4:68"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Q2496" s="2"/>
      <c r="R2496" s="2"/>
      <c r="S2496" s="2"/>
      <c r="T2496" s="3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59"/>
      <c r="BP2496" s="2"/>
    </row>
    <row r="2497" spans="4:68"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Q2497" s="2"/>
      <c r="R2497" s="2"/>
      <c r="S2497" s="2"/>
      <c r="T2497" s="3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59"/>
      <c r="BP2497" s="2"/>
    </row>
    <row r="2498" spans="4:68"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Q2498" s="2"/>
      <c r="R2498" s="2"/>
      <c r="S2498" s="2"/>
      <c r="T2498" s="3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59"/>
      <c r="BP2498" s="2"/>
    </row>
    <row r="2499" spans="4:68"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Q2499" s="2"/>
      <c r="R2499" s="2"/>
      <c r="S2499" s="2"/>
      <c r="T2499" s="3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59"/>
      <c r="BP2499" s="2"/>
    </row>
    <row r="2500" spans="4:68"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Q2500" s="2"/>
      <c r="R2500" s="2"/>
      <c r="S2500" s="2"/>
      <c r="T2500" s="3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59"/>
      <c r="BP2500" s="2"/>
    </row>
    <row r="2501" spans="4:68"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Q2501" s="2"/>
      <c r="R2501" s="2"/>
      <c r="S2501" s="2"/>
      <c r="T2501" s="3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59"/>
      <c r="BP2501" s="2"/>
    </row>
    <row r="2502" spans="4:68"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Q2502" s="2"/>
      <c r="R2502" s="2"/>
      <c r="S2502" s="2"/>
      <c r="T2502" s="3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59"/>
      <c r="BP2502" s="2"/>
    </row>
    <row r="2503" spans="4:68"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Q2503" s="2"/>
      <c r="R2503" s="2"/>
      <c r="S2503" s="2"/>
      <c r="T2503" s="3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59"/>
      <c r="BP2503" s="2"/>
    </row>
    <row r="2504" spans="4:68"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Q2504" s="2"/>
      <c r="R2504" s="2"/>
      <c r="S2504" s="2"/>
      <c r="T2504" s="3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59"/>
      <c r="BP2504" s="2"/>
    </row>
    <row r="2505" spans="4:68"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Q2505" s="2"/>
      <c r="R2505" s="2"/>
      <c r="S2505" s="2"/>
      <c r="T2505" s="3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59"/>
      <c r="BP2505" s="2"/>
    </row>
    <row r="2506" spans="4:68"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Q2506" s="2"/>
      <c r="R2506" s="2"/>
      <c r="S2506" s="2"/>
      <c r="T2506" s="3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59"/>
      <c r="BP2506" s="2"/>
    </row>
    <row r="2507" spans="4:68"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Q2507" s="2"/>
      <c r="R2507" s="2"/>
      <c r="S2507" s="2"/>
      <c r="T2507" s="3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59"/>
      <c r="BP2507" s="2"/>
    </row>
    <row r="2508" spans="4:68"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Q2508" s="2"/>
      <c r="R2508" s="2"/>
      <c r="S2508" s="2"/>
      <c r="T2508" s="3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59"/>
      <c r="BP2508" s="2"/>
    </row>
    <row r="2509" spans="4:68"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Q2509" s="2"/>
      <c r="R2509" s="2"/>
      <c r="S2509" s="2"/>
      <c r="T2509" s="3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59"/>
      <c r="BP2509" s="2"/>
    </row>
    <row r="2510" spans="4:68"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Q2510" s="2"/>
      <c r="R2510" s="2"/>
      <c r="S2510" s="2"/>
      <c r="T2510" s="3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59"/>
      <c r="BP2510" s="2"/>
    </row>
    <row r="2511" spans="4:68"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Q2511" s="2"/>
      <c r="R2511" s="2"/>
      <c r="S2511" s="2"/>
      <c r="T2511" s="3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59"/>
      <c r="BP2511" s="2"/>
    </row>
    <row r="2512" spans="4:68"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Q2512" s="2"/>
      <c r="R2512" s="2"/>
      <c r="S2512" s="2"/>
      <c r="T2512" s="3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59"/>
      <c r="BP2512" s="2"/>
    </row>
    <row r="2513" spans="4:68"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Q2513" s="2"/>
      <c r="R2513" s="2"/>
      <c r="S2513" s="2"/>
      <c r="T2513" s="3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59"/>
      <c r="BP2513" s="2"/>
    </row>
    <row r="2514" spans="4:68"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Q2514" s="2"/>
      <c r="R2514" s="2"/>
      <c r="S2514" s="2"/>
      <c r="T2514" s="3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59"/>
      <c r="BP2514" s="2"/>
    </row>
    <row r="2515" spans="4:68"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Q2515" s="2"/>
      <c r="R2515" s="2"/>
      <c r="S2515" s="2"/>
      <c r="T2515" s="3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59"/>
      <c r="BP2515" s="2"/>
    </row>
    <row r="2516" spans="4:68"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Q2516" s="2"/>
      <c r="R2516" s="2"/>
      <c r="S2516" s="2"/>
      <c r="T2516" s="3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59"/>
      <c r="BP2516" s="2"/>
    </row>
    <row r="2517" spans="4:68"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Q2517" s="2"/>
      <c r="R2517" s="2"/>
      <c r="S2517" s="2"/>
      <c r="T2517" s="3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59"/>
      <c r="BP2517" s="2"/>
    </row>
    <row r="2518" spans="4:68"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Q2518" s="2"/>
      <c r="R2518" s="2"/>
      <c r="S2518" s="2"/>
      <c r="T2518" s="3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59"/>
      <c r="BP2518" s="2"/>
    </row>
    <row r="2519" spans="4:68"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Q2519" s="2"/>
      <c r="R2519" s="2"/>
      <c r="S2519" s="2"/>
      <c r="T2519" s="3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59"/>
      <c r="BP2519" s="2"/>
    </row>
    <row r="2520" spans="4:68"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Q2520" s="2"/>
      <c r="R2520" s="2"/>
      <c r="S2520" s="2"/>
      <c r="T2520" s="3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59"/>
      <c r="BP2520" s="2"/>
    </row>
    <row r="2521" spans="4:68"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Q2521" s="2"/>
      <c r="R2521" s="2"/>
      <c r="S2521" s="2"/>
      <c r="T2521" s="3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59"/>
      <c r="BP2521" s="2"/>
    </row>
    <row r="2522" spans="4:68"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Q2522" s="2"/>
      <c r="R2522" s="2"/>
      <c r="S2522" s="2"/>
      <c r="T2522" s="3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59"/>
      <c r="BP2522" s="2"/>
    </row>
    <row r="2523" spans="4:68"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Q2523" s="2"/>
      <c r="R2523" s="2"/>
      <c r="S2523" s="2"/>
      <c r="T2523" s="3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59"/>
      <c r="BP2523" s="2"/>
    </row>
    <row r="2524" spans="4:68"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Q2524" s="2"/>
      <c r="R2524" s="2"/>
      <c r="S2524" s="2"/>
      <c r="T2524" s="3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59"/>
      <c r="BP2524" s="2"/>
    </row>
    <row r="2525" spans="4:68"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Q2525" s="2"/>
      <c r="R2525" s="2"/>
      <c r="S2525" s="2"/>
      <c r="T2525" s="3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59"/>
      <c r="BP2525" s="2"/>
    </row>
    <row r="2526" spans="4:68"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Q2526" s="2"/>
      <c r="R2526" s="2"/>
      <c r="S2526" s="2"/>
      <c r="T2526" s="3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59"/>
      <c r="BP2526" s="2"/>
    </row>
    <row r="2527" spans="4:68"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Q2527" s="2"/>
      <c r="R2527" s="2"/>
      <c r="S2527" s="2"/>
      <c r="T2527" s="3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59"/>
      <c r="BP2527" s="2"/>
    </row>
    <row r="2528" spans="4:68"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Q2528" s="2"/>
      <c r="R2528" s="2"/>
      <c r="S2528" s="2"/>
      <c r="T2528" s="3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59"/>
      <c r="BP2528" s="2"/>
    </row>
    <row r="2529" spans="4:68"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Q2529" s="2"/>
      <c r="R2529" s="2"/>
      <c r="S2529" s="2"/>
      <c r="T2529" s="3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59"/>
      <c r="BP2529" s="2"/>
    </row>
    <row r="2530" spans="4:68"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Q2530" s="2"/>
      <c r="R2530" s="2"/>
      <c r="S2530" s="2"/>
      <c r="T2530" s="3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59"/>
      <c r="BP2530" s="2"/>
    </row>
    <row r="2531" spans="4:68"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Q2531" s="2"/>
      <c r="R2531" s="2"/>
      <c r="S2531" s="2"/>
      <c r="T2531" s="3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59"/>
      <c r="BP2531" s="2"/>
    </row>
    <row r="2532" spans="4:68"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Q2532" s="2"/>
      <c r="R2532" s="2"/>
      <c r="S2532" s="2"/>
      <c r="T2532" s="3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59"/>
      <c r="BP2532" s="2"/>
    </row>
    <row r="2533" spans="4:68"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Q2533" s="2"/>
      <c r="R2533" s="2"/>
      <c r="S2533" s="2"/>
      <c r="T2533" s="3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59"/>
      <c r="BP2533" s="2"/>
    </row>
    <row r="2534" spans="4:68"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Q2534" s="2"/>
      <c r="R2534" s="2"/>
      <c r="S2534" s="2"/>
      <c r="T2534" s="3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59"/>
      <c r="BP2534" s="2"/>
    </row>
    <row r="2535" spans="4:68"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Q2535" s="2"/>
      <c r="R2535" s="2"/>
      <c r="S2535" s="2"/>
      <c r="T2535" s="3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59"/>
      <c r="BP2535" s="2"/>
    </row>
    <row r="2536" spans="4:68"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Q2536" s="2"/>
      <c r="R2536" s="2"/>
      <c r="S2536" s="2"/>
      <c r="T2536" s="3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59"/>
      <c r="BP2536" s="2"/>
    </row>
    <row r="2537" spans="4:68"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Q2537" s="2"/>
      <c r="R2537" s="2"/>
      <c r="S2537" s="2"/>
      <c r="T2537" s="3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59"/>
      <c r="BP2537" s="2"/>
    </row>
    <row r="2538" spans="4:68"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Q2538" s="2"/>
      <c r="R2538" s="2"/>
      <c r="S2538" s="2"/>
      <c r="T2538" s="3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59"/>
      <c r="BP2538" s="2"/>
    </row>
    <row r="2539" spans="4:68"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Q2539" s="2"/>
      <c r="R2539" s="2"/>
      <c r="S2539" s="2"/>
      <c r="T2539" s="3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59"/>
      <c r="BP2539" s="2"/>
    </row>
    <row r="2540" spans="4:68"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Q2540" s="2"/>
      <c r="R2540" s="2"/>
      <c r="S2540" s="2"/>
      <c r="T2540" s="3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59"/>
      <c r="BP2540" s="2"/>
    </row>
    <row r="2541" spans="4:68"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Q2541" s="2"/>
      <c r="R2541" s="2"/>
      <c r="S2541" s="2"/>
      <c r="T2541" s="3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59"/>
      <c r="BP2541" s="2"/>
    </row>
    <row r="2542" spans="4:68"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Q2542" s="2"/>
      <c r="R2542" s="2"/>
      <c r="S2542" s="2"/>
      <c r="T2542" s="3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59"/>
      <c r="BP2542" s="2"/>
    </row>
    <row r="2543" spans="4:68"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Q2543" s="2"/>
      <c r="R2543" s="2"/>
      <c r="S2543" s="2"/>
      <c r="T2543" s="3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59"/>
      <c r="BP2543" s="2"/>
    </row>
    <row r="2544" spans="4:68"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Q2544" s="2"/>
      <c r="R2544" s="2"/>
      <c r="S2544" s="2"/>
      <c r="T2544" s="3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59"/>
      <c r="BP2544" s="2"/>
    </row>
    <row r="2545" spans="4:68"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Q2545" s="2"/>
      <c r="R2545" s="2"/>
      <c r="S2545" s="2"/>
      <c r="T2545" s="3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59"/>
      <c r="BP2545" s="2"/>
    </row>
    <row r="2546" spans="4:68"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Q2546" s="2"/>
      <c r="R2546" s="2"/>
      <c r="S2546" s="2"/>
      <c r="T2546" s="3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59"/>
      <c r="BP2546" s="2"/>
    </row>
    <row r="2547" spans="4:68"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Q2547" s="2"/>
      <c r="R2547" s="2"/>
      <c r="S2547" s="2"/>
      <c r="T2547" s="3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59"/>
      <c r="BP2547" s="2"/>
    </row>
    <row r="2548" spans="4:68"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Q2548" s="2"/>
      <c r="R2548" s="2"/>
      <c r="S2548" s="2"/>
      <c r="T2548" s="3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59"/>
      <c r="BP2548" s="2"/>
    </row>
    <row r="2549" spans="4:68"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Q2549" s="2"/>
      <c r="R2549" s="2"/>
      <c r="S2549" s="2"/>
      <c r="T2549" s="3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59"/>
      <c r="BP2549" s="2"/>
    </row>
    <row r="2550" spans="4:68"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Q2550" s="2"/>
      <c r="R2550" s="2"/>
      <c r="S2550" s="2"/>
      <c r="T2550" s="3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59"/>
      <c r="BP2550" s="2"/>
    </row>
    <row r="2551" spans="4:68"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Q2551" s="2"/>
      <c r="R2551" s="2"/>
      <c r="S2551" s="2"/>
      <c r="T2551" s="3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59"/>
      <c r="BP2551" s="2"/>
    </row>
    <row r="2552" spans="4:68"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Q2552" s="2"/>
      <c r="R2552" s="2"/>
      <c r="S2552" s="2"/>
      <c r="T2552" s="3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59"/>
      <c r="BP2552" s="2"/>
    </row>
    <row r="2553" spans="4:68"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Q2553" s="2"/>
      <c r="R2553" s="2"/>
      <c r="S2553" s="2"/>
      <c r="T2553" s="3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59"/>
      <c r="BP2553" s="2"/>
    </row>
    <row r="2554" spans="4:68"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Q2554" s="2"/>
      <c r="R2554" s="2"/>
      <c r="S2554" s="2"/>
      <c r="T2554" s="3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59"/>
      <c r="BP2554" s="2"/>
    </row>
    <row r="2555" spans="4:68"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Q2555" s="2"/>
      <c r="R2555" s="2"/>
      <c r="S2555" s="2"/>
      <c r="T2555" s="3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59"/>
      <c r="BP2555" s="2"/>
    </row>
    <row r="2556" spans="4:68"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Q2556" s="2"/>
      <c r="R2556" s="2"/>
      <c r="S2556" s="2"/>
      <c r="T2556" s="3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59"/>
      <c r="BP2556" s="2"/>
    </row>
    <row r="2557" spans="4:68"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Q2557" s="2"/>
      <c r="R2557" s="2"/>
      <c r="S2557" s="2"/>
      <c r="T2557" s="3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59"/>
      <c r="BP2557" s="2"/>
    </row>
    <row r="2558" spans="4:68"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Q2558" s="2"/>
      <c r="R2558" s="2"/>
      <c r="S2558" s="2"/>
      <c r="T2558" s="3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59"/>
      <c r="BP2558" s="2"/>
    </row>
    <row r="2559" spans="4:68"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Q2559" s="2"/>
      <c r="R2559" s="2"/>
      <c r="S2559" s="2"/>
      <c r="T2559" s="3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59"/>
      <c r="BP2559" s="2"/>
    </row>
    <row r="2560" spans="4:68"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Q2560" s="2"/>
      <c r="R2560" s="2"/>
      <c r="S2560" s="2"/>
      <c r="T2560" s="3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59"/>
      <c r="BP2560" s="2"/>
    </row>
    <row r="2561" spans="4:68"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Q2561" s="2"/>
      <c r="R2561" s="2"/>
      <c r="S2561" s="2"/>
      <c r="T2561" s="3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59"/>
      <c r="BP2561" s="2"/>
    </row>
    <row r="2562" spans="4:68"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Q2562" s="2"/>
      <c r="R2562" s="2"/>
      <c r="S2562" s="2"/>
      <c r="T2562" s="3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59"/>
      <c r="BP2562" s="2"/>
    </row>
    <row r="2563" spans="4:68"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Q2563" s="2"/>
      <c r="R2563" s="2"/>
      <c r="S2563" s="2"/>
      <c r="T2563" s="3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59"/>
      <c r="BP2563" s="2"/>
    </row>
    <row r="2564" spans="4:68"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Q2564" s="2"/>
      <c r="R2564" s="2"/>
      <c r="S2564" s="2"/>
      <c r="T2564" s="3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59"/>
      <c r="BP2564" s="2"/>
    </row>
    <row r="2565" spans="4:68"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Q2565" s="2"/>
      <c r="R2565" s="2"/>
      <c r="S2565" s="2"/>
      <c r="T2565" s="3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59"/>
      <c r="BP2565" s="2"/>
    </row>
    <row r="2566" spans="4:68"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Q2566" s="2"/>
      <c r="R2566" s="2"/>
      <c r="S2566" s="2"/>
      <c r="T2566" s="3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59"/>
      <c r="BP2566" s="2"/>
    </row>
    <row r="2567" spans="4:68"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Q2567" s="2"/>
      <c r="R2567" s="2"/>
      <c r="S2567" s="2"/>
      <c r="T2567" s="3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59"/>
      <c r="BP2567" s="2"/>
    </row>
    <row r="2568" spans="4:68"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Q2568" s="2"/>
      <c r="R2568" s="2"/>
      <c r="S2568" s="2"/>
      <c r="T2568" s="3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59"/>
      <c r="BP2568" s="2"/>
    </row>
    <row r="2569" spans="4:68"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Q2569" s="2"/>
      <c r="R2569" s="2"/>
      <c r="S2569" s="2"/>
      <c r="T2569" s="3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59"/>
      <c r="BP2569" s="2"/>
    </row>
    <row r="2570" spans="4:68"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Q2570" s="2"/>
      <c r="R2570" s="2"/>
      <c r="S2570" s="2"/>
      <c r="T2570" s="3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59"/>
      <c r="BP2570" s="2"/>
    </row>
    <row r="2571" spans="4:68"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Q2571" s="2"/>
      <c r="R2571" s="2"/>
      <c r="S2571" s="2"/>
      <c r="T2571" s="3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59"/>
      <c r="BP2571" s="2"/>
    </row>
    <row r="2572" spans="4:68"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Q2572" s="2"/>
      <c r="R2572" s="2"/>
      <c r="S2572" s="2"/>
      <c r="T2572" s="3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59"/>
      <c r="BP2572" s="2"/>
    </row>
    <row r="2573" spans="4:68"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Q2573" s="2"/>
      <c r="R2573" s="2"/>
      <c r="S2573" s="2"/>
      <c r="T2573" s="3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59"/>
      <c r="BP2573" s="2"/>
    </row>
    <row r="2574" spans="4:68"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Q2574" s="2"/>
      <c r="R2574" s="2"/>
      <c r="S2574" s="2"/>
      <c r="T2574" s="3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59"/>
      <c r="BP2574" s="2"/>
    </row>
    <row r="2575" spans="4:68"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Q2575" s="2"/>
      <c r="R2575" s="2"/>
      <c r="S2575" s="2"/>
      <c r="T2575" s="3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59"/>
      <c r="BP2575" s="2"/>
    </row>
    <row r="2576" spans="4:68"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Q2576" s="2"/>
      <c r="R2576" s="2"/>
      <c r="S2576" s="2"/>
      <c r="T2576" s="3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59"/>
      <c r="BP2576" s="2"/>
    </row>
    <row r="2577" spans="4:68"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Q2577" s="2"/>
      <c r="R2577" s="2"/>
      <c r="S2577" s="2"/>
      <c r="T2577" s="3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59"/>
      <c r="BP2577" s="2"/>
    </row>
    <row r="2578" spans="4:68"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Q2578" s="2"/>
      <c r="R2578" s="2"/>
      <c r="S2578" s="2"/>
      <c r="T2578" s="3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59"/>
      <c r="BP2578" s="2"/>
    </row>
    <row r="2579" spans="4:68"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Q2579" s="2"/>
      <c r="R2579" s="2"/>
      <c r="S2579" s="2"/>
      <c r="T2579" s="3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59"/>
      <c r="BP2579" s="2"/>
    </row>
    <row r="2580" spans="4:68"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Q2580" s="2"/>
      <c r="R2580" s="2"/>
      <c r="S2580" s="2"/>
      <c r="T2580" s="3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59"/>
      <c r="BP2580" s="2"/>
    </row>
    <row r="2581" spans="4:68"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Q2581" s="2"/>
      <c r="R2581" s="2"/>
      <c r="S2581" s="2"/>
      <c r="T2581" s="3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59"/>
      <c r="BP2581" s="2"/>
    </row>
    <row r="2582" spans="4:68"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Q2582" s="2"/>
      <c r="R2582" s="2"/>
      <c r="S2582" s="2"/>
      <c r="T2582" s="3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59"/>
      <c r="BP2582" s="2"/>
    </row>
    <row r="2583" spans="4:68"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Q2583" s="2"/>
      <c r="R2583" s="2"/>
      <c r="S2583" s="2"/>
      <c r="T2583" s="3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59"/>
      <c r="BP2583" s="2"/>
    </row>
    <row r="2584" spans="4:68"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Q2584" s="2"/>
      <c r="R2584" s="2"/>
      <c r="S2584" s="2"/>
      <c r="T2584" s="3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59"/>
      <c r="BP2584" s="2"/>
    </row>
    <row r="2585" spans="4:68"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Q2585" s="2"/>
      <c r="R2585" s="2"/>
      <c r="S2585" s="2"/>
      <c r="T2585" s="3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59"/>
      <c r="BP2585" s="2"/>
    </row>
    <row r="2586" spans="4:68"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Q2586" s="2"/>
      <c r="R2586" s="2"/>
      <c r="S2586" s="2"/>
      <c r="T2586" s="3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59"/>
      <c r="BP2586" s="2"/>
    </row>
    <row r="2587" spans="4:68"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Q2587" s="2"/>
      <c r="R2587" s="2"/>
      <c r="S2587" s="2"/>
      <c r="T2587" s="3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59"/>
      <c r="BP2587" s="2"/>
    </row>
    <row r="2588" spans="4:68"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Q2588" s="2"/>
      <c r="R2588" s="2"/>
      <c r="S2588" s="2"/>
      <c r="T2588" s="3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59"/>
      <c r="BP2588" s="2"/>
    </row>
    <row r="2589" spans="4:68"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Q2589" s="2"/>
      <c r="R2589" s="2"/>
      <c r="S2589" s="2"/>
      <c r="T2589" s="3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59"/>
      <c r="BP2589" s="2"/>
    </row>
    <row r="2590" spans="4:68"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Q2590" s="2"/>
      <c r="R2590" s="2"/>
      <c r="S2590" s="2"/>
      <c r="T2590" s="3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59"/>
      <c r="BP2590" s="2"/>
    </row>
    <row r="2591" spans="4:68"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Q2591" s="2"/>
      <c r="R2591" s="2"/>
      <c r="S2591" s="2"/>
      <c r="T2591" s="3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59"/>
      <c r="BP2591" s="2"/>
    </row>
    <row r="2592" spans="4:68"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Q2592" s="2"/>
      <c r="R2592" s="2"/>
      <c r="S2592" s="2"/>
      <c r="T2592" s="3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59"/>
      <c r="BP2592" s="2"/>
    </row>
    <row r="2593" spans="4:68"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Q2593" s="2"/>
      <c r="R2593" s="2"/>
      <c r="S2593" s="2"/>
      <c r="T2593" s="3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59"/>
      <c r="BP2593" s="2"/>
    </row>
    <row r="2594" spans="4:68"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Q2594" s="2"/>
      <c r="R2594" s="2"/>
      <c r="S2594" s="2"/>
      <c r="T2594" s="3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59"/>
      <c r="BP2594" s="2"/>
    </row>
    <row r="2595" spans="4:68"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Q2595" s="2"/>
      <c r="R2595" s="2"/>
      <c r="S2595" s="2"/>
      <c r="T2595" s="3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59"/>
      <c r="BP2595" s="2"/>
    </row>
    <row r="2596" spans="4:68"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Q2596" s="2"/>
      <c r="R2596" s="2"/>
      <c r="S2596" s="2"/>
      <c r="T2596" s="3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59"/>
      <c r="BP2596" s="2"/>
    </row>
    <row r="2597" spans="4:68"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Q2597" s="2"/>
      <c r="R2597" s="2"/>
      <c r="S2597" s="2"/>
      <c r="T2597" s="3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59"/>
      <c r="BP2597" s="2"/>
    </row>
    <row r="2598" spans="4:68"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Q2598" s="2"/>
      <c r="R2598" s="2"/>
      <c r="S2598" s="2"/>
      <c r="T2598" s="3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59"/>
      <c r="BP2598" s="2"/>
    </row>
    <row r="2599" spans="4:68"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Q2599" s="2"/>
      <c r="R2599" s="2"/>
      <c r="S2599" s="2"/>
      <c r="T2599" s="3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59"/>
      <c r="BP2599" s="2"/>
    </row>
    <row r="2600" spans="4:68"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Q2600" s="2"/>
      <c r="R2600" s="2"/>
      <c r="S2600" s="2"/>
      <c r="T2600" s="3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59"/>
      <c r="BP2600" s="2"/>
    </row>
    <row r="2601" spans="4:68"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Q2601" s="2"/>
      <c r="R2601" s="2"/>
      <c r="S2601" s="2"/>
      <c r="T2601" s="3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59"/>
      <c r="BP2601" s="2"/>
    </row>
    <row r="2602" spans="4:68"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Q2602" s="2"/>
      <c r="R2602" s="2"/>
      <c r="S2602" s="2"/>
      <c r="T2602" s="3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59"/>
      <c r="BP2602" s="2"/>
    </row>
    <row r="2603" spans="4:68"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Q2603" s="2"/>
      <c r="R2603" s="2"/>
      <c r="S2603" s="2"/>
      <c r="T2603" s="3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59"/>
      <c r="BP2603" s="2"/>
    </row>
    <row r="2604" spans="4:68"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Q2604" s="2"/>
      <c r="R2604" s="2"/>
      <c r="S2604" s="2"/>
      <c r="T2604" s="3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59"/>
      <c r="BP2604" s="2"/>
    </row>
    <row r="2605" spans="4:68"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Q2605" s="2"/>
      <c r="R2605" s="2"/>
      <c r="S2605" s="2"/>
      <c r="T2605" s="3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59"/>
      <c r="BP2605" s="2"/>
    </row>
    <row r="2606" spans="4:68"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Q2606" s="2"/>
      <c r="R2606" s="2"/>
      <c r="S2606" s="2"/>
      <c r="T2606" s="3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59"/>
      <c r="BP2606" s="2"/>
    </row>
    <row r="2607" spans="4:68"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Q2607" s="2"/>
      <c r="R2607" s="2"/>
      <c r="S2607" s="2"/>
      <c r="T2607" s="3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59"/>
      <c r="BP2607" s="2"/>
    </row>
    <row r="2608" spans="4:68"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Q2608" s="2"/>
      <c r="R2608" s="2"/>
      <c r="S2608" s="2"/>
      <c r="T2608" s="3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59"/>
      <c r="BP2608" s="2"/>
    </row>
    <row r="2609" spans="4:68"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Q2609" s="2"/>
      <c r="R2609" s="2"/>
      <c r="S2609" s="2"/>
      <c r="T2609" s="3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59"/>
      <c r="BP2609" s="2"/>
    </row>
    <row r="2610" spans="4:68"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Q2610" s="2"/>
      <c r="R2610" s="2"/>
      <c r="S2610" s="2"/>
      <c r="T2610" s="3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59"/>
      <c r="BP2610" s="2"/>
    </row>
    <row r="2611" spans="4:68"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Q2611" s="2"/>
      <c r="R2611" s="2"/>
      <c r="S2611" s="2"/>
      <c r="T2611" s="3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59"/>
      <c r="BP2611" s="2"/>
    </row>
    <row r="2612" spans="4:68"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Q2612" s="2"/>
      <c r="R2612" s="2"/>
      <c r="S2612" s="2"/>
      <c r="T2612" s="3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59"/>
      <c r="BP2612" s="2"/>
    </row>
    <row r="2613" spans="4:68"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Q2613" s="2"/>
      <c r="R2613" s="2"/>
      <c r="S2613" s="2"/>
      <c r="T2613" s="3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59"/>
      <c r="BP2613" s="2"/>
    </row>
    <row r="2614" spans="4:68"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Q2614" s="2"/>
      <c r="R2614" s="2"/>
      <c r="S2614" s="2"/>
      <c r="T2614" s="3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59"/>
      <c r="BP2614" s="2"/>
    </row>
    <row r="2615" spans="4:68"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Q2615" s="2"/>
      <c r="R2615" s="2"/>
      <c r="S2615" s="2"/>
      <c r="T2615" s="3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59"/>
      <c r="BP2615" s="2"/>
    </row>
    <row r="2616" spans="4:68"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Q2616" s="2"/>
      <c r="R2616" s="2"/>
      <c r="S2616" s="2"/>
      <c r="T2616" s="3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59"/>
      <c r="BP2616" s="2"/>
    </row>
    <row r="2617" spans="4:68"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Q2617" s="2"/>
      <c r="R2617" s="2"/>
      <c r="S2617" s="2"/>
      <c r="T2617" s="3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59"/>
      <c r="BP2617" s="2"/>
    </row>
    <row r="2618" spans="4:68"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Q2618" s="2"/>
      <c r="R2618" s="2"/>
      <c r="S2618" s="2"/>
      <c r="T2618" s="3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59"/>
      <c r="BP2618" s="2"/>
    </row>
    <row r="2619" spans="4:68"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Q2619" s="2"/>
      <c r="R2619" s="2"/>
      <c r="S2619" s="2"/>
      <c r="T2619" s="3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59"/>
      <c r="BP2619" s="2"/>
    </row>
    <row r="2620" spans="4:68"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Q2620" s="2"/>
      <c r="R2620" s="2"/>
      <c r="S2620" s="2"/>
      <c r="T2620" s="3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59"/>
      <c r="BP2620" s="2"/>
    </row>
    <row r="2621" spans="4:68"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Q2621" s="2"/>
      <c r="R2621" s="2"/>
      <c r="S2621" s="2"/>
      <c r="T2621" s="3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59"/>
      <c r="BP2621" s="2"/>
    </row>
    <row r="2622" spans="4:68"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Q2622" s="2"/>
      <c r="R2622" s="2"/>
      <c r="S2622" s="2"/>
      <c r="T2622" s="3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59"/>
      <c r="BP2622" s="2"/>
    </row>
    <row r="2623" spans="4:68"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Q2623" s="2"/>
      <c r="R2623" s="2"/>
      <c r="S2623" s="2"/>
      <c r="T2623" s="3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59"/>
      <c r="BP2623" s="2"/>
    </row>
    <row r="2624" spans="4:68"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Q2624" s="2"/>
      <c r="R2624" s="2"/>
      <c r="S2624" s="2"/>
      <c r="T2624" s="3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59"/>
      <c r="BP2624" s="2"/>
    </row>
    <row r="2625" spans="4:68"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Q2625" s="2"/>
      <c r="R2625" s="2"/>
      <c r="S2625" s="2"/>
      <c r="T2625" s="3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59"/>
      <c r="BP2625" s="2"/>
    </row>
    <row r="2626" spans="4:68"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Q2626" s="2"/>
      <c r="R2626" s="2"/>
      <c r="S2626" s="2"/>
      <c r="T2626" s="3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59"/>
      <c r="BP2626" s="2"/>
    </row>
    <row r="2627" spans="4:68"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Q2627" s="2"/>
      <c r="R2627" s="2"/>
      <c r="S2627" s="2"/>
      <c r="T2627" s="3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59"/>
      <c r="BP2627" s="2"/>
    </row>
    <row r="2628" spans="4:68"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Q2628" s="2"/>
      <c r="R2628" s="2"/>
      <c r="S2628" s="2"/>
      <c r="T2628" s="3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59"/>
      <c r="BP2628" s="2"/>
    </row>
    <row r="2629" spans="4:68"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Q2629" s="2"/>
      <c r="R2629" s="2"/>
      <c r="S2629" s="2"/>
      <c r="T2629" s="3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59"/>
      <c r="BP2629" s="2"/>
    </row>
    <row r="2630" spans="4:68"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Q2630" s="2"/>
      <c r="R2630" s="2"/>
      <c r="S2630" s="2"/>
      <c r="T2630" s="3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59"/>
      <c r="BP2630" s="2"/>
    </row>
    <row r="2631" spans="4:68"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Q2631" s="2"/>
      <c r="R2631" s="2"/>
      <c r="S2631" s="2"/>
      <c r="T2631" s="3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59"/>
      <c r="BP2631" s="2"/>
    </row>
    <row r="2632" spans="4:68"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Q2632" s="2"/>
      <c r="R2632" s="2"/>
      <c r="S2632" s="2"/>
      <c r="T2632" s="3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59"/>
      <c r="BP2632" s="2"/>
    </row>
    <row r="2633" spans="4:68"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Q2633" s="2"/>
      <c r="R2633" s="2"/>
      <c r="S2633" s="2"/>
      <c r="T2633" s="3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59"/>
      <c r="BP2633" s="2"/>
    </row>
    <row r="2634" spans="4:68"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Q2634" s="2"/>
      <c r="R2634" s="2"/>
      <c r="S2634" s="2"/>
      <c r="T2634" s="3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59"/>
      <c r="BP2634" s="2"/>
    </row>
    <row r="2635" spans="4:68"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Q2635" s="2"/>
      <c r="R2635" s="2"/>
      <c r="S2635" s="2"/>
      <c r="T2635" s="3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59"/>
      <c r="BP2635" s="2"/>
    </row>
    <row r="2636" spans="4:68"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Q2636" s="2"/>
      <c r="R2636" s="2"/>
      <c r="S2636" s="2"/>
      <c r="T2636" s="3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59"/>
      <c r="BP2636" s="2"/>
    </row>
    <row r="2637" spans="4:68"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Q2637" s="2"/>
      <c r="R2637" s="2"/>
      <c r="S2637" s="2"/>
      <c r="T2637" s="3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59"/>
      <c r="BP2637" s="2"/>
    </row>
    <row r="2638" spans="4:68"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Q2638" s="2"/>
      <c r="R2638" s="2"/>
      <c r="S2638" s="2"/>
      <c r="T2638" s="3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59"/>
      <c r="BP2638" s="2"/>
    </row>
    <row r="2639" spans="4:68"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Q2639" s="2"/>
      <c r="R2639" s="2"/>
      <c r="S2639" s="2"/>
      <c r="T2639" s="3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59"/>
      <c r="BP2639" s="2"/>
    </row>
    <row r="2640" spans="4:68"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Q2640" s="2"/>
      <c r="R2640" s="2"/>
      <c r="S2640" s="2"/>
      <c r="T2640" s="3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59"/>
      <c r="BP2640" s="2"/>
    </row>
    <row r="2641" spans="4:68"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Q2641" s="2"/>
      <c r="R2641" s="2"/>
      <c r="S2641" s="2"/>
      <c r="T2641" s="3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59"/>
      <c r="BP2641" s="2"/>
    </row>
    <row r="2642" spans="4:68"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Q2642" s="2"/>
      <c r="R2642" s="2"/>
      <c r="S2642" s="2"/>
      <c r="T2642" s="3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59"/>
      <c r="BP2642" s="2"/>
    </row>
    <row r="2643" spans="4:68"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Q2643" s="2"/>
      <c r="R2643" s="2"/>
      <c r="S2643" s="2"/>
      <c r="T2643" s="3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59"/>
      <c r="BP2643" s="2"/>
    </row>
    <row r="2644" spans="4:68"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Q2644" s="2"/>
      <c r="R2644" s="2"/>
      <c r="S2644" s="2"/>
      <c r="T2644" s="3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59"/>
      <c r="BP2644" s="2"/>
    </row>
    <row r="2645" spans="4:68"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Q2645" s="2"/>
      <c r="R2645" s="2"/>
      <c r="S2645" s="2"/>
      <c r="T2645" s="3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59"/>
      <c r="BP2645" s="2"/>
    </row>
    <row r="2646" spans="4:68"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Q2646" s="2"/>
      <c r="R2646" s="2"/>
      <c r="S2646" s="2"/>
      <c r="T2646" s="3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59"/>
      <c r="BP2646" s="2"/>
    </row>
    <row r="2647" spans="4:68"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Q2647" s="2"/>
      <c r="R2647" s="2"/>
      <c r="S2647" s="2"/>
      <c r="T2647" s="3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59"/>
      <c r="BP2647" s="2"/>
    </row>
    <row r="2648" spans="4:68"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Q2648" s="2"/>
      <c r="R2648" s="2"/>
      <c r="S2648" s="2"/>
      <c r="T2648" s="3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59"/>
      <c r="BP2648" s="2"/>
    </row>
    <row r="2649" spans="4:68"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Q2649" s="2"/>
      <c r="R2649" s="2"/>
      <c r="S2649" s="2"/>
      <c r="T2649" s="3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59"/>
      <c r="BP2649" s="2"/>
    </row>
    <row r="2650" spans="4:68"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Q2650" s="2"/>
      <c r="R2650" s="2"/>
      <c r="S2650" s="2"/>
      <c r="T2650" s="3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59"/>
      <c r="BP2650" s="2"/>
    </row>
    <row r="2651" spans="4:68"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Q2651" s="2"/>
      <c r="R2651" s="2"/>
      <c r="S2651" s="2"/>
      <c r="T2651" s="3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59"/>
      <c r="BP2651" s="2"/>
    </row>
    <row r="2652" spans="4:68"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Q2652" s="2"/>
      <c r="R2652" s="2"/>
      <c r="S2652" s="2"/>
      <c r="T2652" s="3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59"/>
      <c r="BP2652" s="2"/>
    </row>
    <row r="2653" spans="4:68"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Q2653" s="2"/>
      <c r="R2653" s="2"/>
      <c r="S2653" s="2"/>
      <c r="T2653" s="3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59"/>
      <c r="BP2653" s="2"/>
    </row>
    <row r="2654" spans="4:68"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Q2654" s="2"/>
      <c r="R2654" s="2"/>
      <c r="S2654" s="2"/>
      <c r="T2654" s="3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59"/>
      <c r="BP2654" s="2"/>
    </row>
    <row r="2655" spans="4:68"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Q2655" s="2"/>
      <c r="R2655" s="2"/>
      <c r="S2655" s="2"/>
      <c r="T2655" s="3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59"/>
      <c r="BP2655" s="2"/>
    </row>
    <row r="2656" spans="4:68"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Q2656" s="2"/>
      <c r="R2656" s="2"/>
      <c r="S2656" s="2"/>
      <c r="T2656" s="3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59"/>
      <c r="BP2656" s="2"/>
    </row>
    <row r="2657" spans="4:68"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Q2657" s="2"/>
      <c r="R2657" s="2"/>
      <c r="S2657" s="2"/>
      <c r="T2657" s="3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59"/>
      <c r="BP2657" s="2"/>
    </row>
    <row r="2658" spans="4:68"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Q2658" s="2"/>
      <c r="R2658" s="2"/>
      <c r="S2658" s="2"/>
      <c r="T2658" s="3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59"/>
      <c r="BP2658" s="2"/>
    </row>
    <row r="2659" spans="4:68"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Q2659" s="2"/>
      <c r="R2659" s="2"/>
      <c r="S2659" s="2"/>
      <c r="T2659" s="3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59"/>
      <c r="BP2659" s="2"/>
    </row>
    <row r="2660" spans="4:68"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Q2660" s="2"/>
      <c r="R2660" s="2"/>
      <c r="S2660" s="2"/>
      <c r="T2660" s="3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59"/>
      <c r="BP2660" s="2"/>
    </row>
    <row r="2661" spans="4:68"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Q2661" s="2"/>
      <c r="R2661" s="2"/>
      <c r="S2661" s="2"/>
      <c r="T2661" s="3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59"/>
      <c r="BP2661" s="2"/>
    </row>
    <row r="2662" spans="4:68"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Q2662" s="2"/>
      <c r="R2662" s="2"/>
      <c r="S2662" s="2"/>
      <c r="T2662" s="3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59"/>
      <c r="BP2662" s="2"/>
    </row>
    <row r="2663" spans="4:68"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Q2663" s="2"/>
      <c r="R2663" s="2"/>
      <c r="S2663" s="2"/>
      <c r="T2663" s="3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59"/>
      <c r="BP2663" s="2"/>
    </row>
    <row r="2664" spans="4:68"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Q2664" s="2"/>
      <c r="R2664" s="2"/>
      <c r="S2664" s="2"/>
      <c r="T2664" s="3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59"/>
      <c r="BP2664" s="2"/>
    </row>
    <row r="2665" spans="4:68"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Q2665" s="2"/>
      <c r="R2665" s="2"/>
      <c r="S2665" s="2"/>
      <c r="T2665" s="3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59"/>
      <c r="BP2665" s="2"/>
    </row>
    <row r="2666" spans="4:68"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Q2666" s="2"/>
      <c r="R2666" s="2"/>
      <c r="S2666" s="2"/>
      <c r="T2666" s="3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59"/>
      <c r="BP2666" s="2"/>
    </row>
    <row r="2667" spans="4:68"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Q2667" s="2"/>
      <c r="R2667" s="2"/>
      <c r="S2667" s="2"/>
      <c r="T2667" s="3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59"/>
      <c r="BP2667" s="2"/>
    </row>
    <row r="2668" spans="4:68"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Q2668" s="2"/>
      <c r="R2668" s="2"/>
      <c r="S2668" s="2"/>
      <c r="T2668" s="3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59"/>
      <c r="BP2668" s="2"/>
    </row>
    <row r="2669" spans="4:68"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Q2669" s="2"/>
      <c r="R2669" s="2"/>
      <c r="S2669" s="2"/>
      <c r="T2669" s="3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59"/>
      <c r="BP2669" s="2"/>
    </row>
    <row r="2670" spans="4:68"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Q2670" s="2"/>
      <c r="R2670" s="2"/>
      <c r="S2670" s="2"/>
      <c r="T2670" s="3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59"/>
      <c r="BP2670" s="2"/>
    </row>
    <row r="2671" spans="4:68"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Q2671" s="2"/>
      <c r="R2671" s="2"/>
      <c r="S2671" s="2"/>
      <c r="T2671" s="3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59"/>
      <c r="BP2671" s="2"/>
    </row>
    <row r="2672" spans="4:68"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Q2672" s="2"/>
      <c r="R2672" s="2"/>
      <c r="S2672" s="2"/>
      <c r="T2672" s="3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59"/>
      <c r="BP2672" s="2"/>
    </row>
    <row r="2673" spans="4:68"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Q2673" s="2"/>
      <c r="R2673" s="2"/>
      <c r="S2673" s="2"/>
      <c r="T2673" s="3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59"/>
      <c r="BP2673" s="2"/>
    </row>
    <row r="2674" spans="4:68"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Q2674" s="2"/>
      <c r="R2674" s="2"/>
      <c r="S2674" s="2"/>
      <c r="T2674" s="3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59"/>
      <c r="BP2674" s="2"/>
    </row>
    <row r="2675" spans="4:68"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Q2675" s="2"/>
      <c r="R2675" s="2"/>
      <c r="S2675" s="2"/>
      <c r="T2675" s="3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59"/>
      <c r="BP2675" s="2"/>
    </row>
    <row r="2676" spans="4:68"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Q2676" s="2"/>
      <c r="R2676" s="2"/>
      <c r="S2676" s="2"/>
      <c r="T2676" s="3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59"/>
      <c r="BP2676" s="2"/>
    </row>
    <row r="2677" spans="4:68"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Q2677" s="2"/>
      <c r="R2677" s="2"/>
      <c r="S2677" s="2"/>
      <c r="T2677" s="3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59"/>
      <c r="BP2677" s="2"/>
    </row>
    <row r="2678" spans="4:68"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Q2678" s="2"/>
      <c r="R2678" s="2"/>
      <c r="S2678" s="2"/>
      <c r="T2678" s="3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59"/>
      <c r="BP2678" s="2"/>
    </row>
    <row r="2679" spans="4:68"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Q2679" s="2"/>
      <c r="R2679" s="2"/>
      <c r="S2679" s="2"/>
      <c r="T2679" s="3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59"/>
      <c r="BP2679" s="2"/>
    </row>
    <row r="2680" spans="4:68"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Q2680" s="2"/>
      <c r="R2680" s="2"/>
      <c r="S2680" s="2"/>
      <c r="T2680" s="3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59"/>
      <c r="BP2680" s="2"/>
    </row>
    <row r="2681" spans="4:68"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Q2681" s="2"/>
      <c r="R2681" s="2"/>
      <c r="S2681" s="2"/>
      <c r="T2681" s="3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59"/>
      <c r="BP2681" s="2"/>
    </row>
    <row r="2682" spans="4:68"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Q2682" s="2"/>
      <c r="R2682" s="2"/>
      <c r="S2682" s="2"/>
      <c r="T2682" s="3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59"/>
      <c r="BP2682" s="2"/>
    </row>
    <row r="2683" spans="4:68"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Q2683" s="2"/>
      <c r="R2683" s="2"/>
      <c r="S2683" s="2"/>
      <c r="T2683" s="3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59"/>
      <c r="BP2683" s="2"/>
    </row>
    <row r="2684" spans="4:68"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Q2684" s="2"/>
      <c r="R2684" s="2"/>
      <c r="S2684" s="2"/>
      <c r="T2684" s="3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59"/>
      <c r="BP2684" s="2"/>
    </row>
    <row r="2685" spans="4:68"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Q2685" s="2"/>
      <c r="R2685" s="2"/>
      <c r="S2685" s="2"/>
      <c r="T2685" s="3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59"/>
      <c r="BP2685" s="2"/>
    </row>
    <row r="2686" spans="4:68"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Q2686" s="2"/>
      <c r="R2686" s="2"/>
      <c r="S2686" s="2"/>
      <c r="T2686" s="3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59"/>
      <c r="BP2686" s="2"/>
    </row>
    <row r="2687" spans="4:68"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Q2687" s="2"/>
      <c r="R2687" s="2"/>
      <c r="S2687" s="2"/>
      <c r="T2687" s="3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59"/>
      <c r="BP2687" s="2"/>
    </row>
    <row r="2688" spans="4:68"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Q2688" s="2"/>
      <c r="R2688" s="2"/>
      <c r="S2688" s="2"/>
      <c r="T2688" s="3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59"/>
      <c r="BP2688" s="2"/>
    </row>
    <row r="2689" spans="4:68"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Q2689" s="2"/>
      <c r="R2689" s="2"/>
      <c r="S2689" s="2"/>
      <c r="T2689" s="3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59"/>
      <c r="BP2689" s="2"/>
    </row>
    <row r="2690" spans="4:68"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Q2690" s="2"/>
      <c r="R2690" s="2"/>
      <c r="S2690" s="2"/>
      <c r="T2690" s="3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59"/>
      <c r="BP2690" s="2"/>
    </row>
    <row r="2691" spans="4:68"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Q2691" s="2"/>
      <c r="R2691" s="2"/>
      <c r="S2691" s="2"/>
      <c r="T2691" s="3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59"/>
      <c r="BP2691" s="2"/>
    </row>
    <row r="2692" spans="4:68"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Q2692" s="2"/>
      <c r="R2692" s="2"/>
      <c r="S2692" s="2"/>
      <c r="T2692" s="3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59"/>
      <c r="BP2692" s="2"/>
    </row>
    <row r="2693" spans="4:68"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Q2693" s="2"/>
      <c r="R2693" s="2"/>
      <c r="S2693" s="2"/>
      <c r="T2693" s="3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59"/>
      <c r="BP2693" s="2"/>
    </row>
    <row r="2694" spans="4:68"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Q2694" s="2"/>
      <c r="R2694" s="2"/>
      <c r="S2694" s="2"/>
      <c r="T2694" s="3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59"/>
      <c r="BP2694" s="2"/>
    </row>
    <row r="2695" spans="4:68"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Q2695" s="2"/>
      <c r="R2695" s="2"/>
      <c r="S2695" s="2"/>
      <c r="T2695" s="3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59"/>
      <c r="BP2695" s="2"/>
    </row>
    <row r="2696" spans="4:68"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Q2696" s="2"/>
      <c r="R2696" s="2"/>
      <c r="S2696" s="2"/>
      <c r="T2696" s="3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59"/>
      <c r="BP2696" s="2"/>
    </row>
    <row r="2697" spans="4:68"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Q2697" s="2"/>
      <c r="R2697" s="2"/>
      <c r="S2697" s="2"/>
      <c r="T2697" s="3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59"/>
      <c r="BP2697" s="2"/>
    </row>
    <row r="2698" spans="4:68"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Q2698" s="2"/>
      <c r="R2698" s="2"/>
      <c r="S2698" s="2"/>
      <c r="T2698" s="3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59"/>
      <c r="BP2698" s="2"/>
    </row>
    <row r="2699" spans="4:68"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Q2699" s="2"/>
      <c r="R2699" s="2"/>
      <c r="S2699" s="2"/>
      <c r="T2699" s="3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59"/>
      <c r="BP2699" s="2"/>
    </row>
    <row r="2700" spans="4:68"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Q2700" s="2"/>
      <c r="R2700" s="2"/>
      <c r="S2700" s="2"/>
      <c r="T2700" s="3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59"/>
      <c r="BP2700" s="2"/>
    </row>
    <row r="2701" spans="4:68"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Q2701" s="2"/>
      <c r="R2701" s="2"/>
      <c r="S2701" s="2"/>
      <c r="T2701" s="3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59"/>
      <c r="BP2701" s="2"/>
    </row>
    <row r="2702" spans="4:68"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Q2702" s="2"/>
      <c r="R2702" s="2"/>
      <c r="S2702" s="2"/>
      <c r="T2702" s="3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59"/>
      <c r="BP2702" s="2"/>
    </row>
    <row r="2703" spans="4:68"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Q2703" s="2"/>
      <c r="R2703" s="2"/>
      <c r="S2703" s="2"/>
      <c r="T2703" s="3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59"/>
      <c r="BP2703" s="2"/>
    </row>
    <row r="2704" spans="4:68"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Q2704" s="2"/>
      <c r="R2704" s="2"/>
      <c r="S2704" s="2"/>
      <c r="T2704" s="3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59"/>
      <c r="BP2704" s="2"/>
    </row>
    <row r="2705" spans="4:68"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Q2705" s="2"/>
      <c r="R2705" s="2"/>
      <c r="S2705" s="2"/>
      <c r="T2705" s="3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59"/>
      <c r="BP2705" s="2"/>
    </row>
    <row r="2706" spans="4:68"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Q2706" s="2"/>
      <c r="R2706" s="2"/>
      <c r="S2706" s="2"/>
      <c r="T2706" s="3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59"/>
      <c r="BP2706" s="2"/>
    </row>
    <row r="2707" spans="4:68"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Q2707" s="2"/>
      <c r="R2707" s="2"/>
      <c r="S2707" s="2"/>
      <c r="T2707" s="3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59"/>
      <c r="BP2707" s="2"/>
    </row>
    <row r="2708" spans="4:68"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Q2708" s="2"/>
      <c r="R2708" s="2"/>
      <c r="S2708" s="2"/>
      <c r="T2708" s="3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59"/>
      <c r="BP2708" s="2"/>
    </row>
    <row r="2709" spans="4:68"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Q2709" s="2"/>
      <c r="R2709" s="2"/>
      <c r="S2709" s="2"/>
      <c r="T2709" s="3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59"/>
      <c r="BP2709" s="2"/>
    </row>
    <row r="2710" spans="4:68"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Q2710" s="2"/>
      <c r="R2710" s="2"/>
      <c r="S2710" s="2"/>
      <c r="T2710" s="3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59"/>
      <c r="BP2710" s="2"/>
    </row>
    <row r="2711" spans="4:68"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Q2711" s="2"/>
      <c r="R2711" s="2"/>
      <c r="S2711" s="2"/>
      <c r="T2711" s="3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59"/>
      <c r="BP2711" s="2"/>
    </row>
    <row r="2712" spans="4:68"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Q2712" s="2"/>
      <c r="R2712" s="2"/>
      <c r="S2712" s="2"/>
      <c r="T2712" s="3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59"/>
      <c r="BP2712" s="2"/>
    </row>
    <row r="2713" spans="4:68"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Q2713" s="2"/>
      <c r="R2713" s="2"/>
      <c r="S2713" s="2"/>
      <c r="T2713" s="3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59"/>
      <c r="BP2713" s="2"/>
    </row>
    <row r="2714" spans="4:68"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Q2714" s="2"/>
      <c r="R2714" s="2"/>
      <c r="S2714" s="2"/>
      <c r="T2714" s="3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59"/>
      <c r="BP2714" s="2"/>
    </row>
    <row r="2715" spans="4:68"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Q2715" s="2"/>
      <c r="R2715" s="2"/>
      <c r="S2715" s="2"/>
      <c r="T2715" s="3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59"/>
      <c r="BP2715" s="2"/>
    </row>
    <row r="2716" spans="4:68"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Q2716" s="2"/>
      <c r="R2716" s="2"/>
      <c r="S2716" s="2"/>
      <c r="T2716" s="3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59"/>
      <c r="BP2716" s="2"/>
    </row>
    <row r="2717" spans="4:68"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Q2717" s="2"/>
      <c r="R2717" s="2"/>
      <c r="S2717" s="2"/>
      <c r="T2717" s="3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59"/>
      <c r="BP2717" s="2"/>
    </row>
    <row r="2718" spans="4:68"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Q2718" s="2"/>
      <c r="R2718" s="2"/>
      <c r="S2718" s="2"/>
      <c r="T2718" s="3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59"/>
      <c r="BP2718" s="2"/>
    </row>
    <row r="2719" spans="4:68"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Q2719" s="2"/>
      <c r="R2719" s="2"/>
      <c r="S2719" s="2"/>
      <c r="T2719" s="3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59"/>
      <c r="BP2719" s="2"/>
    </row>
    <row r="2720" spans="4:68"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Q2720" s="2"/>
      <c r="R2720" s="2"/>
      <c r="S2720" s="2"/>
      <c r="T2720" s="3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59"/>
      <c r="BP2720" s="2"/>
    </row>
    <row r="2721" spans="4:68"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Q2721" s="2"/>
      <c r="R2721" s="2"/>
      <c r="S2721" s="2"/>
      <c r="T2721" s="3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59"/>
      <c r="BP2721" s="2"/>
    </row>
    <row r="2722" spans="4:68"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Q2722" s="2"/>
      <c r="R2722" s="2"/>
      <c r="S2722" s="2"/>
      <c r="T2722" s="3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59"/>
      <c r="BP2722" s="2"/>
    </row>
    <row r="2723" spans="4:68"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Q2723" s="2"/>
      <c r="R2723" s="2"/>
      <c r="S2723" s="2"/>
      <c r="T2723" s="3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59"/>
      <c r="BP2723" s="2"/>
    </row>
    <row r="2724" spans="4:68"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Q2724" s="2"/>
      <c r="R2724" s="2"/>
      <c r="S2724" s="2"/>
      <c r="T2724" s="3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59"/>
      <c r="BP2724" s="2"/>
    </row>
    <row r="2725" spans="4:68"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Q2725" s="2"/>
      <c r="R2725" s="2"/>
      <c r="S2725" s="2"/>
      <c r="T2725" s="3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59"/>
      <c r="BP2725" s="2"/>
    </row>
    <row r="2726" spans="4:68"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Q2726" s="2"/>
      <c r="R2726" s="2"/>
      <c r="S2726" s="2"/>
      <c r="T2726" s="3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59"/>
      <c r="BP2726" s="2"/>
    </row>
    <row r="2727" spans="4:68"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Q2727" s="2"/>
      <c r="R2727" s="2"/>
      <c r="S2727" s="2"/>
      <c r="T2727" s="3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59"/>
      <c r="BP2727" s="2"/>
    </row>
    <row r="2728" spans="4:68"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Q2728" s="2"/>
      <c r="R2728" s="2"/>
      <c r="S2728" s="2"/>
      <c r="T2728" s="3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59"/>
      <c r="BP2728" s="2"/>
    </row>
    <row r="2729" spans="4:68"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Q2729" s="2"/>
      <c r="R2729" s="2"/>
      <c r="S2729" s="2"/>
      <c r="T2729" s="3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59"/>
      <c r="BP2729" s="2"/>
    </row>
    <row r="2730" spans="4:68"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Q2730" s="2"/>
      <c r="R2730" s="2"/>
      <c r="S2730" s="2"/>
      <c r="T2730" s="3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59"/>
      <c r="BP2730" s="2"/>
    </row>
    <row r="2731" spans="4:68"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Q2731" s="2"/>
      <c r="R2731" s="2"/>
      <c r="S2731" s="2"/>
      <c r="T2731" s="3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59"/>
      <c r="BP2731" s="2"/>
    </row>
    <row r="2732" spans="4:68"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Q2732" s="2"/>
      <c r="R2732" s="2"/>
      <c r="S2732" s="2"/>
      <c r="T2732" s="3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59"/>
      <c r="BP2732" s="2"/>
    </row>
    <row r="2733" spans="4:68"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Q2733" s="2"/>
      <c r="R2733" s="2"/>
      <c r="S2733" s="2"/>
      <c r="T2733" s="3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59"/>
      <c r="BP2733" s="2"/>
    </row>
    <row r="2734" spans="4:68"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Q2734" s="2"/>
      <c r="R2734" s="2"/>
      <c r="S2734" s="2"/>
      <c r="T2734" s="3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59"/>
      <c r="BP2734" s="2"/>
    </row>
    <row r="2735" spans="4:68"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Q2735" s="2"/>
      <c r="R2735" s="2"/>
      <c r="S2735" s="2"/>
      <c r="T2735" s="3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59"/>
      <c r="BP2735" s="2"/>
    </row>
    <row r="2736" spans="4:68"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Q2736" s="2"/>
      <c r="R2736" s="2"/>
      <c r="S2736" s="2"/>
      <c r="T2736" s="3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59"/>
      <c r="BP2736" s="2"/>
    </row>
    <row r="2737" spans="4:68"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Q2737" s="2"/>
      <c r="R2737" s="2"/>
      <c r="S2737" s="2"/>
      <c r="T2737" s="3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59"/>
      <c r="BP2737" s="2"/>
    </row>
    <row r="2738" spans="4:68"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Q2738" s="2"/>
      <c r="R2738" s="2"/>
      <c r="S2738" s="2"/>
      <c r="T2738" s="3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59"/>
      <c r="BP2738" s="2"/>
    </row>
    <row r="2739" spans="4:68"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Q2739" s="2"/>
      <c r="R2739" s="2"/>
      <c r="S2739" s="2"/>
      <c r="T2739" s="3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59"/>
      <c r="BP2739" s="2"/>
    </row>
    <row r="2740" spans="4:68"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Q2740" s="2"/>
      <c r="R2740" s="2"/>
      <c r="S2740" s="2"/>
      <c r="T2740" s="3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59"/>
      <c r="BP2740" s="2"/>
    </row>
    <row r="2741" spans="4:68"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Q2741" s="2"/>
      <c r="R2741" s="2"/>
      <c r="S2741" s="2"/>
      <c r="T2741" s="3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59"/>
      <c r="BP2741" s="2"/>
    </row>
    <row r="2742" spans="4:68"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Q2742" s="2"/>
      <c r="R2742" s="2"/>
      <c r="S2742" s="2"/>
      <c r="T2742" s="3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59"/>
      <c r="BP2742" s="2"/>
    </row>
    <row r="2743" spans="4:68"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Q2743" s="2"/>
      <c r="R2743" s="2"/>
      <c r="S2743" s="2"/>
      <c r="T2743" s="3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59"/>
      <c r="BP2743" s="2"/>
    </row>
    <row r="2744" spans="4:68"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Q2744" s="2"/>
      <c r="R2744" s="2"/>
      <c r="S2744" s="2"/>
      <c r="T2744" s="3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59"/>
      <c r="BP2744" s="2"/>
    </row>
    <row r="2745" spans="4:68"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Q2745" s="2"/>
      <c r="R2745" s="2"/>
      <c r="S2745" s="2"/>
      <c r="T2745" s="3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59"/>
      <c r="BP2745" s="2"/>
    </row>
    <row r="2746" spans="4:68"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Q2746" s="2"/>
      <c r="R2746" s="2"/>
      <c r="S2746" s="2"/>
      <c r="T2746" s="3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59"/>
      <c r="BP2746" s="2"/>
    </row>
    <row r="2747" spans="4:68"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Q2747" s="2"/>
      <c r="R2747" s="2"/>
      <c r="S2747" s="2"/>
      <c r="T2747" s="3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59"/>
      <c r="BP2747" s="2"/>
    </row>
    <row r="2748" spans="4:68"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Q2748" s="2"/>
      <c r="R2748" s="2"/>
      <c r="S2748" s="2"/>
      <c r="T2748" s="3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59"/>
      <c r="BP2748" s="2"/>
    </row>
    <row r="2749" spans="4:68"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Q2749" s="2"/>
      <c r="R2749" s="2"/>
      <c r="S2749" s="2"/>
      <c r="T2749" s="3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59"/>
      <c r="BP2749" s="2"/>
    </row>
    <row r="2750" spans="4:68"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Q2750" s="2"/>
      <c r="R2750" s="2"/>
      <c r="S2750" s="2"/>
      <c r="T2750" s="3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59"/>
      <c r="BP2750" s="2"/>
    </row>
    <row r="2751" spans="4:68"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Q2751" s="2"/>
      <c r="R2751" s="2"/>
      <c r="S2751" s="2"/>
      <c r="T2751" s="3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59"/>
      <c r="BP2751" s="2"/>
    </row>
    <row r="2752" spans="4:68"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Q2752" s="2"/>
      <c r="R2752" s="2"/>
      <c r="S2752" s="2"/>
      <c r="T2752" s="3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59"/>
      <c r="BP2752" s="2"/>
    </row>
    <row r="2753" spans="4:68"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Q2753" s="2"/>
      <c r="R2753" s="2"/>
      <c r="S2753" s="2"/>
      <c r="T2753" s="3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59"/>
      <c r="BP2753" s="2"/>
    </row>
    <row r="2754" spans="4:68"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Q2754" s="2"/>
      <c r="R2754" s="2"/>
      <c r="S2754" s="2"/>
      <c r="T2754" s="3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59"/>
      <c r="BP2754" s="2"/>
    </row>
    <row r="2755" spans="4:68"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Q2755" s="2"/>
      <c r="R2755" s="2"/>
      <c r="S2755" s="2"/>
      <c r="T2755" s="3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59"/>
      <c r="BP2755" s="2"/>
    </row>
    <row r="2756" spans="4:68"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Q2756" s="2"/>
      <c r="R2756" s="2"/>
      <c r="S2756" s="2"/>
      <c r="T2756" s="3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59"/>
      <c r="BP2756" s="2"/>
    </row>
    <row r="2757" spans="4:68"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Q2757" s="2"/>
      <c r="R2757" s="2"/>
      <c r="S2757" s="2"/>
      <c r="T2757" s="3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59"/>
      <c r="BP2757" s="2"/>
    </row>
    <row r="2758" spans="4:68"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Q2758" s="2"/>
      <c r="R2758" s="2"/>
      <c r="S2758" s="2"/>
      <c r="T2758" s="3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59"/>
      <c r="BP2758" s="2"/>
    </row>
    <row r="2759" spans="4:68"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Q2759" s="2"/>
      <c r="R2759" s="2"/>
      <c r="S2759" s="2"/>
      <c r="T2759" s="3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59"/>
      <c r="BP2759" s="2"/>
    </row>
    <row r="2760" spans="4:68"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Q2760" s="2"/>
      <c r="R2760" s="2"/>
      <c r="S2760" s="2"/>
      <c r="T2760" s="3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59"/>
      <c r="BP2760" s="2"/>
    </row>
    <row r="2761" spans="4:68"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Q2761" s="2"/>
      <c r="R2761" s="2"/>
      <c r="S2761" s="2"/>
      <c r="T2761" s="3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59"/>
      <c r="BP2761" s="2"/>
    </row>
    <row r="2762" spans="4:68"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Q2762" s="2"/>
      <c r="R2762" s="2"/>
      <c r="S2762" s="2"/>
      <c r="T2762" s="3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59"/>
      <c r="BP2762" s="2"/>
    </row>
    <row r="2763" spans="4:68"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Q2763" s="2"/>
      <c r="R2763" s="2"/>
      <c r="S2763" s="2"/>
      <c r="T2763" s="3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59"/>
      <c r="BP2763" s="2"/>
    </row>
    <row r="2764" spans="4:68"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Q2764" s="2"/>
      <c r="R2764" s="2"/>
      <c r="S2764" s="2"/>
      <c r="T2764" s="3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59"/>
      <c r="BP2764" s="2"/>
    </row>
    <row r="2765" spans="4:68"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Q2765" s="2"/>
      <c r="R2765" s="2"/>
      <c r="S2765" s="2"/>
      <c r="T2765" s="3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59"/>
      <c r="BP2765" s="2"/>
    </row>
    <row r="2766" spans="4:68"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Q2766" s="2"/>
      <c r="R2766" s="2"/>
      <c r="S2766" s="2"/>
      <c r="T2766" s="3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59"/>
      <c r="BP2766" s="2"/>
    </row>
    <row r="2767" spans="4:68"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Q2767" s="2"/>
      <c r="R2767" s="2"/>
      <c r="S2767" s="2"/>
      <c r="T2767" s="3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59"/>
      <c r="BP2767" s="2"/>
    </row>
    <row r="2768" spans="4:68"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Q2768" s="2"/>
      <c r="R2768" s="2"/>
      <c r="S2768" s="2"/>
      <c r="T2768" s="3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59"/>
      <c r="BP2768" s="2"/>
    </row>
    <row r="2769" spans="4:68"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Q2769" s="2"/>
      <c r="R2769" s="2"/>
      <c r="S2769" s="2"/>
      <c r="T2769" s="3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59"/>
      <c r="BP2769" s="2"/>
    </row>
    <row r="2770" spans="4:68"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Q2770" s="2"/>
      <c r="R2770" s="2"/>
      <c r="S2770" s="2"/>
      <c r="T2770" s="3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59"/>
      <c r="BP2770" s="2"/>
    </row>
    <row r="2771" spans="4:68"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Q2771" s="2"/>
      <c r="R2771" s="2"/>
      <c r="S2771" s="2"/>
      <c r="T2771" s="3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59"/>
      <c r="BP2771" s="2"/>
    </row>
    <row r="2772" spans="4:68"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Q2772" s="2"/>
      <c r="R2772" s="2"/>
      <c r="S2772" s="2"/>
      <c r="T2772" s="3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59"/>
      <c r="BP2772" s="2"/>
    </row>
    <row r="2773" spans="4:68"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Q2773" s="2"/>
      <c r="R2773" s="2"/>
      <c r="S2773" s="2"/>
      <c r="T2773" s="3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59"/>
      <c r="BP2773" s="2"/>
    </row>
    <row r="2774" spans="4:68"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Q2774" s="2"/>
      <c r="R2774" s="2"/>
      <c r="S2774" s="2"/>
      <c r="T2774" s="3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59"/>
      <c r="BP2774" s="2"/>
    </row>
    <row r="2775" spans="4:68"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Q2775" s="2"/>
      <c r="R2775" s="2"/>
      <c r="S2775" s="2"/>
      <c r="T2775" s="3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59"/>
      <c r="BP2775" s="2"/>
    </row>
    <row r="2776" spans="4:68"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Q2776" s="2"/>
      <c r="R2776" s="2"/>
      <c r="S2776" s="2"/>
      <c r="T2776" s="3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59"/>
      <c r="BP2776" s="2"/>
    </row>
    <row r="2777" spans="4:68"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Q2777" s="2"/>
      <c r="R2777" s="2"/>
      <c r="S2777" s="2"/>
      <c r="T2777" s="3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59"/>
      <c r="BP2777" s="2"/>
    </row>
    <row r="2778" spans="4:68"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Q2778" s="2"/>
      <c r="R2778" s="2"/>
      <c r="S2778" s="2"/>
      <c r="T2778" s="3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59"/>
      <c r="BP2778" s="2"/>
    </row>
    <row r="2779" spans="4:68"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Q2779" s="2"/>
      <c r="R2779" s="2"/>
      <c r="S2779" s="2"/>
      <c r="T2779" s="3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59"/>
      <c r="BP2779" s="2"/>
    </row>
    <row r="2780" spans="4:68"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Q2780" s="2"/>
      <c r="R2780" s="2"/>
      <c r="S2780" s="2"/>
      <c r="T2780" s="3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59"/>
      <c r="BP2780" s="2"/>
    </row>
    <row r="2781" spans="4:68"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Q2781" s="2"/>
      <c r="R2781" s="2"/>
      <c r="S2781" s="2"/>
      <c r="T2781" s="3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59"/>
      <c r="BP2781" s="2"/>
    </row>
    <row r="2782" spans="4:68"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Q2782" s="2"/>
      <c r="R2782" s="2"/>
      <c r="S2782" s="2"/>
      <c r="T2782" s="3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59"/>
      <c r="BP2782" s="2"/>
    </row>
    <row r="2783" spans="4:68"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Q2783" s="2"/>
      <c r="R2783" s="2"/>
      <c r="S2783" s="2"/>
      <c r="T2783" s="3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59"/>
      <c r="BP2783" s="2"/>
    </row>
    <row r="2784" spans="4:68"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Q2784" s="2"/>
      <c r="R2784" s="2"/>
      <c r="S2784" s="2"/>
      <c r="T2784" s="3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59"/>
      <c r="BP2784" s="2"/>
    </row>
    <row r="2785" spans="4:68"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Q2785" s="2"/>
      <c r="R2785" s="2"/>
      <c r="S2785" s="2"/>
      <c r="T2785" s="3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59"/>
      <c r="BP2785" s="2"/>
    </row>
    <row r="2786" spans="4:68"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Q2786" s="2"/>
      <c r="R2786" s="2"/>
      <c r="S2786" s="2"/>
      <c r="T2786" s="3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59"/>
      <c r="BP2786" s="2"/>
    </row>
    <row r="2787" spans="4:68"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Q2787" s="2"/>
      <c r="R2787" s="2"/>
      <c r="S2787" s="2"/>
      <c r="T2787" s="3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59"/>
      <c r="BP2787" s="2"/>
    </row>
    <row r="2788" spans="4:68"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Q2788" s="2"/>
      <c r="R2788" s="2"/>
      <c r="S2788" s="2"/>
      <c r="T2788" s="3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59"/>
      <c r="BP2788" s="2"/>
    </row>
    <row r="2789" spans="4:68"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Q2789" s="2"/>
      <c r="R2789" s="2"/>
      <c r="S2789" s="2"/>
      <c r="T2789" s="3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59"/>
      <c r="BP2789" s="2"/>
    </row>
    <row r="2790" spans="4:68"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Q2790" s="2"/>
      <c r="R2790" s="2"/>
      <c r="S2790" s="2"/>
      <c r="T2790" s="3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59"/>
      <c r="BP2790" s="2"/>
    </row>
    <row r="2791" spans="4:68"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Q2791" s="2"/>
      <c r="R2791" s="2"/>
      <c r="S2791" s="2"/>
      <c r="T2791" s="3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59"/>
      <c r="BP2791" s="2"/>
    </row>
    <row r="2792" spans="4:68"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Q2792" s="2"/>
      <c r="R2792" s="2"/>
      <c r="S2792" s="2"/>
      <c r="T2792" s="3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59"/>
      <c r="BP2792" s="2"/>
    </row>
    <row r="2793" spans="4:68"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Q2793" s="2"/>
      <c r="R2793" s="2"/>
      <c r="S2793" s="2"/>
      <c r="T2793" s="3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59"/>
      <c r="BP2793" s="2"/>
    </row>
    <row r="2794" spans="4:68"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Q2794" s="2"/>
      <c r="R2794" s="2"/>
      <c r="S2794" s="2"/>
      <c r="T2794" s="3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59"/>
      <c r="BP2794" s="2"/>
    </row>
    <row r="2795" spans="4:68"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Q2795" s="2"/>
      <c r="R2795" s="2"/>
      <c r="S2795" s="2"/>
      <c r="T2795" s="3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59"/>
      <c r="BP2795" s="2"/>
    </row>
    <row r="2796" spans="4:68"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Q2796" s="2"/>
      <c r="R2796" s="2"/>
      <c r="S2796" s="2"/>
      <c r="T2796" s="3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59"/>
      <c r="BP2796" s="2"/>
    </row>
    <row r="2797" spans="4:68"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Q2797" s="2"/>
      <c r="R2797" s="2"/>
      <c r="S2797" s="2"/>
      <c r="T2797" s="3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59"/>
      <c r="BP2797" s="2"/>
    </row>
    <row r="2798" spans="4:68"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Q2798" s="2"/>
      <c r="R2798" s="2"/>
      <c r="S2798" s="2"/>
      <c r="T2798" s="3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59"/>
      <c r="BP2798" s="2"/>
    </row>
    <row r="2799" spans="4:68"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Q2799" s="2"/>
      <c r="R2799" s="2"/>
      <c r="S2799" s="2"/>
      <c r="T2799" s="3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59"/>
      <c r="BP2799" s="2"/>
    </row>
    <row r="2800" spans="4:68"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Q2800" s="2"/>
      <c r="R2800" s="2"/>
      <c r="S2800" s="2"/>
      <c r="T2800" s="3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59"/>
      <c r="BP2800" s="2"/>
    </row>
    <row r="2801" spans="4:68"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Q2801" s="2"/>
      <c r="R2801" s="2"/>
      <c r="S2801" s="2"/>
      <c r="T2801" s="3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59"/>
      <c r="BP2801" s="2"/>
    </row>
    <row r="2802" spans="4:68"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Q2802" s="2"/>
      <c r="R2802" s="2"/>
      <c r="S2802" s="2"/>
      <c r="T2802" s="3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59"/>
      <c r="BP2802" s="2"/>
    </row>
    <row r="2803" spans="4:68"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Q2803" s="2"/>
      <c r="R2803" s="2"/>
      <c r="S2803" s="2"/>
      <c r="T2803" s="3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59"/>
      <c r="BP2803" s="2"/>
    </row>
    <row r="2804" spans="4:68"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Q2804" s="2"/>
      <c r="R2804" s="2"/>
      <c r="S2804" s="2"/>
      <c r="T2804" s="3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59"/>
      <c r="BP2804" s="2"/>
    </row>
    <row r="2805" spans="4:68"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Q2805" s="2"/>
      <c r="R2805" s="2"/>
      <c r="S2805" s="2"/>
      <c r="T2805" s="3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59"/>
      <c r="BP2805" s="2"/>
    </row>
    <row r="2806" spans="4:68"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Q2806" s="2"/>
      <c r="R2806" s="2"/>
      <c r="S2806" s="2"/>
      <c r="T2806" s="3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59"/>
      <c r="BP2806" s="2"/>
    </row>
    <row r="2807" spans="4:68"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Q2807" s="2"/>
      <c r="R2807" s="2"/>
      <c r="S2807" s="2"/>
      <c r="T2807" s="3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59"/>
      <c r="BP2807" s="2"/>
    </row>
    <row r="2808" spans="4:68"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Q2808" s="2"/>
      <c r="R2808" s="2"/>
      <c r="S2808" s="2"/>
      <c r="T2808" s="3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59"/>
      <c r="BP2808" s="2"/>
    </row>
    <row r="2809" spans="4:68"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Q2809" s="2"/>
      <c r="R2809" s="2"/>
      <c r="S2809" s="2"/>
      <c r="T2809" s="3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59"/>
      <c r="BP2809" s="2"/>
    </row>
    <row r="2810" spans="4:68"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Q2810" s="2"/>
      <c r="R2810" s="2"/>
      <c r="S2810" s="2"/>
      <c r="T2810" s="3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59"/>
      <c r="BP2810" s="2"/>
    </row>
    <row r="2811" spans="4:68"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Q2811" s="2"/>
      <c r="R2811" s="2"/>
      <c r="S2811" s="2"/>
      <c r="T2811" s="3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59"/>
      <c r="BP2811" s="2"/>
    </row>
    <row r="2812" spans="4:68"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Q2812" s="2"/>
      <c r="R2812" s="2"/>
      <c r="S2812" s="2"/>
      <c r="T2812" s="3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59"/>
      <c r="BP2812" s="2"/>
    </row>
    <row r="2813" spans="4:68"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Q2813" s="2"/>
      <c r="R2813" s="2"/>
      <c r="S2813" s="2"/>
      <c r="T2813" s="3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59"/>
      <c r="BP2813" s="2"/>
    </row>
    <row r="2814" spans="4:68"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Q2814" s="2"/>
      <c r="R2814" s="2"/>
      <c r="S2814" s="2"/>
      <c r="T2814" s="3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59"/>
      <c r="BP2814" s="2"/>
    </row>
    <row r="2815" spans="4:68"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Q2815" s="2"/>
      <c r="R2815" s="2"/>
      <c r="S2815" s="2"/>
      <c r="T2815" s="3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59"/>
      <c r="BP2815" s="2"/>
    </row>
    <row r="2816" spans="4:68"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Q2816" s="2"/>
      <c r="R2816" s="2"/>
      <c r="S2816" s="2"/>
      <c r="T2816" s="3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59"/>
      <c r="BP2816" s="2"/>
    </row>
    <row r="2817" spans="4:68"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Q2817" s="2"/>
      <c r="R2817" s="2"/>
      <c r="S2817" s="2"/>
      <c r="T2817" s="3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59"/>
      <c r="BP2817" s="2"/>
    </row>
    <row r="2818" spans="4:68"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Q2818" s="2"/>
      <c r="R2818" s="2"/>
      <c r="S2818" s="2"/>
      <c r="T2818" s="3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59"/>
      <c r="BP2818" s="2"/>
    </row>
    <row r="2819" spans="4:68"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Q2819" s="2"/>
      <c r="R2819" s="2"/>
      <c r="S2819" s="2"/>
      <c r="T2819" s="3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59"/>
      <c r="BP2819" s="2"/>
    </row>
    <row r="2820" spans="4:68"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Q2820" s="2"/>
      <c r="R2820" s="2"/>
      <c r="S2820" s="2"/>
      <c r="T2820" s="3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59"/>
      <c r="BP2820" s="2"/>
    </row>
    <row r="2821" spans="4:68"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Q2821" s="2"/>
      <c r="R2821" s="2"/>
      <c r="S2821" s="2"/>
      <c r="T2821" s="3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59"/>
      <c r="BP2821" s="2"/>
    </row>
    <row r="2822" spans="4:68"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Q2822" s="2"/>
      <c r="R2822" s="2"/>
      <c r="S2822" s="2"/>
      <c r="T2822" s="3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59"/>
      <c r="BP2822" s="2"/>
    </row>
    <row r="2823" spans="4:68"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Q2823" s="2"/>
      <c r="R2823" s="2"/>
      <c r="S2823" s="2"/>
      <c r="T2823" s="3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59"/>
      <c r="BP2823" s="2"/>
    </row>
    <row r="2824" spans="4:68"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Q2824" s="2"/>
      <c r="R2824" s="2"/>
      <c r="S2824" s="2"/>
      <c r="T2824" s="3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59"/>
      <c r="BP2824" s="2"/>
    </row>
    <row r="2825" spans="4:68"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Q2825" s="2"/>
      <c r="R2825" s="2"/>
      <c r="S2825" s="2"/>
      <c r="T2825" s="3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59"/>
      <c r="BP2825" s="2"/>
    </row>
    <row r="2826" spans="4:68"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Q2826" s="2"/>
      <c r="R2826" s="2"/>
      <c r="S2826" s="2"/>
      <c r="T2826" s="3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59"/>
      <c r="BP2826" s="2"/>
    </row>
    <row r="2827" spans="4:68"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Q2827" s="2"/>
      <c r="R2827" s="2"/>
      <c r="S2827" s="2"/>
      <c r="T2827" s="3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59"/>
      <c r="BP2827" s="2"/>
    </row>
    <row r="2828" spans="4:68"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Q2828" s="2"/>
      <c r="R2828" s="2"/>
      <c r="S2828" s="2"/>
      <c r="T2828" s="3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59"/>
      <c r="BP2828" s="2"/>
    </row>
    <row r="2829" spans="4:68"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Q2829" s="2"/>
      <c r="R2829" s="2"/>
      <c r="S2829" s="2"/>
      <c r="T2829" s="3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59"/>
      <c r="BP2829" s="2"/>
    </row>
    <row r="2830" spans="4:68"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Q2830" s="2"/>
      <c r="R2830" s="2"/>
      <c r="S2830" s="2"/>
      <c r="T2830" s="3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59"/>
      <c r="BP2830" s="2"/>
    </row>
    <row r="2831" spans="4:68"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Q2831" s="2"/>
      <c r="R2831" s="2"/>
      <c r="S2831" s="2"/>
      <c r="T2831" s="3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59"/>
      <c r="BP2831" s="2"/>
    </row>
    <row r="2832" spans="4:68"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Q2832" s="2"/>
      <c r="R2832" s="2"/>
      <c r="S2832" s="2"/>
      <c r="T2832" s="3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59"/>
      <c r="BP2832" s="2"/>
    </row>
    <row r="2833" spans="4:68"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Q2833" s="2"/>
      <c r="R2833" s="2"/>
      <c r="S2833" s="2"/>
      <c r="T2833" s="3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59"/>
      <c r="BP2833" s="2"/>
    </row>
    <row r="2834" spans="4:68"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Q2834" s="2"/>
      <c r="R2834" s="2"/>
      <c r="S2834" s="2"/>
      <c r="T2834" s="3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59"/>
      <c r="BP2834" s="2"/>
    </row>
    <row r="2835" spans="4:68"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Q2835" s="2"/>
      <c r="R2835" s="2"/>
      <c r="S2835" s="2"/>
      <c r="T2835" s="3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59"/>
      <c r="BP2835" s="2"/>
    </row>
    <row r="2836" spans="4:68"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Q2836" s="2"/>
      <c r="R2836" s="2"/>
      <c r="S2836" s="2"/>
      <c r="T2836" s="3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59"/>
      <c r="BP2836" s="2"/>
    </row>
    <row r="2837" spans="4:68"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Q2837" s="2"/>
      <c r="R2837" s="2"/>
      <c r="S2837" s="2"/>
      <c r="T2837" s="3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59"/>
      <c r="BP2837" s="2"/>
    </row>
    <row r="2838" spans="4:68"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Q2838" s="2"/>
      <c r="R2838" s="2"/>
      <c r="S2838" s="2"/>
      <c r="T2838" s="3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59"/>
      <c r="BP2838" s="2"/>
    </row>
    <row r="2839" spans="4:68"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Q2839" s="2"/>
      <c r="R2839" s="2"/>
      <c r="S2839" s="2"/>
      <c r="T2839" s="3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59"/>
      <c r="BP2839" s="2"/>
    </row>
    <row r="2840" spans="4:68"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Q2840" s="2"/>
      <c r="R2840" s="2"/>
      <c r="S2840" s="2"/>
      <c r="T2840" s="3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59"/>
      <c r="BP2840" s="2"/>
    </row>
    <row r="2841" spans="4:68"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Q2841" s="2"/>
      <c r="R2841" s="2"/>
      <c r="S2841" s="2"/>
      <c r="T2841" s="3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59"/>
      <c r="BP2841" s="2"/>
    </row>
    <row r="2842" spans="4:68"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Q2842" s="2"/>
      <c r="R2842" s="2"/>
      <c r="S2842" s="2"/>
      <c r="T2842" s="3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59"/>
      <c r="BP2842" s="2"/>
    </row>
    <row r="2843" spans="4:68"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Q2843" s="2"/>
      <c r="R2843" s="2"/>
      <c r="S2843" s="2"/>
      <c r="T2843" s="3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59"/>
      <c r="BP2843" s="2"/>
    </row>
    <row r="2844" spans="4:68"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Q2844" s="2"/>
      <c r="R2844" s="2"/>
      <c r="S2844" s="2"/>
      <c r="T2844" s="3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59"/>
      <c r="BP2844" s="2"/>
    </row>
    <row r="2845" spans="4:68"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Q2845" s="2"/>
      <c r="R2845" s="2"/>
      <c r="S2845" s="2"/>
      <c r="T2845" s="3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59"/>
      <c r="BP2845" s="2"/>
    </row>
    <row r="2846" spans="4:68"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Q2846" s="2"/>
      <c r="R2846" s="2"/>
      <c r="S2846" s="2"/>
      <c r="T2846" s="3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59"/>
      <c r="BP2846" s="2"/>
    </row>
    <row r="2847" spans="4:68"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Q2847" s="2"/>
      <c r="R2847" s="2"/>
      <c r="S2847" s="2"/>
      <c r="T2847" s="3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59"/>
      <c r="BP2847" s="2"/>
    </row>
    <row r="2848" spans="4:68"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Q2848" s="2"/>
      <c r="R2848" s="2"/>
      <c r="S2848" s="2"/>
      <c r="T2848" s="3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59"/>
      <c r="BP2848" s="2"/>
    </row>
    <row r="2849" spans="4:68"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Q2849" s="2"/>
      <c r="R2849" s="2"/>
      <c r="S2849" s="2"/>
      <c r="T2849" s="3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59"/>
      <c r="BP2849" s="2"/>
    </row>
    <row r="2850" spans="4:68"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Q2850" s="2"/>
      <c r="R2850" s="2"/>
      <c r="S2850" s="2"/>
      <c r="T2850" s="3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59"/>
      <c r="BP2850" s="2"/>
    </row>
    <row r="2851" spans="4:68"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Q2851" s="2"/>
      <c r="R2851" s="2"/>
      <c r="S2851" s="2"/>
      <c r="T2851" s="3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59"/>
      <c r="BP2851" s="2"/>
    </row>
    <row r="2852" spans="4:68"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Q2852" s="2"/>
      <c r="R2852" s="2"/>
      <c r="S2852" s="2"/>
      <c r="T2852" s="3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59"/>
      <c r="BP2852" s="2"/>
    </row>
    <row r="2853" spans="4:68"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Q2853" s="2"/>
      <c r="R2853" s="2"/>
      <c r="S2853" s="2"/>
      <c r="T2853" s="3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59"/>
      <c r="BP2853" s="2"/>
    </row>
    <row r="2854" spans="4:68"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Q2854" s="2"/>
      <c r="R2854" s="2"/>
      <c r="S2854" s="2"/>
      <c r="T2854" s="3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59"/>
      <c r="BP2854" s="2"/>
    </row>
    <row r="2855" spans="4:68"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Q2855" s="2"/>
      <c r="R2855" s="2"/>
      <c r="S2855" s="2"/>
      <c r="T2855" s="3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59"/>
      <c r="BP2855" s="2"/>
    </row>
    <row r="2856" spans="4:68"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Q2856" s="2"/>
      <c r="R2856" s="2"/>
      <c r="S2856" s="2"/>
      <c r="T2856" s="3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59"/>
      <c r="BP2856" s="2"/>
    </row>
    <row r="2857" spans="4:68"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Q2857" s="2"/>
      <c r="R2857" s="2"/>
      <c r="S2857" s="2"/>
      <c r="T2857" s="3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59"/>
      <c r="BP2857" s="2"/>
    </row>
    <row r="2858" spans="4:68"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Q2858" s="2"/>
      <c r="R2858" s="2"/>
      <c r="S2858" s="2"/>
      <c r="T2858" s="3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59"/>
      <c r="BP2858" s="2"/>
    </row>
    <row r="2859" spans="4:68"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Q2859" s="2"/>
      <c r="R2859" s="2"/>
      <c r="S2859" s="2"/>
      <c r="T2859" s="3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59"/>
      <c r="BP2859" s="2"/>
    </row>
    <row r="2860" spans="4:68"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Q2860" s="2"/>
      <c r="R2860" s="2"/>
      <c r="S2860" s="2"/>
      <c r="T2860" s="3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59"/>
      <c r="BP2860" s="2"/>
    </row>
    <row r="2861" spans="4:68"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Q2861" s="2"/>
      <c r="R2861" s="2"/>
      <c r="S2861" s="2"/>
      <c r="T2861" s="3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59"/>
      <c r="BP2861" s="2"/>
    </row>
    <row r="2862" spans="4:68"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Q2862" s="2"/>
      <c r="R2862" s="2"/>
      <c r="S2862" s="2"/>
      <c r="T2862" s="3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59"/>
      <c r="BP2862" s="2"/>
    </row>
    <row r="2863" spans="4:68"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Q2863" s="2"/>
      <c r="R2863" s="2"/>
      <c r="S2863" s="2"/>
      <c r="T2863" s="3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59"/>
      <c r="BP2863" s="2"/>
    </row>
    <row r="2864" spans="4:68"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Q2864" s="2"/>
      <c r="R2864" s="2"/>
      <c r="S2864" s="2"/>
      <c r="T2864" s="3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59"/>
      <c r="BP2864" s="2"/>
    </row>
    <row r="2865" spans="4:68"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Q2865" s="2"/>
      <c r="R2865" s="2"/>
      <c r="S2865" s="2"/>
      <c r="T2865" s="3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59"/>
      <c r="BP2865" s="2"/>
    </row>
    <row r="2866" spans="4:68"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Q2866" s="2"/>
      <c r="R2866" s="2"/>
      <c r="S2866" s="2"/>
      <c r="T2866" s="3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59"/>
      <c r="BP2866" s="2"/>
    </row>
    <row r="2867" spans="4:68"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Q2867" s="2"/>
      <c r="R2867" s="2"/>
      <c r="S2867" s="2"/>
      <c r="T2867" s="3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59"/>
      <c r="BP2867" s="2"/>
    </row>
    <row r="2868" spans="4:68"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Q2868" s="2"/>
      <c r="R2868" s="2"/>
      <c r="S2868" s="2"/>
      <c r="T2868" s="3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59"/>
      <c r="BP2868" s="2"/>
    </row>
    <row r="2869" spans="4:68"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Q2869" s="2"/>
      <c r="R2869" s="2"/>
      <c r="S2869" s="2"/>
      <c r="T2869" s="3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59"/>
      <c r="BP2869" s="2"/>
    </row>
    <row r="2870" spans="4:68"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Q2870" s="2"/>
      <c r="R2870" s="2"/>
      <c r="S2870" s="2"/>
      <c r="T2870" s="3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59"/>
      <c r="BP2870" s="2"/>
    </row>
    <row r="2871" spans="4:68"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Q2871" s="2"/>
      <c r="R2871" s="2"/>
      <c r="S2871" s="2"/>
      <c r="T2871" s="3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59"/>
      <c r="BP2871" s="2"/>
    </row>
    <row r="2872" spans="4:68"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Q2872" s="2"/>
      <c r="R2872" s="2"/>
      <c r="S2872" s="2"/>
      <c r="T2872" s="3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59"/>
      <c r="BP2872" s="2"/>
    </row>
    <row r="2873" spans="4:68"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Q2873" s="2"/>
      <c r="R2873" s="2"/>
      <c r="S2873" s="2"/>
      <c r="T2873" s="3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59"/>
      <c r="BP2873" s="2"/>
    </row>
    <row r="2874" spans="4:68"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Q2874" s="2"/>
      <c r="R2874" s="2"/>
      <c r="S2874" s="2"/>
      <c r="T2874" s="3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59"/>
      <c r="BP2874" s="2"/>
    </row>
    <row r="2875" spans="4:68"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Q2875" s="2"/>
      <c r="R2875" s="2"/>
      <c r="S2875" s="2"/>
      <c r="T2875" s="3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59"/>
      <c r="BP2875" s="2"/>
    </row>
    <row r="2876" spans="4:68"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Q2876" s="2"/>
      <c r="R2876" s="2"/>
      <c r="S2876" s="2"/>
      <c r="T2876" s="3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59"/>
      <c r="BP2876" s="2"/>
    </row>
    <row r="2877" spans="4:68"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Q2877" s="2"/>
      <c r="R2877" s="2"/>
      <c r="S2877" s="2"/>
      <c r="T2877" s="3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59"/>
      <c r="BP2877" s="2"/>
    </row>
    <row r="2878" spans="4:68"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Q2878" s="2"/>
      <c r="R2878" s="2"/>
      <c r="S2878" s="2"/>
      <c r="T2878" s="3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59"/>
      <c r="BP2878" s="2"/>
    </row>
    <row r="2879" spans="4:68"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Q2879" s="2"/>
      <c r="R2879" s="2"/>
      <c r="S2879" s="2"/>
      <c r="T2879" s="3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59"/>
      <c r="BP2879" s="2"/>
    </row>
    <row r="2880" spans="4:68"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Q2880" s="2"/>
      <c r="R2880" s="2"/>
      <c r="S2880" s="2"/>
      <c r="T2880" s="3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59"/>
      <c r="BP2880" s="2"/>
    </row>
    <row r="2881" spans="4:68"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Q2881" s="2"/>
      <c r="R2881" s="2"/>
      <c r="S2881" s="2"/>
      <c r="T2881" s="3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59"/>
      <c r="BP2881" s="2"/>
    </row>
    <row r="2882" spans="4:68"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Q2882" s="2"/>
      <c r="R2882" s="2"/>
      <c r="S2882" s="2"/>
      <c r="T2882" s="3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59"/>
      <c r="BP2882" s="2"/>
    </row>
    <row r="2883" spans="4:68"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Q2883" s="2"/>
      <c r="R2883" s="2"/>
      <c r="S2883" s="2"/>
      <c r="T2883" s="3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59"/>
      <c r="BP2883" s="2"/>
    </row>
    <row r="2884" spans="4:68"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Q2884" s="2"/>
      <c r="R2884" s="2"/>
      <c r="S2884" s="2"/>
      <c r="T2884" s="3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59"/>
      <c r="BP2884" s="2"/>
    </row>
    <row r="2885" spans="4:68"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Q2885" s="2"/>
      <c r="R2885" s="2"/>
      <c r="S2885" s="2"/>
      <c r="T2885" s="3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59"/>
      <c r="BP2885" s="2"/>
    </row>
    <row r="2886" spans="4:68"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Q2886" s="2"/>
      <c r="R2886" s="2"/>
      <c r="S2886" s="2"/>
      <c r="T2886" s="3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59"/>
      <c r="BP2886" s="2"/>
    </row>
    <row r="2887" spans="4:68"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Q2887" s="2"/>
      <c r="R2887" s="2"/>
      <c r="S2887" s="2"/>
      <c r="T2887" s="3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59"/>
      <c r="BP2887" s="2"/>
    </row>
    <row r="2888" spans="4:68"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Q2888" s="2"/>
      <c r="R2888" s="2"/>
      <c r="S2888" s="2"/>
      <c r="T2888" s="3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59"/>
      <c r="BP2888" s="2"/>
    </row>
    <row r="2889" spans="4:68"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Q2889" s="2"/>
      <c r="R2889" s="2"/>
      <c r="S2889" s="2"/>
      <c r="T2889" s="3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59"/>
      <c r="BP2889" s="2"/>
    </row>
    <row r="2890" spans="4:68"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Q2890" s="2"/>
      <c r="R2890" s="2"/>
      <c r="S2890" s="2"/>
      <c r="T2890" s="3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59"/>
      <c r="BP2890" s="2"/>
    </row>
    <row r="2891" spans="4:68"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Q2891" s="2"/>
      <c r="R2891" s="2"/>
      <c r="S2891" s="2"/>
      <c r="T2891" s="3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59"/>
      <c r="BP2891" s="2"/>
    </row>
    <row r="2892" spans="4:68"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Q2892" s="2"/>
      <c r="R2892" s="2"/>
      <c r="S2892" s="2"/>
      <c r="T2892" s="3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59"/>
      <c r="BP2892" s="2"/>
    </row>
    <row r="2893" spans="4:68"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Q2893" s="2"/>
      <c r="R2893" s="2"/>
      <c r="S2893" s="2"/>
      <c r="T2893" s="3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59"/>
      <c r="BP2893" s="2"/>
    </row>
    <row r="2894" spans="4:68"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Q2894" s="2"/>
      <c r="R2894" s="2"/>
      <c r="S2894" s="2"/>
      <c r="T2894" s="3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59"/>
      <c r="BP2894" s="2"/>
    </row>
    <row r="2895" spans="4:68"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Q2895" s="2"/>
      <c r="R2895" s="2"/>
      <c r="S2895" s="2"/>
      <c r="T2895" s="3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59"/>
      <c r="BP2895" s="2"/>
    </row>
    <row r="2896" spans="4:68"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Q2896" s="2"/>
      <c r="R2896" s="2"/>
      <c r="S2896" s="2"/>
      <c r="T2896" s="3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59"/>
      <c r="BP2896" s="2"/>
    </row>
    <row r="2897" spans="4:68"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Q2897" s="2"/>
      <c r="R2897" s="2"/>
      <c r="S2897" s="2"/>
      <c r="T2897" s="3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59"/>
      <c r="BP2897" s="2"/>
    </row>
    <row r="2898" spans="4:68"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Q2898" s="2"/>
      <c r="R2898" s="2"/>
      <c r="S2898" s="2"/>
      <c r="T2898" s="3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59"/>
      <c r="BP2898" s="2"/>
    </row>
    <row r="2899" spans="4:68"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Q2899" s="2"/>
      <c r="R2899" s="2"/>
      <c r="S2899" s="2"/>
      <c r="T2899" s="3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59"/>
      <c r="BP2899" s="2"/>
    </row>
    <row r="2900" spans="4:68"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Q2900" s="2"/>
      <c r="R2900" s="2"/>
      <c r="S2900" s="2"/>
      <c r="T2900" s="3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59"/>
      <c r="BP2900" s="2"/>
    </row>
    <row r="2901" spans="4:68"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Q2901" s="2"/>
      <c r="R2901" s="2"/>
      <c r="S2901" s="2"/>
      <c r="T2901" s="3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59"/>
      <c r="BP2901" s="2"/>
    </row>
    <row r="2902" spans="4:68"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Q2902" s="2"/>
      <c r="R2902" s="2"/>
      <c r="S2902" s="2"/>
      <c r="T2902" s="3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59"/>
      <c r="BP2902" s="2"/>
    </row>
    <row r="2903" spans="4:68"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Q2903" s="2"/>
      <c r="R2903" s="2"/>
      <c r="S2903" s="2"/>
      <c r="T2903" s="3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59"/>
      <c r="BP2903" s="2"/>
    </row>
    <row r="2904" spans="4:68"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Q2904" s="2"/>
      <c r="R2904" s="2"/>
      <c r="S2904" s="2"/>
      <c r="T2904" s="3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59"/>
      <c r="BP2904" s="2"/>
    </row>
    <row r="2905" spans="4:68"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Q2905" s="2"/>
      <c r="R2905" s="2"/>
      <c r="S2905" s="2"/>
      <c r="T2905" s="3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59"/>
      <c r="BP2905" s="2"/>
    </row>
    <row r="2906" spans="4:68"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Q2906" s="2"/>
      <c r="R2906" s="2"/>
      <c r="S2906" s="2"/>
      <c r="T2906" s="3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59"/>
      <c r="BP2906" s="2"/>
    </row>
    <row r="2907" spans="4:68"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Q2907" s="2"/>
      <c r="R2907" s="2"/>
      <c r="S2907" s="2"/>
      <c r="T2907" s="3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59"/>
      <c r="BP2907" s="2"/>
    </row>
    <row r="2908" spans="4:68"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Q2908" s="2"/>
      <c r="R2908" s="2"/>
      <c r="S2908" s="2"/>
      <c r="T2908" s="3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59"/>
      <c r="BP2908" s="2"/>
    </row>
    <row r="2909" spans="4:68"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Q2909" s="2"/>
      <c r="R2909" s="2"/>
      <c r="S2909" s="2"/>
      <c r="T2909" s="3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59"/>
      <c r="BP2909" s="2"/>
    </row>
    <row r="2910" spans="4:68"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Q2910" s="2"/>
      <c r="R2910" s="2"/>
      <c r="S2910" s="2"/>
      <c r="T2910" s="3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59"/>
      <c r="BP2910" s="2"/>
    </row>
    <row r="2911" spans="4:68"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Q2911" s="2"/>
      <c r="R2911" s="2"/>
      <c r="S2911" s="2"/>
      <c r="T2911" s="3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59"/>
      <c r="BP2911" s="2"/>
    </row>
    <row r="2912" spans="4:68"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Q2912" s="2"/>
      <c r="R2912" s="2"/>
      <c r="S2912" s="2"/>
      <c r="T2912" s="3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59"/>
      <c r="BP2912" s="2"/>
    </row>
    <row r="2913" spans="4:68"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Q2913" s="2"/>
      <c r="R2913" s="2"/>
      <c r="S2913" s="2"/>
      <c r="T2913" s="3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59"/>
      <c r="BP2913" s="2"/>
    </row>
    <row r="2914" spans="4:68"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Q2914" s="2"/>
      <c r="R2914" s="2"/>
      <c r="S2914" s="2"/>
      <c r="T2914" s="3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59"/>
      <c r="BP2914" s="2"/>
    </row>
    <row r="2915" spans="4:68"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Q2915" s="2"/>
      <c r="R2915" s="2"/>
      <c r="S2915" s="2"/>
      <c r="T2915" s="3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59"/>
      <c r="BP2915" s="2"/>
    </row>
    <row r="2916" spans="4:68"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Q2916" s="2"/>
      <c r="R2916" s="2"/>
      <c r="S2916" s="2"/>
      <c r="T2916" s="3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59"/>
      <c r="BP2916" s="2"/>
    </row>
    <row r="2917" spans="4:68"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Q2917" s="2"/>
      <c r="R2917" s="2"/>
      <c r="S2917" s="2"/>
      <c r="T2917" s="3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59"/>
      <c r="BP2917" s="2"/>
    </row>
    <row r="2918" spans="4:68"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Q2918" s="2"/>
      <c r="R2918" s="2"/>
      <c r="S2918" s="2"/>
      <c r="T2918" s="3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59"/>
      <c r="BP2918" s="2"/>
    </row>
    <row r="2919" spans="4:68"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Q2919" s="2"/>
      <c r="R2919" s="2"/>
      <c r="S2919" s="2"/>
      <c r="T2919" s="3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59"/>
      <c r="BP2919" s="2"/>
    </row>
    <row r="2920" spans="4:68"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Q2920" s="2"/>
      <c r="R2920" s="2"/>
      <c r="S2920" s="2"/>
      <c r="T2920" s="3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59"/>
      <c r="BP2920" s="2"/>
    </row>
    <row r="2921" spans="4:68"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Q2921" s="2"/>
      <c r="R2921" s="2"/>
      <c r="S2921" s="2"/>
      <c r="T2921" s="3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59"/>
      <c r="BP2921" s="2"/>
    </row>
    <row r="2922" spans="4:68"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Q2922" s="2"/>
      <c r="R2922" s="2"/>
      <c r="S2922" s="2"/>
      <c r="T2922" s="3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59"/>
      <c r="BP2922" s="2"/>
    </row>
    <row r="2923" spans="4:68"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Q2923" s="2"/>
      <c r="R2923" s="2"/>
      <c r="S2923" s="2"/>
      <c r="T2923" s="3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59"/>
      <c r="BP2923" s="2"/>
    </row>
    <row r="2924" spans="4:68"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Q2924" s="2"/>
      <c r="R2924" s="2"/>
      <c r="S2924" s="2"/>
      <c r="T2924" s="3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59"/>
      <c r="BP2924" s="2"/>
    </row>
    <row r="2925" spans="4:68"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Q2925" s="2"/>
      <c r="R2925" s="2"/>
      <c r="S2925" s="2"/>
      <c r="T2925" s="3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59"/>
      <c r="BP2925" s="2"/>
    </row>
    <row r="2926" spans="4:68"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Q2926" s="2"/>
      <c r="R2926" s="2"/>
      <c r="S2926" s="2"/>
      <c r="T2926" s="3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59"/>
      <c r="BP2926" s="2"/>
    </row>
    <row r="2927" spans="4:68"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Q2927" s="2"/>
      <c r="R2927" s="2"/>
      <c r="S2927" s="2"/>
      <c r="T2927" s="3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59"/>
      <c r="BP2927" s="2"/>
    </row>
    <row r="2928" spans="4:68"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Q2928" s="2"/>
      <c r="R2928" s="2"/>
      <c r="S2928" s="2"/>
      <c r="T2928" s="3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59"/>
      <c r="BP2928" s="2"/>
    </row>
    <row r="2929" spans="4:68"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Q2929" s="2"/>
      <c r="R2929" s="2"/>
      <c r="S2929" s="2"/>
      <c r="T2929" s="3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59"/>
      <c r="BP2929" s="2"/>
    </row>
    <row r="2930" spans="4:68"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Q2930" s="2"/>
      <c r="R2930" s="2"/>
      <c r="S2930" s="2"/>
      <c r="T2930" s="3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59"/>
      <c r="BP2930" s="2"/>
    </row>
    <row r="2931" spans="4:68"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Q2931" s="2"/>
      <c r="R2931" s="2"/>
      <c r="S2931" s="2"/>
      <c r="T2931" s="3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59"/>
      <c r="BP2931" s="2"/>
    </row>
    <row r="2932" spans="4:68"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Q2932" s="2"/>
      <c r="R2932" s="2"/>
      <c r="S2932" s="2"/>
      <c r="T2932" s="3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59"/>
      <c r="BP2932" s="2"/>
    </row>
    <row r="2933" spans="4:68"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Q2933" s="2"/>
      <c r="R2933" s="2"/>
      <c r="S2933" s="2"/>
      <c r="T2933" s="3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59"/>
      <c r="BP2933" s="2"/>
    </row>
    <row r="2934" spans="4:68"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Q2934" s="2"/>
      <c r="R2934" s="2"/>
      <c r="S2934" s="2"/>
      <c r="T2934" s="3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59"/>
      <c r="BP2934" s="2"/>
    </row>
    <row r="2935" spans="4:68"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Q2935" s="2"/>
      <c r="R2935" s="2"/>
      <c r="S2935" s="2"/>
      <c r="T2935" s="3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59"/>
      <c r="BP2935" s="2"/>
    </row>
    <row r="2936" spans="4:68"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Q2936" s="2"/>
      <c r="R2936" s="2"/>
      <c r="S2936" s="2"/>
      <c r="T2936" s="3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59"/>
      <c r="BP2936" s="2"/>
    </row>
    <row r="2937" spans="4:68"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Q2937" s="2"/>
      <c r="R2937" s="2"/>
      <c r="S2937" s="2"/>
      <c r="T2937" s="3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59"/>
      <c r="BP2937" s="2"/>
    </row>
    <row r="2938" spans="4:68"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Q2938" s="2"/>
      <c r="R2938" s="2"/>
      <c r="S2938" s="2"/>
      <c r="T2938" s="3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59"/>
      <c r="BP2938" s="2"/>
    </row>
    <row r="2939" spans="4:68"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Q2939" s="2"/>
      <c r="R2939" s="2"/>
      <c r="S2939" s="2"/>
      <c r="T2939" s="3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59"/>
      <c r="BP2939" s="2"/>
    </row>
    <row r="2940" spans="4:68"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Q2940" s="2"/>
      <c r="R2940" s="2"/>
      <c r="S2940" s="2"/>
      <c r="T2940" s="3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59"/>
      <c r="BP2940" s="2"/>
    </row>
    <row r="2941" spans="4:68"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Q2941" s="2"/>
      <c r="R2941" s="2"/>
      <c r="S2941" s="2"/>
      <c r="T2941" s="3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59"/>
      <c r="BP2941" s="2"/>
    </row>
    <row r="2942" spans="4:68"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Q2942" s="2"/>
      <c r="R2942" s="2"/>
      <c r="S2942" s="2"/>
      <c r="T2942" s="3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59"/>
      <c r="BP2942" s="2"/>
    </row>
    <row r="2943" spans="4:68"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Q2943" s="2"/>
      <c r="R2943" s="2"/>
      <c r="S2943" s="2"/>
      <c r="T2943" s="3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59"/>
      <c r="BP2943" s="2"/>
    </row>
    <row r="2944" spans="4:68"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Q2944" s="2"/>
      <c r="R2944" s="2"/>
      <c r="S2944" s="2"/>
      <c r="T2944" s="3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59"/>
      <c r="BP2944" s="2"/>
    </row>
    <row r="2945" spans="4:68"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Q2945" s="2"/>
      <c r="R2945" s="2"/>
      <c r="S2945" s="2"/>
      <c r="T2945" s="3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59"/>
      <c r="BP2945" s="2"/>
    </row>
    <row r="2946" spans="4:68"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Q2946" s="2"/>
      <c r="R2946" s="2"/>
      <c r="S2946" s="2"/>
      <c r="T2946" s="3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59"/>
      <c r="BP2946" s="2"/>
    </row>
    <row r="2947" spans="4:68"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Q2947" s="2"/>
      <c r="R2947" s="2"/>
      <c r="S2947" s="2"/>
      <c r="T2947" s="3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59"/>
      <c r="BP2947" s="2"/>
    </row>
    <row r="2948" spans="4:68"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Q2948" s="2"/>
      <c r="R2948" s="2"/>
      <c r="S2948" s="2"/>
      <c r="T2948" s="3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59"/>
      <c r="BP2948" s="2"/>
    </row>
    <row r="2949" spans="4:68"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Q2949" s="2"/>
      <c r="R2949" s="2"/>
      <c r="S2949" s="2"/>
      <c r="T2949" s="3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59"/>
      <c r="BP2949" s="2"/>
    </row>
    <row r="2950" spans="4:68"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Q2950" s="2"/>
      <c r="R2950" s="2"/>
      <c r="S2950" s="2"/>
      <c r="T2950" s="3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59"/>
      <c r="BP2950" s="2"/>
    </row>
    <row r="2951" spans="4:68"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Q2951" s="2"/>
      <c r="R2951" s="2"/>
      <c r="S2951" s="2"/>
      <c r="T2951" s="3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59"/>
      <c r="BP2951" s="2"/>
    </row>
    <row r="2952" spans="4:68"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Q2952" s="2"/>
      <c r="R2952" s="2"/>
      <c r="S2952" s="2"/>
      <c r="T2952" s="3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59"/>
      <c r="BP2952" s="2"/>
    </row>
    <row r="2953" spans="4:68"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Q2953" s="2"/>
      <c r="R2953" s="2"/>
      <c r="S2953" s="2"/>
      <c r="T2953" s="3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59"/>
      <c r="BP2953" s="2"/>
    </row>
    <row r="2954" spans="4:68"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Q2954" s="2"/>
      <c r="R2954" s="2"/>
      <c r="S2954" s="2"/>
      <c r="T2954" s="3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59"/>
      <c r="BP2954" s="2"/>
    </row>
    <row r="2955" spans="4:68"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Q2955" s="2"/>
      <c r="R2955" s="2"/>
      <c r="S2955" s="2"/>
      <c r="T2955" s="3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59"/>
      <c r="BP2955" s="2"/>
    </row>
    <row r="2956" spans="4:68"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Q2956" s="2"/>
      <c r="R2956" s="2"/>
      <c r="S2956" s="2"/>
      <c r="T2956" s="3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59"/>
      <c r="BP2956" s="2"/>
    </row>
    <row r="2957" spans="4:68"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Q2957" s="2"/>
      <c r="R2957" s="2"/>
      <c r="S2957" s="2"/>
      <c r="T2957" s="3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59"/>
      <c r="BP2957" s="2"/>
    </row>
    <row r="2958" spans="4:68"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Q2958" s="2"/>
      <c r="R2958" s="2"/>
      <c r="S2958" s="2"/>
      <c r="T2958" s="3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59"/>
      <c r="BP2958" s="2"/>
    </row>
    <row r="2959" spans="4:68"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Q2959" s="2"/>
      <c r="R2959" s="2"/>
      <c r="S2959" s="2"/>
      <c r="T2959" s="3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59"/>
      <c r="BP2959" s="2"/>
    </row>
    <row r="2960" spans="4:68"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Q2960" s="2"/>
      <c r="R2960" s="2"/>
      <c r="S2960" s="2"/>
      <c r="T2960" s="3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59"/>
      <c r="BP2960" s="2"/>
    </row>
    <row r="2961" spans="4:68"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Q2961" s="2"/>
      <c r="R2961" s="2"/>
      <c r="S2961" s="2"/>
      <c r="T2961" s="3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59"/>
      <c r="BP2961" s="2"/>
    </row>
    <row r="2962" spans="4:68"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Q2962" s="2"/>
      <c r="R2962" s="2"/>
      <c r="S2962" s="2"/>
      <c r="T2962" s="3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59"/>
      <c r="BP2962" s="2"/>
    </row>
    <row r="2963" spans="4:68"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Q2963" s="2"/>
      <c r="R2963" s="2"/>
      <c r="S2963" s="2"/>
      <c r="T2963" s="3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59"/>
      <c r="BP2963" s="2"/>
    </row>
    <row r="2964" spans="4:68"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Q2964" s="2"/>
      <c r="R2964" s="2"/>
      <c r="S2964" s="2"/>
      <c r="T2964" s="3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59"/>
      <c r="BP2964" s="2"/>
    </row>
    <row r="2965" spans="4:68"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Q2965" s="2"/>
      <c r="R2965" s="2"/>
      <c r="S2965" s="2"/>
      <c r="T2965" s="3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59"/>
      <c r="BP2965" s="2"/>
    </row>
    <row r="2966" spans="4:68"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Q2966" s="2"/>
      <c r="R2966" s="2"/>
      <c r="S2966" s="2"/>
      <c r="T2966" s="3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59"/>
      <c r="BP2966" s="2"/>
    </row>
    <row r="2967" spans="4:68"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Q2967" s="2"/>
      <c r="R2967" s="2"/>
      <c r="S2967" s="2"/>
      <c r="T2967" s="3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59"/>
      <c r="BP2967" s="2"/>
    </row>
    <row r="2968" spans="4:68"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Q2968" s="2"/>
      <c r="R2968" s="2"/>
      <c r="S2968" s="2"/>
      <c r="T2968" s="3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59"/>
      <c r="BP2968" s="2"/>
    </row>
    <row r="2969" spans="4:68"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Q2969" s="2"/>
      <c r="R2969" s="2"/>
      <c r="S2969" s="2"/>
      <c r="T2969" s="3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59"/>
      <c r="BP2969" s="2"/>
    </row>
    <row r="2970" spans="4:68"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Q2970" s="2"/>
      <c r="R2970" s="2"/>
      <c r="S2970" s="2"/>
      <c r="T2970" s="3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59"/>
      <c r="BP2970" s="2"/>
    </row>
    <row r="2971" spans="4:68"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Q2971" s="2"/>
      <c r="R2971" s="2"/>
      <c r="S2971" s="2"/>
      <c r="T2971" s="3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59"/>
      <c r="BP2971" s="2"/>
    </row>
    <row r="2972" spans="4:68"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Q2972" s="2"/>
      <c r="R2972" s="2"/>
      <c r="S2972" s="2"/>
      <c r="T2972" s="3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59"/>
      <c r="BP2972" s="2"/>
    </row>
    <row r="2973" spans="4:68"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Q2973" s="2"/>
      <c r="R2973" s="2"/>
      <c r="S2973" s="2"/>
      <c r="T2973" s="3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59"/>
      <c r="BP2973" s="2"/>
    </row>
    <row r="2974" spans="4:68"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Q2974" s="2"/>
      <c r="R2974" s="2"/>
      <c r="S2974" s="2"/>
      <c r="T2974" s="3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59"/>
      <c r="BP2974" s="2"/>
    </row>
    <row r="2975" spans="4:68"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Q2975" s="2"/>
      <c r="R2975" s="2"/>
      <c r="S2975" s="2"/>
      <c r="T2975" s="3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59"/>
      <c r="BP2975" s="2"/>
    </row>
    <row r="2976" spans="4:68"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Q2976" s="2"/>
      <c r="R2976" s="2"/>
      <c r="S2976" s="2"/>
      <c r="T2976" s="3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59"/>
      <c r="BP2976" s="2"/>
    </row>
    <row r="2977" spans="4:68"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Q2977" s="2"/>
      <c r="R2977" s="2"/>
      <c r="S2977" s="2"/>
      <c r="T2977" s="3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59"/>
      <c r="BP2977" s="2"/>
    </row>
    <row r="2978" spans="4:68"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Q2978" s="2"/>
      <c r="R2978" s="2"/>
      <c r="S2978" s="2"/>
      <c r="T2978" s="3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59"/>
      <c r="BP2978" s="2"/>
    </row>
    <row r="2979" spans="4:68"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Q2979" s="2"/>
      <c r="R2979" s="2"/>
      <c r="S2979" s="2"/>
      <c r="T2979" s="3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59"/>
      <c r="BP2979" s="2"/>
    </row>
    <row r="2980" spans="4:68"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Q2980" s="2"/>
      <c r="R2980" s="2"/>
      <c r="S2980" s="2"/>
      <c r="T2980" s="3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59"/>
      <c r="BP2980" s="2"/>
    </row>
    <row r="2981" spans="4:68"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Q2981" s="2"/>
      <c r="R2981" s="2"/>
      <c r="S2981" s="2"/>
      <c r="T2981" s="3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59"/>
      <c r="BP2981" s="2"/>
    </row>
    <row r="2982" spans="4:68"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Q2982" s="2"/>
      <c r="R2982" s="2"/>
      <c r="S2982" s="2"/>
      <c r="T2982" s="3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59"/>
      <c r="BP2982" s="2"/>
    </row>
    <row r="2983" spans="4:68"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Q2983" s="2"/>
      <c r="R2983" s="2"/>
      <c r="S2983" s="2"/>
      <c r="T2983" s="3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59"/>
      <c r="BP2983" s="2"/>
    </row>
    <row r="2984" spans="4:68"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Q2984" s="2"/>
      <c r="R2984" s="2"/>
      <c r="S2984" s="2"/>
      <c r="T2984" s="3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  <c r="AM2984" s="2"/>
      <c r="AN2984" s="2"/>
      <c r="AO2984" s="2"/>
      <c r="AP2984" s="59"/>
      <c r="BP2984" s="2"/>
    </row>
    <row r="2985" spans="4:68"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Q2985" s="2"/>
      <c r="R2985" s="2"/>
      <c r="S2985" s="2"/>
      <c r="T2985" s="3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  <c r="AM2985" s="2"/>
      <c r="AN2985" s="2"/>
      <c r="AO2985" s="2"/>
      <c r="AP2985" s="59"/>
      <c r="BP2985" s="2"/>
    </row>
    <row r="2986" spans="4:68"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Q2986" s="2"/>
      <c r="R2986" s="2"/>
      <c r="S2986" s="2"/>
      <c r="T2986" s="3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  <c r="AM2986" s="2"/>
      <c r="AN2986" s="2"/>
      <c r="AO2986" s="2"/>
      <c r="AP2986" s="59"/>
      <c r="BP2986" s="2"/>
    </row>
    <row r="2987" spans="4:68"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Q2987" s="2"/>
      <c r="R2987" s="2"/>
      <c r="S2987" s="2"/>
      <c r="T2987" s="3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  <c r="AM2987" s="2"/>
      <c r="AN2987" s="2"/>
      <c r="AO2987" s="2"/>
      <c r="AP2987" s="59"/>
      <c r="BP2987" s="2"/>
    </row>
    <row r="2988" spans="4:68"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Q2988" s="2"/>
      <c r="R2988" s="2"/>
      <c r="S2988" s="2"/>
      <c r="T2988" s="3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  <c r="AM2988" s="2"/>
      <c r="AN2988" s="2"/>
      <c r="AO2988" s="2"/>
      <c r="AP2988" s="59"/>
      <c r="BP2988" s="2"/>
    </row>
    <row r="2989" spans="4:68"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Q2989" s="2"/>
      <c r="R2989" s="2"/>
      <c r="S2989" s="2"/>
      <c r="T2989" s="3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  <c r="AM2989" s="2"/>
      <c r="AN2989" s="2"/>
      <c r="AO2989" s="2"/>
      <c r="AP2989" s="59"/>
      <c r="BP2989" s="2"/>
    </row>
    <row r="2990" spans="4:68"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Q2990" s="2"/>
      <c r="R2990" s="2"/>
      <c r="S2990" s="2"/>
      <c r="T2990" s="3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  <c r="AM2990" s="2"/>
      <c r="AN2990" s="2"/>
      <c r="AO2990" s="2"/>
      <c r="AP2990" s="59"/>
      <c r="BP2990" s="2"/>
    </row>
    <row r="2991" spans="4:68"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Q2991" s="2"/>
      <c r="R2991" s="2"/>
      <c r="S2991" s="2"/>
      <c r="T2991" s="3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  <c r="AM2991" s="2"/>
      <c r="AN2991" s="2"/>
      <c r="AO2991" s="2"/>
      <c r="AP2991" s="59"/>
      <c r="BP2991" s="2"/>
    </row>
    <row r="2992" spans="4:68"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Q2992" s="2"/>
      <c r="R2992" s="2"/>
      <c r="S2992" s="2"/>
      <c r="T2992" s="3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  <c r="AM2992" s="2"/>
      <c r="AN2992" s="2"/>
      <c r="AO2992" s="2"/>
      <c r="AP2992" s="59"/>
      <c r="BP2992" s="2"/>
    </row>
    <row r="2993" spans="4:68"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Q2993" s="2"/>
      <c r="R2993" s="2"/>
      <c r="S2993" s="2"/>
      <c r="T2993" s="3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  <c r="AM2993" s="2"/>
      <c r="AN2993" s="2"/>
      <c r="AO2993" s="2"/>
      <c r="AP2993" s="59"/>
      <c r="BP2993" s="2"/>
    </row>
    <row r="2994" spans="4:68"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Q2994" s="2"/>
      <c r="R2994" s="2"/>
      <c r="S2994" s="2"/>
      <c r="T2994" s="3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  <c r="AM2994" s="2"/>
      <c r="AN2994" s="2"/>
      <c r="AO2994" s="2"/>
      <c r="AP2994" s="59"/>
      <c r="BP2994" s="2"/>
    </row>
    <row r="2995" spans="4:68"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Q2995" s="2"/>
      <c r="R2995" s="2"/>
      <c r="S2995" s="2"/>
      <c r="T2995" s="3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  <c r="AM2995" s="2"/>
      <c r="AN2995" s="2"/>
      <c r="AO2995" s="2"/>
      <c r="AP2995" s="59"/>
      <c r="BP2995" s="2"/>
    </row>
    <row r="2996" spans="4:68"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Q2996" s="2"/>
      <c r="R2996" s="2"/>
      <c r="S2996" s="2"/>
      <c r="T2996" s="3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  <c r="AM2996" s="2"/>
      <c r="AN2996" s="2"/>
      <c r="AO2996" s="2"/>
      <c r="AP2996" s="59"/>
      <c r="BP2996" s="2"/>
    </row>
    <row r="2997" spans="4:68"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Q2997" s="2"/>
      <c r="R2997" s="2"/>
      <c r="S2997" s="2"/>
      <c r="T2997" s="3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  <c r="AM2997" s="2"/>
      <c r="AN2997" s="2"/>
      <c r="AO2997" s="2"/>
      <c r="AP2997" s="59"/>
      <c r="BP2997" s="2"/>
    </row>
    <row r="2998" spans="4:68"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Q2998" s="2"/>
      <c r="R2998" s="2"/>
      <c r="S2998" s="2"/>
      <c r="T2998" s="3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  <c r="AM2998" s="2"/>
      <c r="AN2998" s="2"/>
      <c r="AO2998" s="2"/>
      <c r="AP2998" s="59"/>
      <c r="BP2998" s="2"/>
    </row>
    <row r="2999" spans="4:68"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Q2999" s="2"/>
      <c r="R2999" s="2"/>
      <c r="S2999" s="2"/>
      <c r="T2999" s="3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  <c r="AM2999" s="2"/>
      <c r="AN2999" s="2"/>
      <c r="AO2999" s="2"/>
      <c r="AP2999" s="59"/>
      <c r="BP2999" s="2"/>
    </row>
    <row r="3000" spans="4:68"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Q3000" s="2"/>
      <c r="R3000" s="2"/>
      <c r="S3000" s="2"/>
      <c r="T3000" s="3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  <c r="AM3000" s="2"/>
      <c r="AN3000" s="2"/>
      <c r="AO3000" s="2"/>
      <c r="AP3000" s="59"/>
      <c r="BP3000" s="2"/>
    </row>
    <row r="3001" spans="4:68"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Q3001" s="2"/>
      <c r="R3001" s="2"/>
      <c r="S3001" s="2"/>
      <c r="T3001" s="3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  <c r="AM3001" s="2"/>
      <c r="AN3001" s="2"/>
      <c r="AO3001" s="2"/>
      <c r="AP3001" s="59"/>
      <c r="BP3001" s="2"/>
    </row>
    <row r="3002" spans="4:68"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Q3002" s="2"/>
      <c r="R3002" s="2"/>
      <c r="S3002" s="2"/>
      <c r="T3002" s="3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  <c r="AM3002" s="2"/>
      <c r="AN3002" s="2"/>
      <c r="AO3002" s="2"/>
      <c r="AP3002" s="59"/>
      <c r="BP3002" s="2"/>
    </row>
    <row r="3003" spans="4:68"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Q3003" s="2"/>
      <c r="R3003" s="2"/>
      <c r="S3003" s="2"/>
      <c r="T3003" s="3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  <c r="AM3003" s="2"/>
      <c r="AN3003" s="2"/>
      <c r="AO3003" s="2"/>
      <c r="AP3003" s="59"/>
      <c r="BP3003" s="2"/>
    </row>
    <row r="3004" spans="4:68"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Q3004" s="2"/>
      <c r="R3004" s="2"/>
      <c r="S3004" s="2"/>
      <c r="T3004" s="3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  <c r="AM3004" s="2"/>
      <c r="AN3004" s="2"/>
      <c r="AO3004" s="2"/>
      <c r="AP3004" s="59"/>
      <c r="BP3004" s="2"/>
    </row>
    <row r="3005" spans="4:68"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Q3005" s="2"/>
      <c r="R3005" s="2"/>
      <c r="S3005" s="2"/>
      <c r="T3005" s="3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  <c r="AM3005" s="2"/>
      <c r="AN3005" s="2"/>
      <c r="AO3005" s="2"/>
      <c r="AP3005" s="59"/>
      <c r="BP3005" s="2"/>
    </row>
    <row r="3006" spans="4:68"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Q3006" s="2"/>
      <c r="R3006" s="2"/>
      <c r="S3006" s="2"/>
      <c r="T3006" s="3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  <c r="AM3006" s="2"/>
      <c r="AN3006" s="2"/>
      <c r="AO3006" s="2"/>
      <c r="AP3006" s="59"/>
      <c r="BP3006" s="2"/>
    </row>
    <row r="3007" spans="4:68"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Q3007" s="2"/>
      <c r="R3007" s="2"/>
      <c r="S3007" s="2"/>
      <c r="T3007" s="3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  <c r="AM3007" s="2"/>
      <c r="AN3007" s="2"/>
      <c r="AO3007" s="2"/>
      <c r="AP3007" s="59"/>
      <c r="BP3007" s="2"/>
    </row>
    <row r="3008" spans="4:68"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Q3008" s="2"/>
      <c r="R3008" s="2"/>
      <c r="S3008" s="2"/>
      <c r="T3008" s="3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  <c r="AM3008" s="2"/>
      <c r="AN3008" s="2"/>
      <c r="AO3008" s="2"/>
      <c r="AP3008" s="59"/>
      <c r="BP3008" s="2"/>
    </row>
    <row r="3009" spans="4:68"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Q3009" s="2"/>
      <c r="R3009" s="2"/>
      <c r="S3009" s="2"/>
      <c r="T3009" s="3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  <c r="AM3009" s="2"/>
      <c r="AN3009" s="2"/>
      <c r="AO3009" s="2"/>
      <c r="AP3009" s="59"/>
      <c r="BP3009" s="2"/>
    </row>
    <row r="3010" spans="4:68"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Q3010" s="2"/>
      <c r="R3010" s="2"/>
      <c r="S3010" s="2"/>
      <c r="T3010" s="3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59"/>
      <c r="BP3010" s="2"/>
    </row>
    <row r="3011" spans="4:68"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Q3011" s="2"/>
      <c r="R3011" s="2"/>
      <c r="S3011" s="2"/>
      <c r="T3011" s="3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  <c r="AM3011" s="2"/>
      <c r="AN3011" s="2"/>
      <c r="AO3011" s="2"/>
      <c r="AP3011" s="59"/>
      <c r="BP3011" s="2"/>
    </row>
    <row r="3012" spans="4:68"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Q3012" s="2"/>
      <c r="R3012" s="2"/>
      <c r="S3012" s="2"/>
      <c r="T3012" s="3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  <c r="AM3012" s="2"/>
      <c r="AN3012" s="2"/>
      <c r="AO3012" s="2"/>
      <c r="AP3012" s="59"/>
      <c r="BP3012" s="2"/>
    </row>
    <row r="3013" spans="4:68"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Q3013" s="2"/>
      <c r="R3013" s="2"/>
      <c r="S3013" s="2"/>
      <c r="T3013" s="3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  <c r="AM3013" s="2"/>
      <c r="AN3013" s="2"/>
      <c r="AO3013" s="2"/>
      <c r="AP3013" s="59"/>
      <c r="BP3013" s="2"/>
    </row>
    <row r="3014" spans="4:68"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Q3014" s="2"/>
      <c r="R3014" s="2"/>
      <c r="S3014" s="2"/>
      <c r="T3014" s="3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  <c r="AM3014" s="2"/>
      <c r="AN3014" s="2"/>
      <c r="AO3014" s="2"/>
      <c r="AP3014" s="59"/>
      <c r="BP3014" s="2"/>
    </row>
    <row r="3015" spans="4:68"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Q3015" s="2"/>
      <c r="R3015" s="2"/>
      <c r="S3015" s="2"/>
      <c r="T3015" s="3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  <c r="AM3015" s="2"/>
      <c r="AN3015" s="2"/>
      <c r="AO3015" s="2"/>
      <c r="AP3015" s="59"/>
      <c r="BP3015" s="2"/>
    </row>
    <row r="3016" spans="4:68"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Q3016" s="2"/>
      <c r="R3016" s="2"/>
      <c r="S3016" s="2"/>
      <c r="T3016" s="3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  <c r="AM3016" s="2"/>
      <c r="AN3016" s="2"/>
      <c r="AO3016" s="2"/>
      <c r="AP3016" s="59"/>
      <c r="BP3016" s="2"/>
    </row>
    <row r="3017" spans="4:68"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Q3017" s="2"/>
      <c r="R3017" s="2"/>
      <c r="S3017" s="2"/>
      <c r="T3017" s="3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  <c r="AM3017" s="2"/>
      <c r="AN3017" s="2"/>
      <c r="AO3017" s="2"/>
      <c r="AP3017" s="59"/>
      <c r="BP3017" s="2"/>
    </row>
    <row r="3018" spans="4:68"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Q3018" s="2"/>
      <c r="R3018" s="2"/>
      <c r="S3018" s="2"/>
      <c r="T3018" s="3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  <c r="AM3018" s="2"/>
      <c r="AN3018" s="2"/>
      <c r="AO3018" s="2"/>
      <c r="AP3018" s="59"/>
      <c r="BP3018" s="2"/>
    </row>
    <row r="3019" spans="4:68"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Q3019" s="2"/>
      <c r="R3019" s="2"/>
      <c r="S3019" s="2"/>
      <c r="T3019" s="3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  <c r="AM3019" s="2"/>
      <c r="AN3019" s="2"/>
      <c r="AO3019" s="2"/>
      <c r="AP3019" s="59"/>
      <c r="BP3019" s="2"/>
    </row>
    <row r="3020" spans="4:68"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Q3020" s="2"/>
      <c r="R3020" s="2"/>
      <c r="S3020" s="2"/>
      <c r="T3020" s="3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  <c r="AM3020" s="2"/>
      <c r="AN3020" s="2"/>
      <c r="AO3020" s="2"/>
      <c r="AP3020" s="59"/>
      <c r="BP3020" s="2"/>
    </row>
    <row r="3021" spans="4:68"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Q3021" s="2"/>
      <c r="R3021" s="2"/>
      <c r="S3021" s="2"/>
      <c r="T3021" s="3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  <c r="AM3021" s="2"/>
      <c r="AN3021" s="2"/>
      <c r="AO3021" s="2"/>
      <c r="AP3021" s="59"/>
      <c r="BP3021" s="2"/>
    </row>
    <row r="3022" spans="4:68"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Q3022" s="2"/>
      <c r="R3022" s="2"/>
      <c r="S3022" s="2"/>
      <c r="T3022" s="3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  <c r="AM3022" s="2"/>
      <c r="AN3022" s="2"/>
      <c r="AO3022" s="2"/>
      <c r="AP3022" s="59"/>
      <c r="BP3022" s="2"/>
    </row>
    <row r="3023" spans="4:68"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Q3023" s="2"/>
      <c r="R3023" s="2"/>
      <c r="S3023" s="2"/>
      <c r="T3023" s="3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  <c r="AM3023" s="2"/>
      <c r="AN3023" s="2"/>
      <c r="AO3023" s="2"/>
      <c r="AP3023" s="59"/>
      <c r="BP3023" s="2"/>
    </row>
    <row r="3024" spans="4:68"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Q3024" s="2"/>
      <c r="R3024" s="2"/>
      <c r="S3024" s="2"/>
      <c r="T3024" s="3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  <c r="AM3024" s="2"/>
      <c r="AN3024" s="2"/>
      <c r="AO3024" s="2"/>
      <c r="AP3024" s="59"/>
      <c r="BP3024" s="2"/>
    </row>
    <row r="3025" spans="4:68"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Q3025" s="2"/>
      <c r="R3025" s="2"/>
      <c r="S3025" s="2"/>
      <c r="T3025" s="3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  <c r="AM3025" s="2"/>
      <c r="AN3025" s="2"/>
      <c r="AO3025" s="2"/>
      <c r="AP3025" s="59"/>
      <c r="BP3025" s="2"/>
    </row>
    <row r="3026" spans="4:68"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Q3026" s="2"/>
      <c r="R3026" s="2"/>
      <c r="S3026" s="2"/>
      <c r="T3026" s="3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  <c r="AM3026" s="2"/>
      <c r="AN3026" s="2"/>
      <c r="AO3026" s="2"/>
      <c r="AP3026" s="59"/>
      <c r="BP3026" s="2"/>
    </row>
    <row r="3027" spans="4:68"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Q3027" s="2"/>
      <c r="R3027" s="2"/>
      <c r="S3027" s="2"/>
      <c r="T3027" s="3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  <c r="AM3027" s="2"/>
      <c r="AN3027" s="2"/>
      <c r="AO3027" s="2"/>
      <c r="AP3027" s="59"/>
      <c r="BP3027" s="2"/>
    </row>
    <row r="3028" spans="4:68"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Q3028" s="2"/>
      <c r="R3028" s="2"/>
      <c r="S3028" s="2"/>
      <c r="T3028" s="3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  <c r="AM3028" s="2"/>
      <c r="AN3028" s="2"/>
      <c r="AO3028" s="2"/>
      <c r="AP3028" s="59"/>
      <c r="BP3028" s="2"/>
    </row>
    <row r="3029" spans="4:68"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Q3029" s="2"/>
      <c r="R3029" s="2"/>
      <c r="S3029" s="2"/>
      <c r="T3029" s="3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  <c r="AM3029" s="2"/>
      <c r="AN3029" s="2"/>
      <c r="AO3029" s="2"/>
      <c r="AP3029" s="59"/>
      <c r="BP3029" s="2"/>
    </row>
    <row r="3030" spans="4:68"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Q3030" s="2"/>
      <c r="R3030" s="2"/>
      <c r="S3030" s="2"/>
      <c r="T3030" s="3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  <c r="AM3030" s="2"/>
      <c r="AN3030" s="2"/>
      <c r="AO3030" s="2"/>
      <c r="AP3030" s="59"/>
      <c r="BP3030" s="2"/>
    </row>
    <row r="3031" spans="4:68"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Q3031" s="2"/>
      <c r="R3031" s="2"/>
      <c r="S3031" s="2"/>
      <c r="T3031" s="3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  <c r="AM3031" s="2"/>
      <c r="AN3031" s="2"/>
      <c r="AO3031" s="2"/>
      <c r="AP3031" s="59"/>
      <c r="BP3031" s="2"/>
    </row>
    <row r="3032" spans="4:68"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Q3032" s="2"/>
      <c r="R3032" s="2"/>
      <c r="S3032" s="2"/>
      <c r="T3032" s="3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  <c r="AM3032" s="2"/>
      <c r="AN3032" s="2"/>
      <c r="AO3032" s="2"/>
      <c r="AP3032" s="59"/>
      <c r="BP3032" s="2"/>
    </row>
    <row r="3033" spans="4:68"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Q3033" s="2"/>
      <c r="R3033" s="2"/>
      <c r="S3033" s="2"/>
      <c r="T3033" s="3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  <c r="AM3033" s="2"/>
      <c r="AN3033" s="2"/>
      <c r="AO3033" s="2"/>
      <c r="AP3033" s="59"/>
      <c r="BP3033" s="2"/>
    </row>
    <row r="3034" spans="4:68"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Q3034" s="2"/>
      <c r="R3034" s="2"/>
      <c r="S3034" s="2"/>
      <c r="T3034" s="3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  <c r="AM3034" s="2"/>
      <c r="AN3034" s="2"/>
      <c r="AO3034" s="2"/>
      <c r="AP3034" s="59"/>
      <c r="BP3034" s="2"/>
    </row>
    <row r="3035" spans="4:68"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Q3035" s="2"/>
      <c r="R3035" s="2"/>
      <c r="S3035" s="2"/>
      <c r="T3035" s="3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  <c r="AM3035" s="2"/>
      <c r="AN3035" s="2"/>
      <c r="AO3035" s="2"/>
      <c r="AP3035" s="59"/>
      <c r="BP3035" s="2"/>
    </row>
    <row r="3036" spans="4:68"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Q3036" s="2"/>
      <c r="R3036" s="2"/>
      <c r="S3036" s="2"/>
      <c r="T3036" s="3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  <c r="AM3036" s="2"/>
      <c r="AN3036" s="2"/>
      <c r="AO3036" s="2"/>
      <c r="AP3036" s="59"/>
      <c r="BP3036" s="2"/>
    </row>
    <row r="3037" spans="4:68"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Q3037" s="2"/>
      <c r="R3037" s="2"/>
      <c r="S3037" s="2"/>
      <c r="T3037" s="3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  <c r="AM3037" s="2"/>
      <c r="AN3037" s="2"/>
      <c r="AO3037" s="2"/>
      <c r="AP3037" s="59"/>
      <c r="BP3037" s="2"/>
    </row>
    <row r="3038" spans="4:68"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Q3038" s="2"/>
      <c r="R3038" s="2"/>
      <c r="S3038" s="2"/>
      <c r="T3038" s="3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  <c r="AM3038" s="2"/>
      <c r="AN3038" s="2"/>
      <c r="AO3038" s="2"/>
      <c r="AP3038" s="59"/>
      <c r="BP3038" s="2"/>
    </row>
    <row r="3039" spans="4:68"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Q3039" s="2"/>
      <c r="R3039" s="2"/>
      <c r="S3039" s="2"/>
      <c r="T3039" s="3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  <c r="AM3039" s="2"/>
      <c r="AN3039" s="2"/>
      <c r="AO3039" s="2"/>
      <c r="AP3039" s="59"/>
      <c r="BP3039" s="2"/>
    </row>
    <row r="3040" spans="4:68"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Q3040" s="2"/>
      <c r="R3040" s="2"/>
      <c r="S3040" s="2"/>
      <c r="T3040" s="3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  <c r="AM3040" s="2"/>
      <c r="AN3040" s="2"/>
      <c r="AO3040" s="2"/>
      <c r="AP3040" s="59"/>
      <c r="BP3040" s="2"/>
    </row>
    <row r="3041" spans="4:68"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Q3041" s="2"/>
      <c r="R3041" s="2"/>
      <c r="S3041" s="2"/>
      <c r="T3041" s="3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  <c r="AM3041" s="2"/>
      <c r="AN3041" s="2"/>
      <c r="AO3041" s="2"/>
      <c r="AP3041" s="59"/>
      <c r="BP3041" s="2"/>
    </row>
    <row r="3042" spans="4:68"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Q3042" s="2"/>
      <c r="R3042" s="2"/>
      <c r="S3042" s="2"/>
      <c r="T3042" s="3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  <c r="AM3042" s="2"/>
      <c r="AN3042" s="2"/>
      <c r="AO3042" s="2"/>
      <c r="AP3042" s="59"/>
      <c r="BP3042" s="2"/>
    </row>
    <row r="3043" spans="4:68"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Q3043" s="2"/>
      <c r="R3043" s="2"/>
      <c r="S3043" s="2"/>
      <c r="T3043" s="3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  <c r="AM3043" s="2"/>
      <c r="AN3043" s="2"/>
      <c r="AO3043" s="2"/>
      <c r="AP3043" s="59"/>
      <c r="BP3043" s="2"/>
    </row>
    <row r="3044" spans="4:68"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Q3044" s="2"/>
      <c r="R3044" s="2"/>
      <c r="S3044" s="2"/>
      <c r="T3044" s="3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  <c r="AM3044" s="2"/>
      <c r="AN3044" s="2"/>
      <c r="AO3044" s="2"/>
      <c r="AP3044" s="59"/>
      <c r="BP3044" s="2"/>
    </row>
    <row r="3045" spans="4:68"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Q3045" s="2"/>
      <c r="R3045" s="2"/>
      <c r="S3045" s="2"/>
      <c r="T3045" s="3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  <c r="AM3045" s="2"/>
      <c r="AN3045" s="2"/>
      <c r="AO3045" s="2"/>
      <c r="AP3045" s="59"/>
      <c r="BP3045" s="2"/>
    </row>
    <row r="3046" spans="4:68"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Q3046" s="2"/>
      <c r="R3046" s="2"/>
      <c r="S3046" s="2"/>
      <c r="T3046" s="3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  <c r="AM3046" s="2"/>
      <c r="AN3046" s="2"/>
      <c r="AO3046" s="2"/>
      <c r="AP3046" s="59"/>
      <c r="BP3046" s="2"/>
    </row>
    <row r="3047" spans="4:68"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Q3047" s="2"/>
      <c r="R3047" s="2"/>
      <c r="S3047" s="2"/>
      <c r="T3047" s="3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  <c r="AM3047" s="2"/>
      <c r="AN3047" s="2"/>
      <c r="AO3047" s="2"/>
      <c r="AP3047" s="59"/>
      <c r="BP3047" s="2"/>
    </row>
    <row r="3048" spans="4:68"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Q3048" s="2"/>
      <c r="R3048" s="2"/>
      <c r="S3048" s="2"/>
      <c r="T3048" s="3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  <c r="AM3048" s="2"/>
      <c r="AN3048" s="2"/>
      <c r="AO3048" s="2"/>
      <c r="AP3048" s="59"/>
      <c r="BP3048" s="2"/>
    </row>
    <row r="3049" spans="4:68"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Q3049" s="2"/>
      <c r="R3049" s="2"/>
      <c r="S3049" s="2"/>
      <c r="T3049" s="3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  <c r="AM3049" s="2"/>
      <c r="AN3049" s="2"/>
      <c r="AO3049" s="2"/>
      <c r="AP3049" s="59"/>
      <c r="BP3049" s="2"/>
    </row>
    <row r="3050" spans="4:68"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Q3050" s="2"/>
      <c r="R3050" s="2"/>
      <c r="S3050" s="2"/>
      <c r="T3050" s="3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  <c r="AM3050" s="2"/>
      <c r="AN3050" s="2"/>
      <c r="AO3050" s="2"/>
      <c r="AP3050" s="59"/>
      <c r="BP3050" s="2"/>
    </row>
    <row r="3051" spans="4:68"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Q3051" s="2"/>
      <c r="R3051" s="2"/>
      <c r="S3051" s="2"/>
      <c r="T3051" s="3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  <c r="AM3051" s="2"/>
      <c r="AN3051" s="2"/>
      <c r="AO3051" s="2"/>
      <c r="AP3051" s="59"/>
      <c r="BP3051" s="2"/>
    </row>
    <row r="3052" spans="4:68"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Q3052" s="2"/>
      <c r="R3052" s="2"/>
      <c r="S3052" s="2"/>
      <c r="T3052" s="3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  <c r="AM3052" s="2"/>
      <c r="AN3052" s="2"/>
      <c r="AO3052" s="2"/>
      <c r="AP3052" s="59"/>
      <c r="BP3052" s="2"/>
    </row>
    <row r="3053" spans="4:68"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Q3053" s="2"/>
      <c r="R3053" s="2"/>
      <c r="S3053" s="2"/>
      <c r="T3053" s="3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  <c r="AM3053" s="2"/>
      <c r="AN3053" s="2"/>
      <c r="AO3053" s="2"/>
      <c r="AP3053" s="59"/>
      <c r="BP3053" s="2"/>
    </row>
    <row r="3054" spans="4:68"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Q3054" s="2"/>
      <c r="R3054" s="2"/>
      <c r="S3054" s="2"/>
      <c r="T3054" s="3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  <c r="AM3054" s="2"/>
      <c r="AN3054" s="2"/>
      <c r="AO3054" s="2"/>
      <c r="AP3054" s="59"/>
      <c r="BP3054" s="2"/>
    </row>
    <row r="3055" spans="4:68"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Q3055" s="2"/>
      <c r="R3055" s="2"/>
      <c r="S3055" s="2"/>
      <c r="T3055" s="3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  <c r="AM3055" s="2"/>
      <c r="AN3055" s="2"/>
      <c r="AO3055" s="2"/>
      <c r="AP3055" s="59"/>
      <c r="BP3055" s="2"/>
    </row>
    <row r="3056" spans="4:68"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Q3056" s="2"/>
      <c r="R3056" s="2"/>
      <c r="S3056" s="2"/>
      <c r="T3056" s="3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  <c r="AM3056" s="2"/>
      <c r="AN3056" s="2"/>
      <c r="AO3056" s="2"/>
      <c r="AP3056" s="59"/>
      <c r="BP3056" s="2"/>
    </row>
    <row r="3057" spans="4:68"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Q3057" s="2"/>
      <c r="R3057" s="2"/>
      <c r="S3057" s="2"/>
      <c r="T3057" s="3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  <c r="AM3057" s="2"/>
      <c r="AN3057" s="2"/>
      <c r="AO3057" s="2"/>
      <c r="AP3057" s="59"/>
      <c r="BP3057" s="2"/>
    </row>
    <row r="3058" spans="4:68"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Q3058" s="2"/>
      <c r="R3058" s="2"/>
      <c r="S3058" s="2"/>
      <c r="T3058" s="3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  <c r="AM3058" s="2"/>
      <c r="AN3058" s="2"/>
      <c r="AO3058" s="2"/>
      <c r="AP3058" s="59"/>
      <c r="BP3058" s="2"/>
    </row>
    <row r="3059" spans="4:68"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Q3059" s="2"/>
      <c r="R3059" s="2"/>
      <c r="S3059" s="2"/>
      <c r="T3059" s="3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  <c r="AM3059" s="2"/>
      <c r="AN3059" s="2"/>
      <c r="AO3059" s="2"/>
      <c r="AP3059" s="59"/>
      <c r="BP3059" s="2"/>
    </row>
    <row r="3060" spans="4:68"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Q3060" s="2"/>
      <c r="R3060" s="2"/>
      <c r="S3060" s="2"/>
      <c r="T3060" s="3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  <c r="AM3060" s="2"/>
      <c r="AN3060" s="2"/>
      <c r="AO3060" s="2"/>
      <c r="AP3060" s="59"/>
      <c r="BP3060" s="2"/>
    </row>
    <row r="3061" spans="4:68"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Q3061" s="2"/>
      <c r="R3061" s="2"/>
      <c r="S3061" s="2"/>
      <c r="T3061" s="3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  <c r="AM3061" s="2"/>
      <c r="AN3061" s="2"/>
      <c r="AO3061" s="2"/>
      <c r="AP3061" s="59"/>
      <c r="BP3061" s="2"/>
    </row>
    <row r="3062" spans="4:68"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Q3062" s="2"/>
      <c r="R3062" s="2"/>
      <c r="S3062" s="2"/>
      <c r="T3062" s="3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  <c r="AM3062" s="2"/>
      <c r="AN3062" s="2"/>
      <c r="AO3062" s="2"/>
      <c r="AP3062" s="59"/>
      <c r="BP3062" s="2"/>
    </row>
    <row r="3063" spans="4:68"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Q3063" s="2"/>
      <c r="R3063" s="2"/>
      <c r="S3063" s="2"/>
      <c r="T3063" s="3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  <c r="AM3063" s="2"/>
      <c r="AN3063" s="2"/>
      <c r="AO3063" s="2"/>
      <c r="AP3063" s="59"/>
      <c r="BP3063" s="2"/>
    </row>
    <row r="3064" spans="4:68"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Q3064" s="2"/>
      <c r="R3064" s="2"/>
      <c r="S3064" s="2"/>
      <c r="T3064" s="3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  <c r="AM3064" s="2"/>
      <c r="AN3064" s="2"/>
      <c r="AO3064" s="2"/>
      <c r="AP3064" s="59"/>
      <c r="BP3064" s="2"/>
    </row>
    <row r="3065" spans="4:68"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Q3065" s="2"/>
      <c r="R3065" s="2"/>
      <c r="S3065" s="2"/>
      <c r="T3065" s="3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  <c r="AM3065" s="2"/>
      <c r="AN3065" s="2"/>
      <c r="AO3065" s="2"/>
      <c r="AP3065" s="59"/>
      <c r="BP3065" s="2"/>
    </row>
    <row r="3066" spans="4:68"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Q3066" s="2"/>
      <c r="R3066" s="2"/>
      <c r="S3066" s="2"/>
      <c r="T3066" s="3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  <c r="AM3066" s="2"/>
      <c r="AN3066" s="2"/>
      <c r="AO3066" s="2"/>
      <c r="AP3066" s="59"/>
      <c r="BP3066" s="2"/>
    </row>
    <row r="3067" spans="4:68"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Q3067" s="2"/>
      <c r="R3067" s="2"/>
      <c r="S3067" s="2"/>
      <c r="T3067" s="3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  <c r="AM3067" s="2"/>
      <c r="AN3067" s="2"/>
      <c r="AO3067" s="2"/>
      <c r="AP3067" s="59"/>
      <c r="BP3067" s="2"/>
    </row>
    <row r="3068" spans="4:68"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Q3068" s="2"/>
      <c r="R3068" s="2"/>
      <c r="S3068" s="2"/>
      <c r="T3068" s="3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  <c r="AM3068" s="2"/>
      <c r="AN3068" s="2"/>
      <c r="AO3068" s="2"/>
      <c r="AP3068" s="59"/>
      <c r="BP3068" s="2"/>
    </row>
    <row r="3069" spans="4:68"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Q3069" s="2"/>
      <c r="R3069" s="2"/>
      <c r="S3069" s="2"/>
      <c r="T3069" s="3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  <c r="AM3069" s="2"/>
      <c r="AN3069" s="2"/>
      <c r="AO3069" s="2"/>
      <c r="AP3069" s="59"/>
      <c r="BP3069" s="2"/>
    </row>
    <row r="3070" spans="4:68"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Q3070" s="2"/>
      <c r="R3070" s="2"/>
      <c r="S3070" s="2"/>
      <c r="T3070" s="3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  <c r="AM3070" s="2"/>
      <c r="AN3070" s="2"/>
      <c r="AO3070" s="2"/>
      <c r="AP3070" s="59"/>
      <c r="BP3070" s="2"/>
    </row>
    <row r="3071" spans="4:68"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Q3071" s="2"/>
      <c r="R3071" s="2"/>
      <c r="S3071" s="2"/>
      <c r="T3071" s="3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  <c r="AM3071" s="2"/>
      <c r="AN3071" s="2"/>
      <c r="AO3071" s="2"/>
      <c r="AP3071" s="59"/>
      <c r="BP3071" s="2"/>
    </row>
    <row r="3072" spans="4:68"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Q3072" s="2"/>
      <c r="R3072" s="2"/>
      <c r="S3072" s="2"/>
      <c r="T3072" s="3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  <c r="AM3072" s="2"/>
      <c r="AN3072" s="2"/>
      <c r="AO3072" s="2"/>
      <c r="AP3072" s="59"/>
      <c r="BP3072" s="2"/>
    </row>
    <row r="3073" spans="4:68"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Q3073" s="2"/>
      <c r="R3073" s="2"/>
      <c r="S3073" s="2"/>
      <c r="T3073" s="3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  <c r="AM3073" s="2"/>
      <c r="AN3073" s="2"/>
      <c r="AO3073" s="2"/>
      <c r="AP3073" s="59"/>
      <c r="BP3073" s="2"/>
    </row>
    <row r="3074" spans="4:68"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Q3074" s="2"/>
      <c r="R3074" s="2"/>
      <c r="S3074" s="2"/>
      <c r="T3074" s="3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  <c r="AM3074" s="2"/>
      <c r="AN3074" s="2"/>
      <c r="AO3074" s="2"/>
      <c r="AP3074" s="59"/>
      <c r="BP3074" s="2"/>
    </row>
    <row r="3075" spans="4:68"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Q3075" s="2"/>
      <c r="R3075" s="2"/>
      <c r="S3075" s="2"/>
      <c r="T3075" s="3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  <c r="AM3075" s="2"/>
      <c r="AN3075" s="2"/>
      <c r="AO3075" s="2"/>
      <c r="AP3075" s="59"/>
      <c r="BP3075" s="2"/>
    </row>
    <row r="3076" spans="4:68"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Q3076" s="2"/>
      <c r="R3076" s="2"/>
      <c r="S3076" s="2"/>
      <c r="T3076" s="3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  <c r="AM3076" s="2"/>
      <c r="AN3076" s="2"/>
      <c r="AO3076" s="2"/>
      <c r="AP3076" s="59"/>
      <c r="BP3076" s="2"/>
    </row>
    <row r="3077" spans="4:68"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Q3077" s="2"/>
      <c r="R3077" s="2"/>
      <c r="S3077" s="2"/>
      <c r="T3077" s="3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  <c r="AM3077" s="2"/>
      <c r="AN3077" s="2"/>
      <c r="AO3077" s="2"/>
      <c r="AP3077" s="59"/>
      <c r="BP3077" s="2"/>
    </row>
    <row r="3078" spans="4:68"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Q3078" s="2"/>
      <c r="R3078" s="2"/>
      <c r="S3078" s="2"/>
      <c r="T3078" s="3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  <c r="AM3078" s="2"/>
      <c r="AN3078" s="2"/>
      <c r="AO3078" s="2"/>
      <c r="AP3078" s="59"/>
      <c r="BP3078" s="2"/>
    </row>
    <row r="3079" spans="4:68"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Q3079" s="2"/>
      <c r="R3079" s="2"/>
      <c r="S3079" s="2"/>
      <c r="T3079" s="3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  <c r="AM3079" s="2"/>
      <c r="AN3079" s="2"/>
      <c r="AO3079" s="2"/>
      <c r="AP3079" s="59"/>
      <c r="BP3079" s="2"/>
    </row>
    <row r="3080" spans="4:68"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Q3080" s="2"/>
      <c r="R3080" s="2"/>
      <c r="S3080" s="2"/>
      <c r="T3080" s="3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  <c r="AM3080" s="2"/>
      <c r="AN3080" s="2"/>
      <c r="AO3080" s="2"/>
      <c r="AP3080" s="59"/>
      <c r="BP3080" s="2"/>
    </row>
    <row r="3081" spans="4:68"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Q3081" s="2"/>
      <c r="R3081" s="2"/>
      <c r="S3081" s="2"/>
      <c r="T3081" s="3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  <c r="AM3081" s="2"/>
      <c r="AN3081" s="2"/>
      <c r="AO3081" s="2"/>
      <c r="AP3081" s="59"/>
      <c r="BP3081" s="2"/>
    </row>
    <row r="3082" spans="4:68"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Q3082" s="2"/>
      <c r="R3082" s="2"/>
      <c r="S3082" s="2"/>
      <c r="T3082" s="3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  <c r="AM3082" s="2"/>
      <c r="AN3082" s="2"/>
      <c r="AO3082" s="2"/>
      <c r="AP3082" s="59"/>
      <c r="BP3082" s="2"/>
    </row>
    <row r="3083" spans="4:68"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Q3083" s="2"/>
      <c r="R3083" s="2"/>
      <c r="S3083" s="2"/>
      <c r="T3083" s="3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  <c r="AM3083" s="2"/>
      <c r="AN3083" s="2"/>
      <c r="AO3083" s="2"/>
      <c r="AP3083" s="59"/>
      <c r="BP3083" s="2"/>
    </row>
    <row r="3084" spans="4:68"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Q3084" s="2"/>
      <c r="R3084" s="2"/>
      <c r="S3084" s="2"/>
      <c r="T3084" s="3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  <c r="AM3084" s="2"/>
      <c r="AN3084" s="2"/>
      <c r="AO3084" s="2"/>
      <c r="AP3084" s="59"/>
      <c r="BP3084" s="2"/>
    </row>
    <row r="3085" spans="4:68"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Q3085" s="2"/>
      <c r="R3085" s="2"/>
      <c r="S3085" s="2"/>
      <c r="T3085" s="3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  <c r="AM3085" s="2"/>
      <c r="AN3085" s="2"/>
      <c r="AO3085" s="2"/>
      <c r="AP3085" s="59"/>
      <c r="BP3085" s="2"/>
    </row>
    <row r="3086" spans="4:68"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Q3086" s="2"/>
      <c r="R3086" s="2"/>
      <c r="S3086" s="2"/>
      <c r="T3086" s="3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  <c r="AM3086" s="2"/>
      <c r="AN3086" s="2"/>
      <c r="AO3086" s="2"/>
      <c r="AP3086" s="59"/>
      <c r="BP3086" s="2"/>
    </row>
    <row r="3087" spans="4:68"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Q3087" s="2"/>
      <c r="R3087" s="2"/>
      <c r="S3087" s="2"/>
      <c r="T3087" s="3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  <c r="AM3087" s="2"/>
      <c r="AN3087" s="2"/>
      <c r="AO3087" s="2"/>
      <c r="AP3087" s="59"/>
      <c r="BP3087" s="2"/>
    </row>
    <row r="3088" spans="4:68"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Q3088" s="2"/>
      <c r="R3088" s="2"/>
      <c r="S3088" s="2"/>
      <c r="T3088" s="3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  <c r="AM3088" s="2"/>
      <c r="AN3088" s="2"/>
      <c r="AO3088" s="2"/>
      <c r="AP3088" s="59"/>
      <c r="BP3088" s="2"/>
    </row>
    <row r="3089" spans="4:68"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Q3089" s="2"/>
      <c r="R3089" s="2"/>
      <c r="S3089" s="2"/>
      <c r="T3089" s="3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  <c r="AM3089" s="2"/>
      <c r="AN3089" s="2"/>
      <c r="AO3089" s="2"/>
      <c r="AP3089" s="59"/>
      <c r="BP3089" s="2"/>
    </row>
    <row r="3090" spans="4:68"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Q3090" s="2"/>
      <c r="R3090" s="2"/>
      <c r="S3090" s="2"/>
      <c r="T3090" s="3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  <c r="AM3090" s="2"/>
      <c r="AN3090" s="2"/>
      <c r="AO3090" s="2"/>
      <c r="AP3090" s="59"/>
      <c r="BP3090" s="2"/>
    </row>
    <row r="3091" spans="4:68"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Q3091" s="2"/>
      <c r="R3091" s="2"/>
      <c r="S3091" s="2"/>
      <c r="T3091" s="3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  <c r="AM3091" s="2"/>
      <c r="AN3091" s="2"/>
      <c r="AO3091" s="2"/>
      <c r="AP3091" s="59"/>
      <c r="BP3091" s="2"/>
    </row>
    <row r="3092" spans="4:68"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Q3092" s="2"/>
      <c r="R3092" s="2"/>
      <c r="S3092" s="2"/>
      <c r="T3092" s="3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  <c r="AM3092" s="2"/>
      <c r="AN3092" s="2"/>
      <c r="AO3092" s="2"/>
      <c r="AP3092" s="59"/>
      <c r="BP3092" s="2"/>
    </row>
    <row r="3093" spans="4:68"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Q3093" s="2"/>
      <c r="R3093" s="2"/>
      <c r="S3093" s="2"/>
      <c r="T3093" s="3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  <c r="AM3093" s="2"/>
      <c r="AN3093" s="2"/>
      <c r="AO3093" s="2"/>
      <c r="AP3093" s="59"/>
      <c r="BP3093" s="2"/>
    </row>
    <row r="3094" spans="4:68"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Q3094" s="2"/>
      <c r="R3094" s="2"/>
      <c r="S3094" s="2"/>
      <c r="T3094" s="3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  <c r="AM3094" s="2"/>
      <c r="AN3094" s="2"/>
      <c r="AO3094" s="2"/>
      <c r="AP3094" s="59"/>
      <c r="BP3094" s="2"/>
    </row>
    <row r="3095" spans="4:68"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Q3095" s="2"/>
      <c r="R3095" s="2"/>
      <c r="S3095" s="2"/>
      <c r="T3095" s="3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  <c r="AM3095" s="2"/>
      <c r="AN3095" s="2"/>
      <c r="AO3095" s="2"/>
      <c r="AP3095" s="59"/>
      <c r="BP3095" s="2"/>
    </row>
    <row r="3096" spans="4:68"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Q3096" s="2"/>
      <c r="R3096" s="2"/>
      <c r="S3096" s="2"/>
      <c r="T3096" s="3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  <c r="AM3096" s="2"/>
      <c r="AN3096" s="2"/>
      <c r="AO3096" s="2"/>
      <c r="AP3096" s="59"/>
      <c r="BP3096" s="2"/>
    </row>
    <row r="3097" spans="4:68"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Q3097" s="2"/>
      <c r="R3097" s="2"/>
      <c r="S3097" s="2"/>
      <c r="T3097" s="3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  <c r="AM3097" s="2"/>
      <c r="AN3097" s="2"/>
      <c r="AO3097" s="2"/>
      <c r="AP3097" s="59"/>
      <c r="BP3097" s="2"/>
    </row>
    <row r="3098" spans="4:68"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Q3098" s="2"/>
      <c r="R3098" s="2"/>
      <c r="S3098" s="2"/>
      <c r="T3098" s="3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  <c r="AM3098" s="2"/>
      <c r="AN3098" s="2"/>
      <c r="AO3098" s="2"/>
      <c r="AP3098" s="59"/>
      <c r="BP3098" s="2"/>
    </row>
    <row r="3099" spans="4:68"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Q3099" s="2"/>
      <c r="R3099" s="2"/>
      <c r="S3099" s="2"/>
      <c r="T3099" s="3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  <c r="AM3099" s="2"/>
      <c r="AN3099" s="2"/>
      <c r="AO3099" s="2"/>
      <c r="AP3099" s="59"/>
      <c r="BP3099" s="2"/>
    </row>
    <row r="3100" spans="4:68"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Q3100" s="2"/>
      <c r="R3100" s="2"/>
      <c r="S3100" s="2"/>
      <c r="T3100" s="3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  <c r="AM3100" s="2"/>
      <c r="AN3100" s="2"/>
      <c r="AO3100" s="2"/>
      <c r="AP3100" s="59"/>
      <c r="BP3100" s="2"/>
    </row>
    <row r="3101" spans="4:68"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Q3101" s="2"/>
      <c r="R3101" s="2"/>
      <c r="S3101" s="2"/>
      <c r="T3101" s="3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  <c r="AM3101" s="2"/>
      <c r="AN3101" s="2"/>
      <c r="AO3101" s="2"/>
      <c r="AP3101" s="59"/>
      <c r="BP3101" s="2"/>
    </row>
    <row r="3102" spans="4:68"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Q3102" s="2"/>
      <c r="R3102" s="2"/>
      <c r="S3102" s="2"/>
      <c r="T3102" s="3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  <c r="AM3102" s="2"/>
      <c r="AN3102" s="2"/>
      <c r="AO3102" s="2"/>
      <c r="AP3102" s="59"/>
      <c r="BP3102" s="2"/>
    </row>
    <row r="3103" spans="4:68"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Q3103" s="2"/>
      <c r="R3103" s="2"/>
      <c r="S3103" s="2"/>
      <c r="T3103" s="3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  <c r="AM3103" s="2"/>
      <c r="AN3103" s="2"/>
      <c r="AO3103" s="2"/>
      <c r="AP3103" s="59"/>
      <c r="BP3103" s="2"/>
    </row>
    <row r="3104" spans="4:68"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Q3104" s="2"/>
      <c r="R3104" s="2"/>
      <c r="S3104" s="2"/>
      <c r="T3104" s="3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  <c r="AM3104" s="2"/>
      <c r="AN3104" s="2"/>
      <c r="AO3104" s="2"/>
      <c r="AP3104" s="59"/>
      <c r="BP3104" s="2"/>
    </row>
    <row r="3105" spans="4:68"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Q3105" s="2"/>
      <c r="R3105" s="2"/>
      <c r="S3105" s="2"/>
      <c r="T3105" s="3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  <c r="AM3105" s="2"/>
      <c r="AN3105" s="2"/>
      <c r="AO3105" s="2"/>
      <c r="AP3105" s="59"/>
      <c r="BP3105" s="2"/>
    </row>
    <row r="3106" spans="4:68"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Q3106" s="2"/>
      <c r="R3106" s="2"/>
      <c r="S3106" s="2"/>
      <c r="T3106" s="3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  <c r="AM3106" s="2"/>
      <c r="AN3106" s="2"/>
      <c r="AO3106" s="2"/>
      <c r="AP3106" s="59"/>
      <c r="BP3106" s="2"/>
    </row>
    <row r="3107" spans="4:68"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Q3107" s="2"/>
      <c r="R3107" s="2"/>
      <c r="S3107" s="2"/>
      <c r="T3107" s="3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  <c r="AM3107" s="2"/>
      <c r="AN3107" s="2"/>
      <c r="AO3107" s="2"/>
      <c r="AP3107" s="59"/>
      <c r="BP3107" s="2"/>
    </row>
    <row r="3108" spans="4:68"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Q3108" s="2"/>
      <c r="R3108" s="2"/>
      <c r="S3108" s="2"/>
      <c r="T3108" s="3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  <c r="AL3108" s="2"/>
      <c r="AM3108" s="2"/>
      <c r="AN3108" s="2"/>
      <c r="AO3108" s="2"/>
      <c r="AP3108" s="59"/>
      <c r="BP3108" s="2"/>
    </row>
    <row r="3109" spans="4:68"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Q3109" s="2"/>
      <c r="R3109" s="2"/>
      <c r="S3109" s="2"/>
      <c r="T3109" s="3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  <c r="AL3109" s="2"/>
      <c r="AM3109" s="2"/>
      <c r="AN3109" s="2"/>
      <c r="AO3109" s="2"/>
      <c r="AP3109" s="59"/>
      <c r="BP3109" s="2"/>
    </row>
    <row r="3110" spans="4:68"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Q3110" s="2"/>
      <c r="R3110" s="2"/>
      <c r="S3110" s="2"/>
      <c r="T3110" s="3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  <c r="AL3110" s="2"/>
      <c r="AM3110" s="2"/>
      <c r="AN3110" s="2"/>
      <c r="AO3110" s="2"/>
      <c r="AP3110" s="59"/>
      <c r="BP3110" s="2"/>
    </row>
    <row r="3111" spans="4:68"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Q3111" s="2"/>
      <c r="R3111" s="2"/>
      <c r="S3111" s="2"/>
      <c r="T3111" s="3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  <c r="AL3111" s="2"/>
      <c r="AM3111" s="2"/>
      <c r="AN3111" s="2"/>
      <c r="AO3111" s="2"/>
      <c r="AP3111" s="59"/>
      <c r="BP3111" s="2"/>
    </row>
    <row r="3112" spans="4:68"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Q3112" s="2"/>
      <c r="R3112" s="2"/>
      <c r="S3112" s="2"/>
      <c r="T3112" s="3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  <c r="AL3112" s="2"/>
      <c r="AM3112" s="2"/>
      <c r="AN3112" s="2"/>
      <c r="AO3112" s="2"/>
      <c r="AP3112" s="59"/>
      <c r="BP3112" s="2"/>
    </row>
    <row r="3113" spans="4:68"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Q3113" s="2"/>
      <c r="R3113" s="2"/>
      <c r="S3113" s="2"/>
      <c r="T3113" s="3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  <c r="AL3113" s="2"/>
      <c r="AM3113" s="2"/>
      <c r="AN3113" s="2"/>
      <c r="AO3113" s="2"/>
      <c r="AP3113" s="59"/>
      <c r="BP3113" s="2"/>
    </row>
    <row r="3114" spans="4:68"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Q3114" s="2"/>
      <c r="R3114" s="2"/>
      <c r="S3114" s="2"/>
      <c r="T3114" s="3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  <c r="AL3114" s="2"/>
      <c r="AM3114" s="2"/>
      <c r="AN3114" s="2"/>
      <c r="AO3114" s="2"/>
      <c r="AP3114" s="59"/>
      <c r="BP3114" s="2"/>
    </row>
    <row r="3115" spans="4:68"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Q3115" s="2"/>
      <c r="R3115" s="2"/>
      <c r="S3115" s="2"/>
      <c r="T3115" s="3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  <c r="AL3115" s="2"/>
      <c r="AM3115" s="2"/>
      <c r="AN3115" s="2"/>
      <c r="AO3115" s="2"/>
      <c r="AP3115" s="59"/>
      <c r="BP3115" s="2"/>
    </row>
    <row r="3116" spans="4:68"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Q3116" s="2"/>
      <c r="R3116" s="2"/>
      <c r="S3116" s="2"/>
      <c r="T3116" s="3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  <c r="AL3116" s="2"/>
      <c r="AM3116" s="2"/>
      <c r="AN3116" s="2"/>
      <c r="AO3116" s="2"/>
      <c r="AP3116" s="59"/>
      <c r="BP3116" s="2"/>
    </row>
    <row r="3117" spans="4:68"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Q3117" s="2"/>
      <c r="R3117" s="2"/>
      <c r="S3117" s="2"/>
      <c r="T3117" s="3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  <c r="AM3117" s="2"/>
      <c r="AN3117" s="2"/>
      <c r="AO3117" s="2"/>
      <c r="AP3117" s="59"/>
      <c r="BP3117" s="2"/>
    </row>
    <row r="3118" spans="4:68"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Q3118" s="2"/>
      <c r="R3118" s="2"/>
      <c r="S3118" s="2"/>
      <c r="T3118" s="3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  <c r="AL3118" s="2"/>
      <c r="AM3118" s="2"/>
      <c r="AN3118" s="2"/>
      <c r="AO3118" s="2"/>
      <c r="AP3118" s="59"/>
      <c r="BP3118" s="2"/>
    </row>
    <row r="3119" spans="4:68"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Q3119" s="2"/>
      <c r="R3119" s="2"/>
      <c r="S3119" s="2"/>
      <c r="T3119" s="3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  <c r="AL3119" s="2"/>
      <c r="AM3119" s="2"/>
      <c r="AN3119" s="2"/>
      <c r="AO3119" s="2"/>
      <c r="AP3119" s="59"/>
      <c r="BP3119" s="2"/>
    </row>
    <row r="3120" spans="4:68"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Q3120" s="2"/>
      <c r="R3120" s="2"/>
      <c r="S3120" s="2"/>
      <c r="T3120" s="3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  <c r="AL3120" s="2"/>
      <c r="AM3120" s="2"/>
      <c r="AN3120" s="2"/>
      <c r="AO3120" s="2"/>
      <c r="AP3120" s="59"/>
      <c r="BP3120" s="2"/>
    </row>
    <row r="3121" spans="4:68"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Q3121" s="2"/>
      <c r="R3121" s="2"/>
      <c r="S3121" s="2"/>
      <c r="T3121" s="3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  <c r="AL3121" s="2"/>
      <c r="AM3121" s="2"/>
      <c r="AN3121" s="2"/>
      <c r="AO3121" s="2"/>
      <c r="AP3121" s="59"/>
      <c r="BP3121" s="2"/>
    </row>
    <row r="3122" spans="4:68"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Q3122" s="2"/>
      <c r="R3122" s="2"/>
      <c r="S3122" s="2"/>
      <c r="T3122" s="3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  <c r="AL3122" s="2"/>
      <c r="AM3122" s="2"/>
      <c r="AN3122" s="2"/>
      <c r="AO3122" s="2"/>
      <c r="AP3122" s="59"/>
      <c r="BP3122" s="2"/>
    </row>
    <row r="3123" spans="4:68"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Q3123" s="2"/>
      <c r="R3123" s="2"/>
      <c r="S3123" s="2"/>
      <c r="T3123" s="3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  <c r="AL3123" s="2"/>
      <c r="AM3123" s="2"/>
      <c r="AN3123" s="2"/>
      <c r="AO3123" s="2"/>
      <c r="AP3123" s="59"/>
      <c r="BP3123" s="2"/>
    </row>
    <row r="3124" spans="4:68"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Q3124" s="2"/>
      <c r="R3124" s="2"/>
      <c r="S3124" s="2"/>
      <c r="T3124" s="3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  <c r="AM3124" s="2"/>
      <c r="AN3124" s="2"/>
      <c r="AO3124" s="2"/>
      <c r="AP3124" s="59"/>
      <c r="BP3124" s="2"/>
    </row>
    <row r="3125" spans="4:68"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Q3125" s="2"/>
      <c r="R3125" s="2"/>
      <c r="S3125" s="2"/>
      <c r="T3125" s="3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  <c r="AL3125" s="2"/>
      <c r="AM3125" s="2"/>
      <c r="AN3125" s="2"/>
      <c r="AO3125" s="2"/>
      <c r="AP3125" s="59"/>
      <c r="BP3125" s="2"/>
    </row>
    <row r="3126" spans="4:68"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Q3126" s="2"/>
      <c r="R3126" s="2"/>
      <c r="S3126" s="2"/>
      <c r="T3126" s="3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  <c r="AL3126" s="2"/>
      <c r="AM3126" s="2"/>
      <c r="AN3126" s="2"/>
      <c r="AO3126" s="2"/>
      <c r="AP3126" s="59"/>
      <c r="BP3126" s="2"/>
    </row>
    <row r="3127" spans="4:68"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Q3127" s="2"/>
      <c r="R3127" s="2"/>
      <c r="S3127" s="2"/>
      <c r="T3127" s="3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  <c r="AL3127" s="2"/>
      <c r="AM3127" s="2"/>
      <c r="AN3127" s="2"/>
      <c r="AO3127" s="2"/>
      <c r="AP3127" s="59"/>
      <c r="BP3127" s="2"/>
    </row>
    <row r="3128" spans="4:68"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Q3128" s="2"/>
      <c r="R3128" s="2"/>
      <c r="S3128" s="2"/>
      <c r="T3128" s="3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  <c r="AL3128" s="2"/>
      <c r="AM3128" s="2"/>
      <c r="AN3128" s="2"/>
      <c r="AO3128" s="2"/>
      <c r="AP3128" s="59"/>
      <c r="BP3128" s="2"/>
    </row>
    <row r="3129" spans="4:68"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Q3129" s="2"/>
      <c r="R3129" s="2"/>
      <c r="S3129" s="2"/>
      <c r="T3129" s="3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  <c r="AL3129" s="2"/>
      <c r="AM3129" s="2"/>
      <c r="AN3129" s="2"/>
      <c r="AO3129" s="2"/>
      <c r="AP3129" s="59"/>
      <c r="BP3129" s="2"/>
    </row>
    <row r="3130" spans="4:68"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Q3130" s="2"/>
      <c r="R3130" s="2"/>
      <c r="S3130" s="2"/>
      <c r="T3130" s="3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  <c r="AM3130" s="2"/>
      <c r="AN3130" s="2"/>
      <c r="AO3130" s="2"/>
      <c r="AP3130" s="59"/>
      <c r="BP3130" s="2"/>
    </row>
    <row r="3131" spans="4:68"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Q3131" s="2"/>
      <c r="R3131" s="2"/>
      <c r="S3131" s="2"/>
      <c r="T3131" s="3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  <c r="AL3131" s="2"/>
      <c r="AM3131" s="2"/>
      <c r="AN3131" s="2"/>
      <c r="AO3131" s="2"/>
      <c r="AP3131" s="59"/>
      <c r="BP3131" s="2"/>
    </row>
    <row r="3132" spans="4:68"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Q3132" s="2"/>
      <c r="R3132" s="2"/>
      <c r="S3132" s="2"/>
      <c r="T3132" s="3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  <c r="AL3132" s="2"/>
      <c r="AM3132" s="2"/>
      <c r="AN3132" s="2"/>
      <c r="AO3132" s="2"/>
      <c r="AP3132" s="59"/>
      <c r="BP3132" s="2"/>
    </row>
    <row r="3133" spans="4:68"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Q3133" s="2"/>
      <c r="R3133" s="2"/>
      <c r="S3133" s="2"/>
      <c r="T3133" s="3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  <c r="AL3133" s="2"/>
      <c r="AM3133" s="2"/>
      <c r="AN3133" s="2"/>
      <c r="AO3133" s="2"/>
      <c r="AP3133" s="59"/>
      <c r="BP3133" s="2"/>
    </row>
    <row r="3134" spans="4:68"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Q3134" s="2"/>
      <c r="R3134" s="2"/>
      <c r="S3134" s="2"/>
      <c r="T3134" s="3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  <c r="AL3134" s="2"/>
      <c r="AM3134" s="2"/>
      <c r="AN3134" s="2"/>
      <c r="AO3134" s="2"/>
      <c r="AP3134" s="59"/>
      <c r="BP3134" s="2"/>
    </row>
    <row r="3135" spans="4:68"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Q3135" s="2"/>
      <c r="R3135" s="2"/>
      <c r="S3135" s="2"/>
      <c r="T3135" s="3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  <c r="AL3135" s="2"/>
      <c r="AM3135" s="2"/>
      <c r="AN3135" s="2"/>
      <c r="AO3135" s="2"/>
      <c r="AP3135" s="59"/>
      <c r="BP3135" s="2"/>
    </row>
    <row r="3136" spans="4:68"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Q3136" s="2"/>
      <c r="R3136" s="2"/>
      <c r="S3136" s="2"/>
      <c r="T3136" s="3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  <c r="AL3136" s="2"/>
      <c r="AM3136" s="2"/>
      <c r="AN3136" s="2"/>
      <c r="AO3136" s="2"/>
      <c r="AP3136" s="59"/>
      <c r="BP3136" s="2"/>
    </row>
    <row r="3137" spans="4:68"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Q3137" s="2"/>
      <c r="R3137" s="2"/>
      <c r="S3137" s="2"/>
      <c r="T3137" s="3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  <c r="AL3137" s="2"/>
      <c r="AM3137" s="2"/>
      <c r="AN3137" s="2"/>
      <c r="AO3137" s="2"/>
      <c r="AP3137" s="59"/>
      <c r="BP3137" s="2"/>
    </row>
    <row r="3138" spans="4:68"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Q3138" s="2"/>
      <c r="R3138" s="2"/>
      <c r="S3138" s="2"/>
      <c r="T3138" s="3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  <c r="AL3138" s="2"/>
      <c r="AM3138" s="2"/>
      <c r="AN3138" s="2"/>
      <c r="AO3138" s="2"/>
      <c r="AP3138" s="59"/>
      <c r="BP3138" s="2"/>
    </row>
    <row r="3139" spans="4:68"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Q3139" s="2"/>
      <c r="R3139" s="2"/>
      <c r="S3139" s="2"/>
      <c r="T3139" s="3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  <c r="AL3139" s="2"/>
      <c r="AM3139" s="2"/>
      <c r="AN3139" s="2"/>
      <c r="AO3139" s="2"/>
      <c r="AP3139" s="59"/>
      <c r="BP3139" s="2"/>
    </row>
    <row r="3140" spans="4:68"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Q3140" s="2"/>
      <c r="R3140" s="2"/>
      <c r="S3140" s="2"/>
      <c r="T3140" s="3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  <c r="AL3140" s="2"/>
      <c r="AM3140" s="2"/>
      <c r="AN3140" s="2"/>
      <c r="AO3140" s="2"/>
      <c r="AP3140" s="59"/>
      <c r="BP3140" s="2"/>
    </row>
    <row r="3141" spans="4:68"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Q3141" s="2"/>
      <c r="R3141" s="2"/>
      <c r="S3141" s="2"/>
      <c r="T3141" s="3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  <c r="AL3141" s="2"/>
      <c r="AM3141" s="2"/>
      <c r="AN3141" s="2"/>
      <c r="AO3141" s="2"/>
      <c r="AP3141" s="59"/>
      <c r="BP3141" s="2"/>
    </row>
    <row r="3142" spans="4:68"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Q3142" s="2"/>
      <c r="R3142" s="2"/>
      <c r="S3142" s="2"/>
      <c r="T3142" s="3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  <c r="AL3142" s="2"/>
      <c r="AM3142" s="2"/>
      <c r="AN3142" s="2"/>
      <c r="AO3142" s="2"/>
      <c r="AP3142" s="59"/>
      <c r="BP3142" s="2"/>
    </row>
    <row r="3143" spans="4:68"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Q3143" s="2"/>
      <c r="R3143" s="2"/>
      <c r="S3143" s="2"/>
      <c r="T3143" s="3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  <c r="AL3143" s="2"/>
      <c r="AM3143" s="2"/>
      <c r="AN3143" s="2"/>
      <c r="AO3143" s="2"/>
      <c r="AP3143" s="59"/>
      <c r="BP3143" s="2"/>
    </row>
    <row r="3144" spans="4:68"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Q3144" s="2"/>
      <c r="R3144" s="2"/>
      <c r="S3144" s="2"/>
      <c r="T3144" s="3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  <c r="AL3144" s="2"/>
      <c r="AM3144" s="2"/>
      <c r="AN3144" s="2"/>
      <c r="AO3144" s="2"/>
      <c r="AP3144" s="59"/>
      <c r="BP3144" s="2"/>
    </row>
    <row r="3145" spans="4:68"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Q3145" s="2"/>
      <c r="R3145" s="2"/>
      <c r="S3145" s="2"/>
      <c r="T3145" s="3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  <c r="AL3145" s="2"/>
      <c r="AM3145" s="2"/>
      <c r="AN3145" s="2"/>
      <c r="AO3145" s="2"/>
      <c r="AP3145" s="59"/>
      <c r="BP3145" s="2"/>
    </row>
    <row r="3146" spans="4:68"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Q3146" s="2"/>
      <c r="R3146" s="2"/>
      <c r="S3146" s="2"/>
      <c r="T3146" s="3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  <c r="AL3146" s="2"/>
      <c r="AM3146" s="2"/>
      <c r="AN3146" s="2"/>
      <c r="AO3146" s="2"/>
      <c r="AP3146" s="59"/>
      <c r="BP3146" s="2"/>
    </row>
    <row r="3147" spans="4:68"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Q3147" s="2"/>
      <c r="R3147" s="2"/>
      <c r="S3147" s="2"/>
      <c r="T3147" s="3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  <c r="AL3147" s="2"/>
      <c r="AM3147" s="2"/>
      <c r="AN3147" s="2"/>
      <c r="AO3147" s="2"/>
      <c r="AP3147" s="59"/>
      <c r="BP3147" s="2"/>
    </row>
    <row r="3148" spans="4:68"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Q3148" s="2"/>
      <c r="R3148" s="2"/>
      <c r="S3148" s="2"/>
      <c r="T3148" s="3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  <c r="AL3148" s="2"/>
      <c r="AM3148" s="2"/>
      <c r="AN3148" s="2"/>
      <c r="AO3148" s="2"/>
      <c r="AP3148" s="59"/>
      <c r="BP3148" s="2"/>
    </row>
    <row r="3149" spans="4:68"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Q3149" s="2"/>
      <c r="R3149" s="2"/>
      <c r="S3149" s="2"/>
      <c r="T3149" s="3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  <c r="AL3149" s="2"/>
      <c r="AM3149" s="2"/>
      <c r="AN3149" s="2"/>
      <c r="AO3149" s="2"/>
      <c r="AP3149" s="59"/>
      <c r="BP3149" s="2"/>
    </row>
    <row r="3150" spans="4:68"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Q3150" s="2"/>
      <c r="R3150" s="2"/>
      <c r="S3150" s="2"/>
      <c r="T3150" s="3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  <c r="AL3150" s="2"/>
      <c r="AM3150" s="2"/>
      <c r="AN3150" s="2"/>
      <c r="AO3150" s="2"/>
      <c r="AP3150" s="59"/>
      <c r="BP3150" s="2"/>
    </row>
    <row r="3151" spans="4:68"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Q3151" s="2"/>
      <c r="R3151" s="2"/>
      <c r="S3151" s="2"/>
      <c r="T3151" s="3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  <c r="AL3151" s="2"/>
      <c r="AM3151" s="2"/>
      <c r="AN3151" s="2"/>
      <c r="AO3151" s="2"/>
      <c r="AP3151" s="59"/>
      <c r="BP3151" s="2"/>
    </row>
    <row r="3152" spans="4:68"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Q3152" s="2"/>
      <c r="R3152" s="2"/>
      <c r="S3152" s="2"/>
      <c r="T3152" s="3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  <c r="AL3152" s="2"/>
      <c r="AM3152" s="2"/>
      <c r="AN3152" s="2"/>
      <c r="AO3152" s="2"/>
      <c r="AP3152" s="59"/>
      <c r="BP3152" s="2"/>
    </row>
    <row r="3153" spans="4:68"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Q3153" s="2"/>
      <c r="R3153" s="2"/>
      <c r="S3153" s="2"/>
      <c r="T3153" s="3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  <c r="AL3153" s="2"/>
      <c r="AM3153" s="2"/>
      <c r="AN3153" s="2"/>
      <c r="AO3153" s="2"/>
      <c r="AP3153" s="59"/>
      <c r="BP3153" s="2"/>
    </row>
    <row r="3154" spans="4:68"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Q3154" s="2"/>
      <c r="R3154" s="2"/>
      <c r="S3154" s="2"/>
      <c r="T3154" s="3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  <c r="AL3154" s="2"/>
      <c r="AM3154" s="2"/>
      <c r="AN3154" s="2"/>
      <c r="AO3154" s="2"/>
      <c r="AP3154" s="59"/>
      <c r="BP3154" s="2"/>
    </row>
    <row r="3155" spans="4:68"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Q3155" s="2"/>
      <c r="R3155" s="2"/>
      <c r="S3155" s="2"/>
      <c r="T3155" s="3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  <c r="AL3155" s="2"/>
      <c r="AM3155" s="2"/>
      <c r="AN3155" s="2"/>
      <c r="AO3155" s="2"/>
      <c r="AP3155" s="59"/>
      <c r="BP3155" s="2"/>
    </row>
    <row r="3156" spans="4:68"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Q3156" s="2"/>
      <c r="R3156" s="2"/>
      <c r="S3156" s="2"/>
      <c r="T3156" s="3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  <c r="AL3156" s="2"/>
      <c r="AM3156" s="2"/>
      <c r="AN3156" s="2"/>
      <c r="AO3156" s="2"/>
      <c r="AP3156" s="59"/>
      <c r="BP3156" s="2"/>
    </row>
    <row r="3157" spans="4:68"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Q3157" s="2"/>
      <c r="R3157" s="2"/>
      <c r="S3157" s="2"/>
      <c r="T3157" s="3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  <c r="AL3157" s="2"/>
      <c r="AM3157" s="2"/>
      <c r="AN3157" s="2"/>
      <c r="AO3157" s="2"/>
      <c r="AP3157" s="59"/>
      <c r="BP3157" s="2"/>
    </row>
    <row r="3158" spans="4:68"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Q3158" s="2"/>
      <c r="R3158" s="2"/>
      <c r="S3158" s="2"/>
      <c r="T3158" s="3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  <c r="AL3158" s="2"/>
      <c r="AM3158" s="2"/>
      <c r="AN3158" s="2"/>
      <c r="AO3158" s="2"/>
      <c r="AP3158" s="59"/>
      <c r="BP3158" s="2"/>
    </row>
    <row r="3159" spans="4:68"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Q3159" s="2"/>
      <c r="R3159" s="2"/>
      <c r="S3159" s="2"/>
      <c r="T3159" s="3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  <c r="AL3159" s="2"/>
      <c r="AM3159" s="2"/>
      <c r="AN3159" s="2"/>
      <c r="AO3159" s="2"/>
      <c r="AP3159" s="59"/>
      <c r="BP3159" s="2"/>
    </row>
    <row r="3160" spans="4:68"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Q3160" s="2"/>
      <c r="R3160" s="2"/>
      <c r="S3160" s="2"/>
      <c r="T3160" s="3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  <c r="AL3160" s="2"/>
      <c r="AM3160" s="2"/>
      <c r="AN3160" s="2"/>
      <c r="AO3160" s="2"/>
      <c r="AP3160" s="59"/>
      <c r="BP3160" s="2"/>
    </row>
    <row r="3161" spans="4:68"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Q3161" s="2"/>
      <c r="R3161" s="2"/>
      <c r="S3161" s="2"/>
      <c r="T3161" s="3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  <c r="AL3161" s="2"/>
      <c r="AM3161" s="2"/>
      <c r="AN3161" s="2"/>
      <c r="AO3161" s="2"/>
      <c r="AP3161" s="59"/>
      <c r="BP3161" s="2"/>
    </row>
    <row r="3162" spans="4:68"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Q3162" s="2"/>
      <c r="R3162" s="2"/>
      <c r="S3162" s="2"/>
      <c r="T3162" s="3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  <c r="AL3162" s="2"/>
      <c r="AM3162" s="2"/>
      <c r="AN3162" s="2"/>
      <c r="AO3162" s="2"/>
      <c r="AP3162" s="59"/>
      <c r="BP3162" s="2"/>
    </row>
    <row r="3163" spans="4:68"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Q3163" s="2"/>
      <c r="R3163" s="2"/>
      <c r="S3163" s="2"/>
      <c r="T3163" s="3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  <c r="AL3163" s="2"/>
      <c r="AM3163" s="2"/>
      <c r="AN3163" s="2"/>
      <c r="AO3163" s="2"/>
      <c r="AP3163" s="59"/>
      <c r="BP3163" s="2"/>
    </row>
    <row r="3164" spans="4:68"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Q3164" s="2"/>
      <c r="R3164" s="2"/>
      <c r="S3164" s="2"/>
      <c r="T3164" s="3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  <c r="AL3164" s="2"/>
      <c r="AM3164" s="2"/>
      <c r="AN3164" s="2"/>
      <c r="AO3164" s="2"/>
      <c r="AP3164" s="59"/>
      <c r="BP3164" s="2"/>
    </row>
    <row r="3165" spans="4:68"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Q3165" s="2"/>
      <c r="R3165" s="2"/>
      <c r="S3165" s="2"/>
      <c r="T3165" s="3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  <c r="AL3165" s="2"/>
      <c r="AM3165" s="2"/>
      <c r="AN3165" s="2"/>
      <c r="AO3165" s="2"/>
      <c r="AP3165" s="59"/>
      <c r="BP3165" s="2"/>
    </row>
    <row r="3166" spans="4:68"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Q3166" s="2"/>
      <c r="R3166" s="2"/>
      <c r="S3166" s="2"/>
      <c r="T3166" s="3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  <c r="AL3166" s="2"/>
      <c r="AM3166" s="2"/>
      <c r="AN3166" s="2"/>
      <c r="AO3166" s="2"/>
      <c r="AP3166" s="59"/>
      <c r="BP3166" s="2"/>
    </row>
    <row r="3167" spans="4:68"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Q3167" s="2"/>
      <c r="R3167" s="2"/>
      <c r="S3167" s="2"/>
      <c r="T3167" s="3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  <c r="AL3167" s="2"/>
      <c r="AM3167" s="2"/>
      <c r="AN3167" s="2"/>
      <c r="AO3167" s="2"/>
      <c r="AP3167" s="59"/>
      <c r="BP3167" s="2"/>
    </row>
    <row r="3168" spans="4:68"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Q3168" s="2"/>
      <c r="R3168" s="2"/>
      <c r="S3168" s="2"/>
      <c r="T3168" s="3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  <c r="AL3168" s="2"/>
      <c r="AM3168" s="2"/>
      <c r="AN3168" s="2"/>
      <c r="AO3168" s="2"/>
      <c r="AP3168" s="59"/>
      <c r="BP3168" s="2"/>
    </row>
    <row r="3169" spans="4:68"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Q3169" s="2"/>
      <c r="R3169" s="2"/>
      <c r="S3169" s="2"/>
      <c r="T3169" s="3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  <c r="AL3169" s="2"/>
      <c r="AM3169" s="2"/>
      <c r="AN3169" s="2"/>
      <c r="AO3169" s="2"/>
      <c r="AP3169" s="59"/>
      <c r="BP3169" s="2"/>
    </row>
    <row r="3170" spans="4:68"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Q3170" s="2"/>
      <c r="R3170" s="2"/>
      <c r="S3170" s="2"/>
      <c r="T3170" s="3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  <c r="AL3170" s="2"/>
      <c r="AM3170" s="2"/>
      <c r="AN3170" s="2"/>
      <c r="AO3170" s="2"/>
      <c r="AP3170" s="59"/>
      <c r="BP3170" s="2"/>
    </row>
    <row r="3171" spans="4:68"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Q3171" s="2"/>
      <c r="R3171" s="2"/>
      <c r="S3171" s="2"/>
      <c r="T3171" s="3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  <c r="AL3171" s="2"/>
      <c r="AM3171" s="2"/>
      <c r="AN3171" s="2"/>
      <c r="AO3171" s="2"/>
      <c r="AP3171" s="59"/>
      <c r="BP3171" s="2"/>
    </row>
    <row r="3172" spans="4:68"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Q3172" s="2"/>
      <c r="R3172" s="2"/>
      <c r="S3172" s="2"/>
      <c r="T3172" s="3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  <c r="AL3172" s="2"/>
      <c r="AM3172" s="2"/>
      <c r="AN3172" s="2"/>
      <c r="AO3172" s="2"/>
      <c r="AP3172" s="59"/>
      <c r="BP3172" s="2"/>
    </row>
    <row r="3173" spans="4:68"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Q3173" s="2"/>
      <c r="R3173" s="2"/>
      <c r="S3173" s="2"/>
      <c r="T3173" s="3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  <c r="AL3173" s="2"/>
      <c r="AM3173" s="2"/>
      <c r="AN3173" s="2"/>
      <c r="AO3173" s="2"/>
      <c r="AP3173" s="59"/>
      <c r="BP3173" s="2"/>
    </row>
    <row r="3174" spans="4:68"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Q3174" s="2"/>
      <c r="R3174" s="2"/>
      <c r="S3174" s="2"/>
      <c r="T3174" s="3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  <c r="AL3174" s="2"/>
      <c r="AM3174" s="2"/>
      <c r="AN3174" s="2"/>
      <c r="AO3174" s="2"/>
      <c r="AP3174" s="59"/>
      <c r="BP3174" s="2"/>
    </row>
    <row r="3175" spans="4:68"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Q3175" s="2"/>
      <c r="R3175" s="2"/>
      <c r="S3175" s="2"/>
      <c r="T3175" s="3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  <c r="AL3175" s="2"/>
      <c r="AM3175" s="2"/>
      <c r="AN3175" s="2"/>
      <c r="AO3175" s="2"/>
      <c r="AP3175" s="59"/>
      <c r="BP3175" s="2"/>
    </row>
    <row r="3176" spans="4:68"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Q3176" s="2"/>
      <c r="R3176" s="2"/>
      <c r="S3176" s="2"/>
      <c r="T3176" s="3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  <c r="AL3176" s="2"/>
      <c r="AM3176" s="2"/>
      <c r="AN3176" s="2"/>
      <c r="AO3176" s="2"/>
      <c r="AP3176" s="59"/>
      <c r="BP3176" s="2"/>
    </row>
    <row r="3177" spans="4:68"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Q3177" s="2"/>
      <c r="R3177" s="2"/>
      <c r="S3177" s="2"/>
      <c r="T3177" s="3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  <c r="AL3177" s="2"/>
      <c r="AM3177" s="2"/>
      <c r="AN3177" s="2"/>
      <c r="AO3177" s="2"/>
      <c r="AP3177" s="59"/>
      <c r="BP3177" s="2"/>
    </row>
    <row r="3178" spans="4:68"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Q3178" s="2"/>
      <c r="R3178" s="2"/>
      <c r="S3178" s="2"/>
      <c r="T3178" s="3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  <c r="AL3178" s="2"/>
      <c r="AM3178" s="2"/>
      <c r="AN3178" s="2"/>
      <c r="AO3178" s="2"/>
      <c r="AP3178" s="59"/>
      <c r="BP3178" s="2"/>
    </row>
    <row r="3179" spans="4:68"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Q3179" s="2"/>
      <c r="R3179" s="2"/>
      <c r="S3179" s="2"/>
      <c r="T3179" s="3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  <c r="AL3179" s="2"/>
      <c r="AM3179" s="2"/>
      <c r="AN3179" s="2"/>
      <c r="AO3179" s="2"/>
      <c r="AP3179" s="59"/>
      <c r="BP3179" s="2"/>
    </row>
    <row r="3180" spans="4:68"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Q3180" s="2"/>
      <c r="R3180" s="2"/>
      <c r="S3180" s="2"/>
      <c r="T3180" s="3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  <c r="AL3180" s="2"/>
      <c r="AM3180" s="2"/>
      <c r="AN3180" s="2"/>
      <c r="AO3180" s="2"/>
      <c r="AP3180" s="59"/>
      <c r="BP3180" s="2"/>
    </row>
    <row r="3181" spans="4:68"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Q3181" s="2"/>
      <c r="R3181" s="2"/>
      <c r="S3181" s="2"/>
      <c r="T3181" s="3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  <c r="AL3181" s="2"/>
      <c r="AM3181" s="2"/>
      <c r="AN3181" s="2"/>
      <c r="AO3181" s="2"/>
      <c r="AP3181" s="59"/>
      <c r="BP3181" s="2"/>
    </row>
    <row r="3182" spans="4:68"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Q3182" s="2"/>
      <c r="R3182" s="2"/>
      <c r="S3182" s="2"/>
      <c r="T3182" s="3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  <c r="AL3182" s="2"/>
      <c r="AM3182" s="2"/>
      <c r="AN3182" s="2"/>
      <c r="AO3182" s="2"/>
      <c r="AP3182" s="59"/>
      <c r="BP3182" s="2"/>
    </row>
    <row r="3183" spans="4:68"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Q3183" s="2"/>
      <c r="R3183" s="2"/>
      <c r="S3183" s="2"/>
      <c r="T3183" s="3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  <c r="AL3183" s="2"/>
      <c r="AM3183" s="2"/>
      <c r="AN3183" s="2"/>
      <c r="AO3183" s="2"/>
      <c r="AP3183" s="59"/>
      <c r="BP3183" s="2"/>
    </row>
    <row r="3184" spans="4:68"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Q3184" s="2"/>
      <c r="R3184" s="2"/>
      <c r="S3184" s="2"/>
      <c r="T3184" s="3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  <c r="AL3184" s="2"/>
      <c r="AM3184" s="2"/>
      <c r="AN3184" s="2"/>
      <c r="AO3184" s="2"/>
      <c r="AP3184" s="59"/>
      <c r="BP3184" s="2"/>
    </row>
    <row r="3185" spans="4:68"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Q3185" s="2"/>
      <c r="R3185" s="2"/>
      <c r="S3185" s="2"/>
      <c r="T3185" s="3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  <c r="AL3185" s="2"/>
      <c r="AM3185" s="2"/>
      <c r="AN3185" s="2"/>
      <c r="AO3185" s="2"/>
      <c r="AP3185" s="59"/>
      <c r="BP3185" s="2"/>
    </row>
    <row r="3186" spans="4:68"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Q3186" s="2"/>
      <c r="R3186" s="2"/>
      <c r="S3186" s="2"/>
      <c r="T3186" s="3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  <c r="AL3186" s="2"/>
      <c r="AM3186" s="2"/>
      <c r="AN3186" s="2"/>
      <c r="AO3186" s="2"/>
      <c r="AP3186" s="59"/>
      <c r="BP3186" s="2"/>
    </row>
    <row r="3187" spans="4:68"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Q3187" s="2"/>
      <c r="R3187" s="2"/>
      <c r="S3187" s="2"/>
      <c r="T3187" s="3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  <c r="AL3187" s="2"/>
      <c r="AM3187" s="2"/>
      <c r="AN3187" s="2"/>
      <c r="AO3187" s="2"/>
      <c r="AP3187" s="59"/>
      <c r="BP3187" s="2"/>
    </row>
    <row r="3188" spans="4:68"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Q3188" s="2"/>
      <c r="R3188" s="2"/>
      <c r="S3188" s="2"/>
      <c r="T3188" s="3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  <c r="AL3188" s="2"/>
      <c r="AM3188" s="2"/>
      <c r="AN3188" s="2"/>
      <c r="AO3188" s="2"/>
      <c r="AP3188" s="59"/>
      <c r="BP3188" s="2"/>
    </row>
    <row r="3189" spans="4:68"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Q3189" s="2"/>
      <c r="R3189" s="2"/>
      <c r="S3189" s="2"/>
      <c r="T3189" s="3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  <c r="AL3189" s="2"/>
      <c r="AM3189" s="2"/>
      <c r="AN3189" s="2"/>
      <c r="AO3189" s="2"/>
      <c r="AP3189" s="59"/>
      <c r="BP3189" s="2"/>
    </row>
    <row r="3190" spans="4:68"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Q3190" s="2"/>
      <c r="R3190" s="2"/>
      <c r="S3190" s="2"/>
      <c r="T3190" s="3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  <c r="AL3190" s="2"/>
      <c r="AM3190" s="2"/>
      <c r="AN3190" s="2"/>
      <c r="AO3190" s="2"/>
      <c r="AP3190" s="59"/>
      <c r="BP3190" s="2"/>
    </row>
    <row r="3191" spans="4:68"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Q3191" s="2"/>
      <c r="R3191" s="2"/>
      <c r="S3191" s="2"/>
      <c r="T3191" s="3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  <c r="AL3191" s="2"/>
      <c r="AM3191" s="2"/>
      <c r="AN3191" s="2"/>
      <c r="AO3191" s="2"/>
      <c r="AP3191" s="59"/>
      <c r="BP3191" s="2"/>
    </row>
    <row r="3192" spans="4:68"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Q3192" s="2"/>
      <c r="R3192" s="2"/>
      <c r="S3192" s="2"/>
      <c r="T3192" s="3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  <c r="AL3192" s="2"/>
      <c r="AM3192" s="2"/>
      <c r="AN3192" s="2"/>
      <c r="AO3192" s="2"/>
      <c r="AP3192" s="59"/>
      <c r="BP3192" s="2"/>
    </row>
    <row r="3193" spans="4:68"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Q3193" s="2"/>
      <c r="R3193" s="2"/>
      <c r="S3193" s="2"/>
      <c r="T3193" s="3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  <c r="AL3193" s="2"/>
      <c r="AM3193" s="2"/>
      <c r="AN3193" s="2"/>
      <c r="AO3193" s="2"/>
      <c r="AP3193" s="59"/>
      <c r="BP3193" s="2"/>
    </row>
    <row r="3194" spans="4:68"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Q3194" s="2"/>
      <c r="R3194" s="2"/>
      <c r="S3194" s="2"/>
      <c r="T3194" s="3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  <c r="AL3194" s="2"/>
      <c r="AM3194" s="2"/>
      <c r="AN3194" s="2"/>
      <c r="AO3194" s="2"/>
      <c r="AP3194" s="59"/>
      <c r="BP3194" s="2"/>
    </row>
    <row r="3195" spans="4:68"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Q3195" s="2"/>
      <c r="R3195" s="2"/>
      <c r="S3195" s="2"/>
      <c r="T3195" s="3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  <c r="AL3195" s="2"/>
      <c r="AM3195" s="2"/>
      <c r="AN3195" s="2"/>
      <c r="AO3195" s="2"/>
      <c r="AP3195" s="59"/>
      <c r="BP3195" s="2"/>
    </row>
    <row r="3196" spans="4:68"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Q3196" s="2"/>
      <c r="R3196" s="2"/>
      <c r="S3196" s="2"/>
      <c r="T3196" s="3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  <c r="AL3196" s="2"/>
      <c r="AM3196" s="2"/>
      <c r="AN3196" s="2"/>
      <c r="AO3196" s="2"/>
      <c r="AP3196" s="59"/>
      <c r="BP3196" s="2"/>
    </row>
    <row r="3197" spans="4:68"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Q3197" s="2"/>
      <c r="R3197" s="2"/>
      <c r="S3197" s="2"/>
      <c r="T3197" s="3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  <c r="AL3197" s="2"/>
      <c r="AM3197" s="2"/>
      <c r="AN3197" s="2"/>
      <c r="AO3197" s="2"/>
      <c r="AP3197" s="59"/>
      <c r="BP3197" s="2"/>
    </row>
    <row r="3198" spans="4:68"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Q3198" s="2"/>
      <c r="R3198" s="2"/>
      <c r="S3198" s="2"/>
      <c r="T3198" s="3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  <c r="AL3198" s="2"/>
      <c r="AM3198" s="2"/>
      <c r="AN3198" s="2"/>
      <c r="AO3198" s="2"/>
      <c r="AP3198" s="59"/>
      <c r="BP3198" s="2"/>
    </row>
    <row r="3199" spans="4:68"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Q3199" s="2"/>
      <c r="R3199" s="2"/>
      <c r="S3199" s="2"/>
      <c r="T3199" s="3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  <c r="AL3199" s="2"/>
      <c r="AM3199" s="2"/>
      <c r="AN3199" s="2"/>
      <c r="AO3199" s="2"/>
      <c r="AP3199" s="59"/>
      <c r="BP3199" s="2"/>
    </row>
    <row r="3200" spans="4:68"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Q3200" s="2"/>
      <c r="R3200" s="2"/>
      <c r="S3200" s="2"/>
      <c r="T3200" s="3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  <c r="AL3200" s="2"/>
      <c r="AM3200" s="2"/>
      <c r="AN3200" s="2"/>
      <c r="AO3200" s="2"/>
      <c r="AP3200" s="59"/>
      <c r="BP3200" s="2"/>
    </row>
    <row r="3201" spans="4:68"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Q3201" s="2"/>
      <c r="R3201" s="2"/>
      <c r="S3201" s="2"/>
      <c r="T3201" s="3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  <c r="AL3201" s="2"/>
      <c r="AM3201" s="2"/>
      <c r="AN3201" s="2"/>
      <c r="AO3201" s="2"/>
      <c r="AP3201" s="59"/>
      <c r="BP3201" s="2"/>
    </row>
    <row r="3202" spans="4:68"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Q3202" s="2"/>
      <c r="R3202" s="2"/>
      <c r="S3202" s="2"/>
      <c r="T3202" s="3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  <c r="AL3202" s="2"/>
      <c r="AM3202" s="2"/>
      <c r="AN3202" s="2"/>
      <c r="AO3202" s="2"/>
      <c r="AP3202" s="59"/>
      <c r="BP3202" s="2"/>
    </row>
    <row r="3203" spans="4:68"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Q3203" s="2"/>
      <c r="R3203" s="2"/>
      <c r="S3203" s="2"/>
      <c r="T3203" s="3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  <c r="AL3203" s="2"/>
      <c r="AM3203" s="2"/>
      <c r="AN3203" s="2"/>
      <c r="AO3203" s="2"/>
      <c r="AP3203" s="59"/>
      <c r="BP3203" s="2"/>
    </row>
    <row r="3204" spans="4:68"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Q3204" s="2"/>
      <c r="R3204" s="2"/>
      <c r="S3204" s="2"/>
      <c r="T3204" s="3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  <c r="AL3204" s="2"/>
      <c r="AM3204" s="2"/>
      <c r="AN3204" s="2"/>
      <c r="AO3204" s="2"/>
      <c r="AP3204" s="59"/>
      <c r="BP3204" s="2"/>
    </row>
    <row r="3205" spans="4:68"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Q3205" s="2"/>
      <c r="R3205" s="2"/>
      <c r="S3205" s="2"/>
      <c r="T3205" s="3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  <c r="AL3205" s="2"/>
      <c r="AM3205" s="2"/>
      <c r="AN3205" s="2"/>
      <c r="AO3205" s="2"/>
      <c r="AP3205" s="59"/>
      <c r="BP3205" s="2"/>
    </row>
    <row r="3206" spans="4:68"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Q3206" s="2"/>
      <c r="R3206" s="2"/>
      <c r="S3206" s="2"/>
      <c r="T3206" s="3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  <c r="AL3206" s="2"/>
      <c r="AM3206" s="2"/>
      <c r="AN3206" s="2"/>
      <c r="AO3206" s="2"/>
      <c r="AP3206" s="59"/>
      <c r="BP3206" s="2"/>
    </row>
    <row r="3207" spans="4:68"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Q3207" s="2"/>
      <c r="R3207" s="2"/>
      <c r="S3207" s="2"/>
      <c r="T3207" s="3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  <c r="AL3207" s="2"/>
      <c r="AM3207" s="2"/>
      <c r="AN3207" s="2"/>
      <c r="AO3207" s="2"/>
      <c r="AP3207" s="59"/>
      <c r="BP3207" s="2"/>
    </row>
    <row r="3208" spans="4:68"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Q3208" s="2"/>
      <c r="R3208" s="2"/>
      <c r="S3208" s="2"/>
      <c r="T3208" s="3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  <c r="AL3208" s="2"/>
      <c r="AM3208" s="2"/>
      <c r="AN3208" s="2"/>
      <c r="AO3208" s="2"/>
      <c r="AP3208" s="59"/>
      <c r="BP3208" s="2"/>
    </row>
    <row r="3209" spans="4:68"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Q3209" s="2"/>
      <c r="R3209" s="2"/>
      <c r="S3209" s="2"/>
      <c r="T3209" s="3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  <c r="AL3209" s="2"/>
      <c r="AM3209" s="2"/>
      <c r="AN3209" s="2"/>
      <c r="AO3209" s="2"/>
      <c r="AP3209" s="59"/>
      <c r="BP3209" s="2"/>
    </row>
    <row r="3210" spans="4:68"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Q3210" s="2"/>
      <c r="R3210" s="2"/>
      <c r="S3210" s="2"/>
      <c r="T3210" s="3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  <c r="AL3210" s="2"/>
      <c r="AM3210" s="2"/>
      <c r="AN3210" s="2"/>
      <c r="AO3210" s="2"/>
      <c r="AP3210" s="59"/>
      <c r="BP3210" s="2"/>
    </row>
    <row r="3211" spans="4:68"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Q3211" s="2"/>
      <c r="R3211" s="2"/>
      <c r="S3211" s="2"/>
      <c r="T3211" s="3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  <c r="AL3211" s="2"/>
      <c r="AM3211" s="2"/>
      <c r="AN3211" s="2"/>
      <c r="AO3211" s="2"/>
      <c r="AP3211" s="59"/>
      <c r="BP3211" s="2"/>
    </row>
    <row r="3212" spans="4:68"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Q3212" s="2"/>
      <c r="R3212" s="2"/>
      <c r="S3212" s="2"/>
      <c r="T3212" s="3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  <c r="AL3212" s="2"/>
      <c r="AM3212" s="2"/>
      <c r="AN3212" s="2"/>
      <c r="AO3212" s="2"/>
      <c r="AP3212" s="59"/>
      <c r="BP3212" s="2"/>
    </row>
    <row r="3213" spans="4:68"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Q3213" s="2"/>
      <c r="R3213" s="2"/>
      <c r="S3213" s="2"/>
      <c r="T3213" s="3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  <c r="AL3213" s="2"/>
      <c r="AM3213" s="2"/>
      <c r="AN3213" s="2"/>
      <c r="AO3213" s="2"/>
      <c r="AP3213" s="59"/>
      <c r="BP3213" s="2"/>
    </row>
    <row r="3214" spans="4:68"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Q3214" s="2"/>
      <c r="R3214" s="2"/>
      <c r="S3214" s="2"/>
      <c r="T3214" s="3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  <c r="AL3214" s="2"/>
      <c r="AM3214" s="2"/>
      <c r="AN3214" s="2"/>
      <c r="AO3214" s="2"/>
      <c r="AP3214" s="59"/>
      <c r="BP3214" s="2"/>
    </row>
    <row r="3215" spans="4:68"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Q3215" s="2"/>
      <c r="R3215" s="2"/>
      <c r="S3215" s="2"/>
      <c r="T3215" s="3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  <c r="AL3215" s="2"/>
      <c r="AM3215" s="2"/>
      <c r="AN3215" s="2"/>
      <c r="AO3215" s="2"/>
      <c r="AP3215" s="59"/>
      <c r="BP3215" s="2"/>
    </row>
    <row r="3216" spans="4:68"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Q3216" s="2"/>
      <c r="R3216" s="2"/>
      <c r="S3216" s="2"/>
      <c r="T3216" s="3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  <c r="AL3216" s="2"/>
      <c r="AM3216" s="2"/>
      <c r="AN3216" s="2"/>
      <c r="AO3216" s="2"/>
      <c r="AP3216" s="59"/>
      <c r="BP3216" s="2"/>
    </row>
    <row r="3217" spans="4:68"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Q3217" s="2"/>
      <c r="R3217" s="2"/>
      <c r="S3217" s="2"/>
      <c r="T3217" s="3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  <c r="AL3217" s="2"/>
      <c r="AM3217" s="2"/>
      <c r="AN3217" s="2"/>
      <c r="AO3217" s="2"/>
      <c r="AP3217" s="59"/>
      <c r="BP3217" s="2"/>
    </row>
    <row r="3218" spans="4:68"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Q3218" s="2"/>
      <c r="R3218" s="2"/>
      <c r="S3218" s="2"/>
      <c r="T3218" s="3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  <c r="AL3218" s="2"/>
      <c r="AM3218" s="2"/>
      <c r="AN3218" s="2"/>
      <c r="AO3218" s="2"/>
      <c r="AP3218" s="59"/>
      <c r="BP3218" s="2"/>
    </row>
    <row r="3219" spans="4:68"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Q3219" s="2"/>
      <c r="R3219" s="2"/>
      <c r="S3219" s="2"/>
      <c r="T3219" s="3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  <c r="AL3219" s="2"/>
      <c r="AM3219" s="2"/>
      <c r="AN3219" s="2"/>
      <c r="AO3219" s="2"/>
      <c r="AP3219" s="59"/>
      <c r="BP3219" s="2"/>
    </row>
    <row r="3220" spans="4:68"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Q3220" s="2"/>
      <c r="R3220" s="2"/>
      <c r="S3220" s="2"/>
      <c r="T3220" s="3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  <c r="AL3220" s="2"/>
      <c r="AM3220" s="2"/>
      <c r="AN3220" s="2"/>
      <c r="AO3220" s="2"/>
      <c r="AP3220" s="59"/>
      <c r="BP3220" s="2"/>
    </row>
    <row r="3221" spans="4:68"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Q3221" s="2"/>
      <c r="R3221" s="2"/>
      <c r="S3221" s="2"/>
      <c r="T3221" s="3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  <c r="AL3221" s="2"/>
      <c r="AM3221" s="2"/>
      <c r="AN3221" s="2"/>
      <c r="AO3221" s="2"/>
      <c r="AP3221" s="59"/>
      <c r="BP3221" s="2"/>
    </row>
    <row r="3222" spans="4:68"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Q3222" s="2"/>
      <c r="R3222" s="2"/>
      <c r="S3222" s="2"/>
      <c r="T3222" s="3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  <c r="AL3222" s="2"/>
      <c r="AM3222" s="2"/>
      <c r="AN3222" s="2"/>
      <c r="AO3222" s="2"/>
      <c r="AP3222" s="59"/>
      <c r="BP3222" s="2"/>
    </row>
    <row r="3223" spans="4:68"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Q3223" s="2"/>
      <c r="R3223" s="2"/>
      <c r="S3223" s="2"/>
      <c r="T3223" s="3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  <c r="AL3223" s="2"/>
      <c r="AM3223" s="2"/>
      <c r="AN3223" s="2"/>
      <c r="AO3223" s="2"/>
      <c r="AP3223" s="59"/>
      <c r="BP3223" s="2"/>
    </row>
    <row r="3224" spans="4:68"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Q3224" s="2"/>
      <c r="R3224" s="2"/>
      <c r="S3224" s="2"/>
      <c r="T3224" s="3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  <c r="AL3224" s="2"/>
      <c r="AM3224" s="2"/>
      <c r="AN3224" s="2"/>
      <c r="AO3224" s="2"/>
      <c r="AP3224" s="59"/>
      <c r="BP3224" s="2"/>
    </row>
    <row r="3225" spans="4:68"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Q3225" s="2"/>
      <c r="R3225" s="2"/>
      <c r="S3225" s="2"/>
      <c r="T3225" s="3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  <c r="AL3225" s="2"/>
      <c r="AM3225" s="2"/>
      <c r="AN3225" s="2"/>
      <c r="AO3225" s="2"/>
      <c r="AP3225" s="59"/>
      <c r="BP3225" s="2"/>
    </row>
    <row r="3226" spans="4:68"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Q3226" s="2"/>
      <c r="R3226" s="2"/>
      <c r="S3226" s="2"/>
      <c r="T3226" s="3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  <c r="AL3226" s="2"/>
      <c r="AM3226" s="2"/>
      <c r="AN3226" s="2"/>
      <c r="AO3226" s="2"/>
      <c r="AP3226" s="59"/>
      <c r="BP3226" s="2"/>
    </row>
    <row r="3227" spans="4:68"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Q3227" s="2"/>
      <c r="R3227" s="2"/>
      <c r="S3227" s="2"/>
      <c r="T3227" s="3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  <c r="AL3227" s="2"/>
      <c r="AM3227" s="2"/>
      <c r="AN3227" s="2"/>
      <c r="AO3227" s="2"/>
      <c r="AP3227" s="59"/>
      <c r="BP3227" s="2"/>
    </row>
    <row r="3228" spans="4:68"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Q3228" s="2"/>
      <c r="R3228" s="2"/>
      <c r="S3228" s="2"/>
      <c r="T3228" s="3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  <c r="AL3228" s="2"/>
      <c r="AM3228" s="2"/>
      <c r="AN3228" s="2"/>
      <c r="AO3228" s="2"/>
      <c r="AP3228" s="59"/>
      <c r="BP3228" s="2"/>
    </row>
    <row r="3229" spans="4:68"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Q3229" s="2"/>
      <c r="R3229" s="2"/>
      <c r="S3229" s="2"/>
      <c r="T3229" s="3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  <c r="AL3229" s="2"/>
      <c r="AM3229" s="2"/>
      <c r="AN3229" s="2"/>
      <c r="AO3229" s="2"/>
      <c r="AP3229" s="59"/>
      <c r="BP3229" s="2"/>
    </row>
    <row r="3230" spans="4:68"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Q3230" s="2"/>
      <c r="R3230" s="2"/>
      <c r="S3230" s="2"/>
      <c r="T3230" s="3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  <c r="AL3230" s="2"/>
      <c r="AM3230" s="2"/>
      <c r="AN3230" s="2"/>
      <c r="AO3230" s="2"/>
      <c r="AP3230" s="59"/>
      <c r="BP3230" s="2"/>
    </row>
    <row r="3231" spans="4:68"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Q3231" s="2"/>
      <c r="R3231" s="2"/>
      <c r="S3231" s="2"/>
      <c r="T3231" s="3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  <c r="AL3231" s="2"/>
      <c r="AM3231" s="2"/>
      <c r="AN3231" s="2"/>
      <c r="AO3231" s="2"/>
      <c r="AP3231" s="59"/>
      <c r="BP3231" s="2"/>
    </row>
    <row r="3232" spans="4:68"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Q3232" s="2"/>
      <c r="R3232" s="2"/>
      <c r="S3232" s="2"/>
      <c r="T3232" s="3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  <c r="AL3232" s="2"/>
      <c r="AM3232" s="2"/>
      <c r="AN3232" s="2"/>
      <c r="AO3232" s="2"/>
      <c r="AP3232" s="59"/>
      <c r="BP3232" s="2"/>
    </row>
    <row r="3233" spans="4:68"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Q3233" s="2"/>
      <c r="R3233" s="2"/>
      <c r="S3233" s="2"/>
      <c r="T3233" s="3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  <c r="AI3233" s="2"/>
      <c r="AJ3233" s="2"/>
      <c r="AK3233" s="2"/>
      <c r="AL3233" s="2"/>
      <c r="AM3233" s="2"/>
      <c r="AN3233" s="2"/>
      <c r="AO3233" s="2"/>
      <c r="AP3233" s="59"/>
      <c r="BP3233" s="2"/>
    </row>
    <row r="3234" spans="4:68"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Q3234" s="2"/>
      <c r="R3234" s="2"/>
      <c r="S3234" s="2"/>
      <c r="T3234" s="3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 s="2"/>
      <c r="AI3234" s="2"/>
      <c r="AJ3234" s="2"/>
      <c r="AK3234" s="2"/>
      <c r="AL3234" s="2"/>
      <c r="AM3234" s="2"/>
      <c r="AN3234" s="2"/>
      <c r="AO3234" s="2"/>
      <c r="AP3234" s="59"/>
      <c r="BP3234" s="2"/>
    </row>
    <row r="3235" spans="4:68"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Q3235" s="2"/>
      <c r="R3235" s="2"/>
      <c r="S3235" s="2"/>
      <c r="T3235" s="3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 s="2"/>
      <c r="AI3235" s="2"/>
      <c r="AJ3235" s="2"/>
      <c r="AK3235" s="2"/>
      <c r="AL3235" s="2"/>
      <c r="AM3235" s="2"/>
      <c r="AN3235" s="2"/>
      <c r="AO3235" s="2"/>
      <c r="AP3235" s="59"/>
      <c r="BP3235" s="2"/>
    </row>
    <row r="3236" spans="4:68"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Q3236" s="2"/>
      <c r="R3236" s="2"/>
      <c r="S3236" s="2"/>
      <c r="T3236" s="3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 s="2"/>
      <c r="AI3236" s="2"/>
      <c r="AJ3236" s="2"/>
      <c r="AK3236" s="2"/>
      <c r="AL3236" s="2"/>
      <c r="AM3236" s="2"/>
      <c r="AN3236" s="2"/>
      <c r="AO3236" s="2"/>
      <c r="AP3236" s="59"/>
      <c r="BP3236" s="2"/>
    </row>
    <row r="3237" spans="4:68"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Q3237" s="2"/>
      <c r="R3237" s="2"/>
      <c r="S3237" s="2"/>
      <c r="T3237" s="3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 s="2"/>
      <c r="AI3237" s="2"/>
      <c r="AJ3237" s="2"/>
      <c r="AK3237" s="2"/>
      <c r="AL3237" s="2"/>
      <c r="AM3237" s="2"/>
      <c r="AN3237" s="2"/>
      <c r="AO3237" s="2"/>
      <c r="AP3237" s="59"/>
      <c r="BP3237" s="2"/>
    </row>
    <row r="3238" spans="4:68"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Q3238" s="2"/>
      <c r="R3238" s="2"/>
      <c r="S3238" s="2"/>
      <c r="T3238" s="3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 s="2"/>
      <c r="AI3238" s="2"/>
      <c r="AJ3238" s="2"/>
      <c r="AK3238" s="2"/>
      <c r="AL3238" s="2"/>
      <c r="AM3238" s="2"/>
      <c r="AN3238" s="2"/>
      <c r="AO3238" s="2"/>
      <c r="AP3238" s="59"/>
      <c r="BP3238" s="2"/>
    </row>
    <row r="3239" spans="4:68"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Q3239" s="2"/>
      <c r="R3239" s="2"/>
      <c r="S3239" s="2"/>
      <c r="T3239" s="3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 s="2"/>
      <c r="AI3239" s="2"/>
      <c r="AJ3239" s="2"/>
      <c r="AK3239" s="2"/>
      <c r="AL3239" s="2"/>
      <c r="AM3239" s="2"/>
      <c r="AN3239" s="2"/>
      <c r="AO3239" s="2"/>
      <c r="AP3239" s="59"/>
      <c r="BP3239" s="2"/>
    </row>
    <row r="3240" spans="4:68"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Q3240" s="2"/>
      <c r="R3240" s="2"/>
      <c r="S3240" s="2"/>
      <c r="T3240" s="3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 s="2"/>
      <c r="AI3240" s="2"/>
      <c r="AJ3240" s="2"/>
      <c r="AK3240" s="2"/>
      <c r="AL3240" s="2"/>
      <c r="AM3240" s="2"/>
      <c r="AN3240" s="2"/>
      <c r="AO3240" s="2"/>
      <c r="AP3240" s="59"/>
      <c r="BP3240" s="2"/>
    </row>
    <row r="3241" spans="4:68"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Q3241" s="2"/>
      <c r="R3241" s="2"/>
      <c r="S3241" s="2"/>
      <c r="T3241" s="3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 s="2"/>
      <c r="AI3241" s="2"/>
      <c r="AJ3241" s="2"/>
      <c r="AK3241" s="2"/>
      <c r="AL3241" s="2"/>
      <c r="AM3241" s="2"/>
      <c r="AN3241" s="2"/>
      <c r="AO3241" s="2"/>
      <c r="AP3241" s="59"/>
      <c r="BP3241" s="2"/>
    </row>
    <row r="3242" spans="4:68"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Q3242" s="2"/>
      <c r="R3242" s="2"/>
      <c r="S3242" s="2"/>
      <c r="T3242" s="3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 s="2"/>
      <c r="AI3242" s="2"/>
      <c r="AJ3242" s="2"/>
      <c r="AK3242" s="2"/>
      <c r="AL3242" s="2"/>
      <c r="AM3242" s="2"/>
      <c r="AN3242" s="2"/>
      <c r="AO3242" s="2"/>
      <c r="AP3242" s="59"/>
      <c r="BP3242" s="2"/>
    </row>
    <row r="3243" spans="4:68"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Q3243" s="2"/>
      <c r="R3243" s="2"/>
      <c r="S3243" s="2"/>
      <c r="T3243" s="3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 s="2"/>
      <c r="AI3243" s="2"/>
      <c r="AJ3243" s="2"/>
      <c r="AK3243" s="2"/>
      <c r="AL3243" s="2"/>
      <c r="AM3243" s="2"/>
      <c r="AN3243" s="2"/>
      <c r="AO3243" s="2"/>
      <c r="AP3243" s="59"/>
      <c r="BP3243" s="2"/>
    </row>
    <row r="3244" spans="4:68"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Q3244" s="2"/>
      <c r="R3244" s="2"/>
      <c r="S3244" s="2"/>
      <c r="T3244" s="3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 s="2"/>
      <c r="AI3244" s="2"/>
      <c r="AJ3244" s="2"/>
      <c r="AK3244" s="2"/>
      <c r="AL3244" s="2"/>
      <c r="AM3244" s="2"/>
      <c r="AN3244" s="2"/>
      <c r="AO3244" s="2"/>
      <c r="AP3244" s="59"/>
      <c r="BP3244" s="2"/>
    </row>
    <row r="3245" spans="4:68"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Q3245" s="2"/>
      <c r="R3245" s="2"/>
      <c r="S3245" s="2"/>
      <c r="T3245" s="3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 s="2"/>
      <c r="AI3245" s="2"/>
      <c r="AJ3245" s="2"/>
      <c r="AK3245" s="2"/>
      <c r="AL3245" s="2"/>
      <c r="AM3245" s="2"/>
      <c r="AN3245" s="2"/>
      <c r="AO3245" s="2"/>
      <c r="AP3245" s="59"/>
      <c r="BP3245" s="2"/>
    </row>
    <row r="3246" spans="4:68"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Q3246" s="2"/>
      <c r="R3246" s="2"/>
      <c r="S3246" s="2"/>
      <c r="T3246" s="3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 s="2"/>
      <c r="AI3246" s="2"/>
      <c r="AJ3246" s="2"/>
      <c r="AK3246" s="2"/>
      <c r="AL3246" s="2"/>
      <c r="AM3246" s="2"/>
      <c r="AN3246" s="2"/>
      <c r="AO3246" s="2"/>
      <c r="AP3246" s="59"/>
      <c r="BP3246" s="2"/>
    </row>
    <row r="3247" spans="4:68"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Q3247" s="2"/>
      <c r="R3247" s="2"/>
      <c r="S3247" s="2"/>
      <c r="T3247" s="3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 s="2"/>
      <c r="AI3247" s="2"/>
      <c r="AJ3247" s="2"/>
      <c r="AK3247" s="2"/>
      <c r="AL3247" s="2"/>
      <c r="AM3247" s="2"/>
      <c r="AN3247" s="2"/>
      <c r="AO3247" s="2"/>
      <c r="AP3247" s="59"/>
      <c r="BP3247" s="2"/>
    </row>
    <row r="3248" spans="4:68"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Q3248" s="2"/>
      <c r="R3248" s="2"/>
      <c r="S3248" s="2"/>
      <c r="T3248" s="3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 s="2"/>
      <c r="AI3248" s="2"/>
      <c r="AJ3248" s="2"/>
      <c r="AK3248" s="2"/>
      <c r="AL3248" s="2"/>
      <c r="AM3248" s="2"/>
      <c r="AN3248" s="2"/>
      <c r="AO3248" s="2"/>
      <c r="AP3248" s="59"/>
      <c r="BP3248" s="2"/>
    </row>
    <row r="3249" spans="4:68"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Q3249" s="2"/>
      <c r="R3249" s="2"/>
      <c r="S3249" s="2"/>
      <c r="T3249" s="3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 s="2"/>
      <c r="AI3249" s="2"/>
      <c r="AJ3249" s="2"/>
      <c r="AK3249" s="2"/>
      <c r="AL3249" s="2"/>
      <c r="AM3249" s="2"/>
      <c r="AN3249" s="2"/>
      <c r="AO3249" s="2"/>
      <c r="AP3249" s="59"/>
      <c r="BP3249" s="2"/>
    </row>
    <row r="3250" spans="4:68"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Q3250" s="2"/>
      <c r="R3250" s="2"/>
      <c r="S3250" s="2"/>
      <c r="T3250" s="3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 s="2"/>
      <c r="AI3250" s="2"/>
      <c r="AJ3250" s="2"/>
      <c r="AK3250" s="2"/>
      <c r="AL3250" s="2"/>
      <c r="AM3250" s="2"/>
      <c r="AN3250" s="2"/>
      <c r="AO3250" s="2"/>
      <c r="AP3250" s="59"/>
      <c r="BP3250" s="2"/>
    </row>
    <row r="3251" spans="4:68"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Q3251" s="2"/>
      <c r="R3251" s="2"/>
      <c r="S3251" s="2"/>
      <c r="T3251" s="3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 s="2"/>
      <c r="AI3251" s="2"/>
      <c r="AJ3251" s="2"/>
      <c r="AK3251" s="2"/>
      <c r="AL3251" s="2"/>
      <c r="AM3251" s="2"/>
      <c r="AN3251" s="2"/>
      <c r="AO3251" s="2"/>
      <c r="AP3251" s="59"/>
      <c r="BP3251" s="2"/>
    </row>
    <row r="3252" spans="4:68"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Q3252" s="2"/>
      <c r="R3252" s="2"/>
      <c r="S3252" s="2"/>
      <c r="T3252" s="3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 s="2"/>
      <c r="AI3252" s="2"/>
      <c r="AJ3252" s="2"/>
      <c r="AK3252" s="2"/>
      <c r="AL3252" s="2"/>
      <c r="AM3252" s="2"/>
      <c r="AN3252" s="2"/>
      <c r="AO3252" s="2"/>
      <c r="AP3252" s="59"/>
      <c r="BP3252" s="2"/>
    </row>
    <row r="3253" spans="4:68"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Q3253" s="2"/>
      <c r="R3253" s="2"/>
      <c r="S3253" s="2"/>
      <c r="T3253" s="3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 s="2"/>
      <c r="AI3253" s="2"/>
      <c r="AJ3253" s="2"/>
      <c r="AK3253" s="2"/>
      <c r="AL3253" s="2"/>
      <c r="AM3253" s="2"/>
      <c r="AN3253" s="2"/>
      <c r="AO3253" s="2"/>
      <c r="AP3253" s="59"/>
      <c r="BP3253" s="2"/>
    </row>
    <row r="3254" spans="4:68"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Q3254" s="2"/>
      <c r="R3254" s="2"/>
      <c r="S3254" s="2"/>
      <c r="T3254" s="3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 s="2"/>
      <c r="AI3254" s="2"/>
      <c r="AJ3254" s="2"/>
      <c r="AK3254" s="2"/>
      <c r="AL3254" s="2"/>
      <c r="AM3254" s="2"/>
      <c r="AN3254" s="2"/>
      <c r="AO3254" s="2"/>
      <c r="AP3254" s="59"/>
      <c r="BP3254" s="2"/>
    </row>
    <row r="3255" spans="4:68"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Q3255" s="2"/>
      <c r="R3255" s="2"/>
      <c r="S3255" s="2"/>
      <c r="T3255" s="3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 s="2"/>
      <c r="AI3255" s="2"/>
      <c r="AJ3255" s="2"/>
      <c r="AK3255" s="2"/>
      <c r="AL3255" s="2"/>
      <c r="AM3255" s="2"/>
      <c r="AN3255" s="2"/>
      <c r="AO3255" s="2"/>
      <c r="AP3255" s="59"/>
      <c r="BP3255" s="2"/>
    </row>
    <row r="3256" spans="4:68"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Q3256" s="2"/>
      <c r="R3256" s="2"/>
      <c r="S3256" s="2"/>
      <c r="T3256" s="3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 s="2"/>
      <c r="AI3256" s="2"/>
      <c r="AJ3256" s="2"/>
      <c r="AK3256" s="2"/>
      <c r="AL3256" s="2"/>
      <c r="AM3256" s="2"/>
      <c r="AN3256" s="2"/>
      <c r="AO3256" s="2"/>
      <c r="AP3256" s="59"/>
      <c r="BP3256" s="2"/>
    </row>
    <row r="3257" spans="4:68"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Q3257" s="2"/>
      <c r="R3257" s="2"/>
      <c r="S3257" s="2"/>
      <c r="T3257" s="3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 s="2"/>
      <c r="AI3257" s="2"/>
      <c r="AJ3257" s="2"/>
      <c r="AK3257" s="2"/>
      <c r="AL3257" s="2"/>
      <c r="AM3257" s="2"/>
      <c r="AN3257" s="2"/>
      <c r="AO3257" s="2"/>
      <c r="AP3257" s="59"/>
      <c r="BP3257" s="2"/>
    </row>
    <row r="3258" spans="4:68"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Q3258" s="2"/>
      <c r="R3258" s="2"/>
      <c r="S3258" s="2"/>
      <c r="T3258" s="3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 s="2"/>
      <c r="AI3258" s="2"/>
      <c r="AJ3258" s="2"/>
      <c r="AK3258" s="2"/>
      <c r="AL3258" s="2"/>
      <c r="AM3258" s="2"/>
      <c r="AN3258" s="2"/>
      <c r="AO3258" s="2"/>
      <c r="AP3258" s="59"/>
      <c r="BP3258" s="2"/>
    </row>
    <row r="3259" spans="4:68"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Q3259" s="2"/>
      <c r="R3259" s="2"/>
      <c r="S3259" s="2"/>
      <c r="T3259" s="3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 s="2"/>
      <c r="AI3259" s="2"/>
      <c r="AJ3259" s="2"/>
      <c r="AK3259" s="2"/>
      <c r="AL3259" s="2"/>
      <c r="AM3259" s="2"/>
      <c r="AN3259" s="2"/>
      <c r="AO3259" s="2"/>
      <c r="AP3259" s="59"/>
      <c r="BP3259" s="2"/>
    </row>
    <row r="3260" spans="4:68"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Q3260" s="2"/>
      <c r="R3260" s="2"/>
      <c r="S3260" s="2"/>
      <c r="T3260" s="3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 s="2"/>
      <c r="AI3260" s="2"/>
      <c r="AJ3260" s="2"/>
      <c r="AK3260" s="2"/>
      <c r="AL3260" s="2"/>
      <c r="AM3260" s="2"/>
      <c r="AN3260" s="2"/>
      <c r="AO3260" s="2"/>
      <c r="AP3260" s="59"/>
      <c r="BP3260" s="2"/>
    </row>
    <row r="3261" spans="4:68"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Q3261" s="2"/>
      <c r="R3261" s="2"/>
      <c r="S3261" s="2"/>
      <c r="T3261" s="3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 s="2"/>
      <c r="AI3261" s="2"/>
      <c r="AJ3261" s="2"/>
      <c r="AK3261" s="2"/>
      <c r="AL3261" s="2"/>
      <c r="AM3261" s="2"/>
      <c r="AN3261" s="2"/>
      <c r="AO3261" s="2"/>
      <c r="AP3261" s="59"/>
      <c r="BP3261" s="2"/>
    </row>
    <row r="3262" spans="4:68"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Q3262" s="2"/>
      <c r="R3262" s="2"/>
      <c r="S3262" s="2"/>
      <c r="T3262" s="3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 s="2"/>
      <c r="AI3262" s="2"/>
      <c r="AJ3262" s="2"/>
      <c r="AK3262" s="2"/>
      <c r="AL3262" s="2"/>
      <c r="AM3262" s="2"/>
      <c r="AN3262" s="2"/>
      <c r="AO3262" s="2"/>
      <c r="AP3262" s="59"/>
      <c r="BP3262" s="2"/>
    </row>
    <row r="3263" spans="4:68"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Q3263" s="2"/>
      <c r="R3263" s="2"/>
      <c r="S3263" s="2"/>
      <c r="T3263" s="3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 s="2"/>
      <c r="AI3263" s="2"/>
      <c r="AJ3263" s="2"/>
      <c r="AK3263" s="2"/>
      <c r="AL3263" s="2"/>
      <c r="AM3263" s="2"/>
      <c r="AN3263" s="2"/>
      <c r="AO3263" s="2"/>
      <c r="AP3263" s="59"/>
      <c r="BP3263" s="2"/>
    </row>
    <row r="3264" spans="4:68"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Q3264" s="2"/>
      <c r="R3264" s="2"/>
      <c r="S3264" s="2"/>
      <c r="T3264" s="3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 s="2"/>
      <c r="AI3264" s="2"/>
      <c r="AJ3264" s="2"/>
      <c r="AK3264" s="2"/>
      <c r="AL3264" s="2"/>
      <c r="AM3264" s="2"/>
      <c r="AN3264" s="2"/>
      <c r="AO3264" s="2"/>
      <c r="AP3264" s="59"/>
      <c r="BP3264" s="2"/>
    </row>
    <row r="3265" spans="4:68"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Q3265" s="2"/>
      <c r="R3265" s="2"/>
      <c r="S3265" s="2"/>
      <c r="T3265" s="3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 s="2"/>
      <c r="AI3265" s="2"/>
      <c r="AJ3265" s="2"/>
      <c r="AK3265" s="2"/>
      <c r="AL3265" s="2"/>
      <c r="AM3265" s="2"/>
      <c r="AN3265" s="2"/>
      <c r="AO3265" s="2"/>
      <c r="AP3265" s="59"/>
      <c r="BP3265" s="2"/>
    </row>
    <row r="3266" spans="4:68"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Q3266" s="2"/>
      <c r="R3266" s="2"/>
      <c r="S3266" s="2"/>
      <c r="T3266" s="3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 s="2"/>
      <c r="AI3266" s="2"/>
      <c r="AJ3266" s="2"/>
      <c r="AK3266" s="2"/>
      <c r="AL3266" s="2"/>
      <c r="AM3266" s="2"/>
      <c r="AN3266" s="2"/>
      <c r="AO3266" s="2"/>
      <c r="AP3266" s="59"/>
      <c r="BP3266" s="2"/>
    </row>
    <row r="3267" spans="4:68"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Q3267" s="2"/>
      <c r="R3267" s="2"/>
      <c r="S3267" s="2"/>
      <c r="T3267" s="3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 s="2"/>
      <c r="AI3267" s="2"/>
      <c r="AJ3267" s="2"/>
      <c r="AK3267" s="2"/>
      <c r="AL3267" s="2"/>
      <c r="AM3267" s="2"/>
      <c r="AN3267" s="2"/>
      <c r="AO3267" s="2"/>
      <c r="AP3267" s="59"/>
      <c r="BP3267" s="2"/>
    </row>
    <row r="3268" spans="4:68"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Q3268" s="2"/>
      <c r="R3268" s="2"/>
      <c r="S3268" s="2"/>
      <c r="T3268" s="3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 s="2"/>
      <c r="AI3268" s="2"/>
      <c r="AJ3268" s="2"/>
      <c r="AK3268" s="2"/>
      <c r="AL3268" s="2"/>
      <c r="AM3268" s="2"/>
      <c r="AN3268" s="2"/>
      <c r="AO3268" s="2"/>
      <c r="AP3268" s="59"/>
      <c r="BP3268" s="2"/>
    </row>
    <row r="3269" spans="4:68"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Q3269" s="2"/>
      <c r="R3269" s="2"/>
      <c r="S3269" s="2"/>
      <c r="T3269" s="3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 s="2"/>
      <c r="AI3269" s="2"/>
      <c r="AJ3269" s="2"/>
      <c r="AK3269" s="2"/>
      <c r="AL3269" s="2"/>
      <c r="AM3269" s="2"/>
      <c r="AN3269" s="2"/>
      <c r="AO3269" s="2"/>
      <c r="AP3269" s="59"/>
      <c r="BP3269" s="2"/>
    </row>
    <row r="3270" spans="4:68"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Q3270" s="2"/>
      <c r="R3270" s="2"/>
      <c r="S3270" s="2"/>
      <c r="T3270" s="3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 s="2"/>
      <c r="AI3270" s="2"/>
      <c r="AJ3270" s="2"/>
      <c r="AK3270" s="2"/>
      <c r="AL3270" s="2"/>
      <c r="AM3270" s="2"/>
      <c r="AN3270" s="2"/>
      <c r="AO3270" s="2"/>
      <c r="AP3270" s="59"/>
      <c r="BP3270" s="2"/>
    </row>
    <row r="3271" spans="4:68"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Q3271" s="2"/>
      <c r="R3271" s="2"/>
      <c r="S3271" s="2"/>
      <c r="T3271" s="3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 s="2"/>
      <c r="AI3271" s="2"/>
      <c r="AJ3271" s="2"/>
      <c r="AK3271" s="2"/>
      <c r="AL3271" s="2"/>
      <c r="AM3271" s="2"/>
      <c r="AN3271" s="2"/>
      <c r="AO3271" s="2"/>
      <c r="AP3271" s="59"/>
      <c r="BP3271" s="2"/>
    </row>
    <row r="3272" spans="4:68"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Q3272" s="2"/>
      <c r="R3272" s="2"/>
      <c r="S3272" s="2"/>
      <c r="T3272" s="3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 s="2"/>
      <c r="AI3272" s="2"/>
      <c r="AJ3272" s="2"/>
      <c r="AK3272" s="2"/>
      <c r="AL3272" s="2"/>
      <c r="AM3272" s="2"/>
      <c r="AN3272" s="2"/>
      <c r="AO3272" s="2"/>
      <c r="AP3272" s="59"/>
      <c r="BP3272" s="2"/>
    </row>
    <row r="3273" spans="4:68"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Q3273" s="2"/>
      <c r="R3273" s="2"/>
      <c r="S3273" s="2"/>
      <c r="T3273" s="3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 s="2"/>
      <c r="AI3273" s="2"/>
      <c r="AJ3273" s="2"/>
      <c r="AK3273" s="2"/>
      <c r="AL3273" s="2"/>
      <c r="AM3273" s="2"/>
      <c r="AN3273" s="2"/>
      <c r="AO3273" s="2"/>
      <c r="AP3273" s="59"/>
      <c r="BP3273" s="2"/>
    </row>
    <row r="3274" spans="4:68"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Q3274" s="2"/>
      <c r="R3274" s="2"/>
      <c r="S3274" s="2"/>
      <c r="T3274" s="3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 s="2"/>
      <c r="AI3274" s="2"/>
      <c r="AJ3274" s="2"/>
      <c r="AK3274" s="2"/>
      <c r="AL3274" s="2"/>
      <c r="AM3274" s="2"/>
      <c r="AN3274" s="2"/>
      <c r="AO3274" s="2"/>
      <c r="AP3274" s="59"/>
      <c r="BP3274" s="2"/>
    </row>
    <row r="3275" spans="4:68"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Q3275" s="2"/>
      <c r="R3275" s="2"/>
      <c r="S3275" s="2"/>
      <c r="T3275" s="3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 s="2"/>
      <c r="AI3275" s="2"/>
      <c r="AJ3275" s="2"/>
      <c r="AK3275" s="2"/>
      <c r="AL3275" s="2"/>
      <c r="AM3275" s="2"/>
      <c r="AN3275" s="2"/>
      <c r="AO3275" s="2"/>
      <c r="AP3275" s="59"/>
      <c r="BP3275" s="2"/>
    </row>
    <row r="3276" spans="4:68"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Q3276" s="2"/>
      <c r="R3276" s="2"/>
      <c r="S3276" s="2"/>
      <c r="T3276" s="3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 s="2"/>
      <c r="AI3276" s="2"/>
      <c r="AJ3276" s="2"/>
      <c r="AK3276" s="2"/>
      <c r="AL3276" s="2"/>
      <c r="AM3276" s="2"/>
      <c r="AN3276" s="2"/>
      <c r="AO3276" s="2"/>
      <c r="AP3276" s="59"/>
      <c r="BP3276" s="2"/>
    </row>
    <row r="3277" spans="4:68"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Q3277" s="2"/>
      <c r="R3277" s="2"/>
      <c r="S3277" s="2"/>
      <c r="T3277" s="3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 s="2"/>
      <c r="AI3277" s="2"/>
      <c r="AJ3277" s="2"/>
      <c r="AK3277" s="2"/>
      <c r="AL3277" s="2"/>
      <c r="AM3277" s="2"/>
      <c r="AN3277" s="2"/>
      <c r="AO3277" s="2"/>
      <c r="AP3277" s="59"/>
      <c r="BP3277" s="2"/>
    </row>
    <row r="3278" spans="4:68"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Q3278" s="2"/>
      <c r="R3278" s="2"/>
      <c r="S3278" s="2"/>
      <c r="T3278" s="3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 s="2"/>
      <c r="AI3278" s="2"/>
      <c r="AJ3278" s="2"/>
      <c r="AK3278" s="2"/>
      <c r="AL3278" s="2"/>
      <c r="AM3278" s="2"/>
      <c r="AN3278" s="2"/>
      <c r="AO3278" s="2"/>
      <c r="AP3278" s="59"/>
      <c r="BP3278" s="2"/>
    </row>
    <row r="3279" spans="4:68"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Q3279" s="2"/>
      <c r="R3279" s="2"/>
      <c r="S3279" s="2"/>
      <c r="T3279" s="3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 s="2"/>
      <c r="AI3279" s="2"/>
      <c r="AJ3279" s="2"/>
      <c r="AK3279" s="2"/>
      <c r="AL3279" s="2"/>
      <c r="AM3279" s="2"/>
      <c r="AN3279" s="2"/>
      <c r="AO3279" s="2"/>
      <c r="AP3279" s="59"/>
      <c r="BP3279" s="2"/>
    </row>
    <row r="3280" spans="4:68"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Q3280" s="2"/>
      <c r="R3280" s="2"/>
      <c r="S3280" s="2"/>
      <c r="T3280" s="3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 s="2"/>
      <c r="AI3280" s="2"/>
      <c r="AJ3280" s="2"/>
      <c r="AK3280" s="2"/>
      <c r="AL3280" s="2"/>
      <c r="AM3280" s="2"/>
      <c r="AN3280" s="2"/>
      <c r="AO3280" s="2"/>
      <c r="AP3280" s="59"/>
      <c r="BP3280" s="2"/>
    </row>
    <row r="3281" spans="4:68"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Q3281" s="2"/>
      <c r="R3281" s="2"/>
      <c r="S3281" s="2"/>
      <c r="T3281" s="3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 s="2"/>
      <c r="AI3281" s="2"/>
      <c r="AJ3281" s="2"/>
      <c r="AK3281" s="2"/>
      <c r="AL3281" s="2"/>
      <c r="AM3281" s="2"/>
      <c r="AN3281" s="2"/>
      <c r="AO3281" s="2"/>
      <c r="AP3281" s="59"/>
      <c r="BP3281" s="2"/>
    </row>
    <row r="3282" spans="4:68"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Q3282" s="2"/>
      <c r="R3282" s="2"/>
      <c r="S3282" s="2"/>
      <c r="T3282" s="3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 s="2"/>
      <c r="AI3282" s="2"/>
      <c r="AJ3282" s="2"/>
      <c r="AK3282" s="2"/>
      <c r="AL3282" s="2"/>
      <c r="AM3282" s="2"/>
      <c r="AN3282" s="2"/>
      <c r="AO3282" s="2"/>
      <c r="AP3282" s="59"/>
      <c r="BP3282" s="2"/>
    </row>
    <row r="3283" spans="4:68"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Q3283" s="2"/>
      <c r="R3283" s="2"/>
      <c r="S3283" s="2"/>
      <c r="T3283" s="3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 s="2"/>
      <c r="AI3283" s="2"/>
      <c r="AJ3283" s="2"/>
      <c r="AK3283" s="2"/>
      <c r="AL3283" s="2"/>
      <c r="AM3283" s="2"/>
      <c r="AN3283" s="2"/>
      <c r="AO3283" s="2"/>
      <c r="AP3283" s="59"/>
      <c r="BP3283" s="2"/>
    </row>
    <row r="3284" spans="4:68"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Q3284" s="2"/>
      <c r="R3284" s="2"/>
      <c r="S3284" s="2"/>
      <c r="T3284" s="3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 s="2"/>
      <c r="AI3284" s="2"/>
      <c r="AJ3284" s="2"/>
      <c r="AK3284" s="2"/>
      <c r="AL3284" s="2"/>
      <c r="AM3284" s="2"/>
      <c r="AN3284" s="2"/>
      <c r="AO3284" s="2"/>
      <c r="AP3284" s="59"/>
      <c r="BP3284" s="2"/>
    </row>
    <row r="3285" spans="4:68"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Q3285" s="2"/>
      <c r="R3285" s="2"/>
      <c r="S3285" s="2"/>
      <c r="T3285" s="3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  <c r="AI3285" s="2"/>
      <c r="AJ3285" s="2"/>
      <c r="AK3285" s="2"/>
      <c r="AL3285" s="2"/>
      <c r="AM3285" s="2"/>
      <c r="AN3285" s="2"/>
      <c r="AO3285" s="2"/>
      <c r="AP3285" s="59"/>
      <c r="BP3285" s="2"/>
    </row>
    <row r="3286" spans="4:68"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Q3286" s="2"/>
      <c r="R3286" s="2"/>
      <c r="S3286" s="2"/>
      <c r="T3286" s="3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  <c r="AI3286" s="2"/>
      <c r="AJ3286" s="2"/>
      <c r="AK3286" s="2"/>
      <c r="AL3286" s="2"/>
      <c r="AM3286" s="2"/>
      <c r="AN3286" s="2"/>
      <c r="AO3286" s="2"/>
      <c r="AP3286" s="59"/>
      <c r="BP3286" s="2"/>
    </row>
    <row r="3287" spans="4:68"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Q3287" s="2"/>
      <c r="R3287" s="2"/>
      <c r="S3287" s="2"/>
      <c r="T3287" s="3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 s="2"/>
      <c r="AI3287" s="2"/>
      <c r="AJ3287" s="2"/>
      <c r="AK3287" s="2"/>
      <c r="AL3287" s="2"/>
      <c r="AM3287" s="2"/>
      <c r="AN3287" s="2"/>
      <c r="AO3287" s="2"/>
      <c r="AP3287" s="59"/>
      <c r="BP3287" s="2"/>
    </row>
    <row r="3288" spans="4:68"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Q3288" s="2"/>
      <c r="R3288" s="2"/>
      <c r="S3288" s="2"/>
      <c r="T3288" s="3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 s="2"/>
      <c r="AI3288" s="2"/>
      <c r="AJ3288" s="2"/>
      <c r="AK3288" s="2"/>
      <c r="AL3288" s="2"/>
      <c r="AM3288" s="2"/>
      <c r="AN3288" s="2"/>
      <c r="AO3288" s="2"/>
      <c r="AP3288" s="59"/>
      <c r="BP3288" s="2"/>
    </row>
    <row r="3289" spans="4:68"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Q3289" s="2"/>
      <c r="R3289" s="2"/>
      <c r="S3289" s="2"/>
      <c r="T3289" s="3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 s="2"/>
      <c r="AI3289" s="2"/>
      <c r="AJ3289" s="2"/>
      <c r="AK3289" s="2"/>
      <c r="AL3289" s="2"/>
      <c r="AM3289" s="2"/>
      <c r="AN3289" s="2"/>
      <c r="AO3289" s="2"/>
      <c r="AP3289" s="59"/>
      <c r="BP3289" s="2"/>
    </row>
    <row r="3290" spans="4:68"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Q3290" s="2"/>
      <c r="R3290" s="2"/>
      <c r="S3290" s="2"/>
      <c r="T3290" s="3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 s="2"/>
      <c r="AI3290" s="2"/>
      <c r="AJ3290" s="2"/>
      <c r="AK3290" s="2"/>
      <c r="AL3290" s="2"/>
      <c r="AM3290" s="2"/>
      <c r="AN3290" s="2"/>
      <c r="AO3290" s="2"/>
      <c r="AP3290" s="59"/>
      <c r="BP3290" s="2"/>
    </row>
    <row r="3291" spans="4:68"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Q3291" s="2"/>
      <c r="R3291" s="2"/>
      <c r="S3291" s="2"/>
      <c r="T3291" s="3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 s="2"/>
      <c r="AI3291" s="2"/>
      <c r="AJ3291" s="2"/>
      <c r="AK3291" s="2"/>
      <c r="AL3291" s="2"/>
      <c r="AM3291" s="2"/>
      <c r="AN3291" s="2"/>
      <c r="AO3291" s="2"/>
      <c r="AP3291" s="59"/>
      <c r="BP3291" s="2"/>
    </row>
    <row r="3292" spans="4:68"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Q3292" s="2"/>
      <c r="R3292" s="2"/>
      <c r="S3292" s="2"/>
      <c r="T3292" s="3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 s="2"/>
      <c r="AI3292" s="2"/>
      <c r="AJ3292" s="2"/>
      <c r="AK3292" s="2"/>
      <c r="AL3292" s="2"/>
      <c r="AM3292" s="2"/>
      <c r="AN3292" s="2"/>
      <c r="AO3292" s="2"/>
      <c r="AP3292" s="59"/>
      <c r="BP3292" s="2"/>
    </row>
    <row r="3293" spans="4:68"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Q3293" s="2"/>
      <c r="R3293" s="2"/>
      <c r="S3293" s="2"/>
      <c r="T3293" s="3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 s="2"/>
      <c r="AI3293" s="2"/>
      <c r="AJ3293" s="2"/>
      <c r="AK3293" s="2"/>
      <c r="AL3293" s="2"/>
      <c r="AM3293" s="2"/>
      <c r="AN3293" s="2"/>
      <c r="AO3293" s="2"/>
      <c r="AP3293" s="59"/>
      <c r="BP3293" s="2"/>
    </row>
    <row r="3294" spans="4:68"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Q3294" s="2"/>
      <c r="R3294" s="2"/>
      <c r="S3294" s="2"/>
      <c r="T3294" s="3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 s="2"/>
      <c r="AI3294" s="2"/>
      <c r="AJ3294" s="2"/>
      <c r="AK3294" s="2"/>
      <c r="AL3294" s="2"/>
      <c r="AM3294" s="2"/>
      <c r="AN3294" s="2"/>
      <c r="AO3294" s="2"/>
      <c r="AP3294" s="59"/>
      <c r="BP3294" s="2"/>
    </row>
    <row r="3295" spans="4:68"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Q3295" s="2"/>
      <c r="R3295" s="2"/>
      <c r="S3295" s="2"/>
      <c r="T3295" s="3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 s="2"/>
      <c r="AI3295" s="2"/>
      <c r="AJ3295" s="2"/>
      <c r="AK3295" s="2"/>
      <c r="AL3295" s="2"/>
      <c r="AM3295" s="2"/>
      <c r="AN3295" s="2"/>
      <c r="AO3295" s="2"/>
      <c r="AP3295" s="59"/>
      <c r="BP3295" s="2"/>
    </row>
    <row r="3296" spans="4:68"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Q3296" s="2"/>
      <c r="R3296" s="2"/>
      <c r="S3296" s="2"/>
      <c r="T3296" s="3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 s="2"/>
      <c r="AI3296" s="2"/>
      <c r="AJ3296" s="2"/>
      <c r="AK3296" s="2"/>
      <c r="AL3296" s="2"/>
      <c r="AM3296" s="2"/>
      <c r="AN3296" s="2"/>
      <c r="AO3296" s="2"/>
      <c r="AP3296" s="59"/>
      <c r="BP3296" s="2"/>
    </row>
    <row r="3297" spans="4:68"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Q3297" s="2"/>
      <c r="R3297" s="2"/>
      <c r="S3297" s="2"/>
      <c r="T3297" s="3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 s="2"/>
      <c r="AI3297" s="2"/>
      <c r="AJ3297" s="2"/>
      <c r="AK3297" s="2"/>
      <c r="AL3297" s="2"/>
      <c r="AM3297" s="2"/>
      <c r="AN3297" s="2"/>
      <c r="AO3297" s="2"/>
      <c r="AP3297" s="59"/>
      <c r="BP3297" s="2"/>
    </row>
    <row r="3298" spans="4:68"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Q3298" s="2"/>
      <c r="R3298" s="2"/>
      <c r="S3298" s="2"/>
      <c r="T3298" s="3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 s="2"/>
      <c r="AI3298" s="2"/>
      <c r="AJ3298" s="2"/>
      <c r="AK3298" s="2"/>
      <c r="AL3298" s="2"/>
      <c r="AM3298" s="2"/>
      <c r="AN3298" s="2"/>
      <c r="AO3298" s="2"/>
      <c r="AP3298" s="59"/>
      <c r="BP3298" s="2"/>
    </row>
    <row r="3299" spans="4:68"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Q3299" s="2"/>
      <c r="R3299" s="2"/>
      <c r="S3299" s="2"/>
      <c r="T3299" s="3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 s="2"/>
      <c r="AI3299" s="2"/>
      <c r="AJ3299" s="2"/>
      <c r="AK3299" s="2"/>
      <c r="AL3299" s="2"/>
      <c r="AM3299" s="2"/>
      <c r="AN3299" s="2"/>
      <c r="AO3299" s="2"/>
      <c r="AP3299" s="59"/>
      <c r="BP3299" s="2"/>
    </row>
    <row r="3300" spans="4:68"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Q3300" s="2"/>
      <c r="R3300" s="2"/>
      <c r="S3300" s="2"/>
      <c r="T3300" s="3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 s="2"/>
      <c r="AI3300" s="2"/>
      <c r="AJ3300" s="2"/>
      <c r="AK3300" s="2"/>
      <c r="AL3300" s="2"/>
      <c r="AM3300" s="2"/>
      <c r="AN3300" s="2"/>
      <c r="AO3300" s="2"/>
      <c r="AP3300" s="59"/>
      <c r="BP3300" s="2"/>
    </row>
    <row r="3301" spans="4:68"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Q3301" s="2"/>
      <c r="R3301" s="2"/>
      <c r="S3301" s="2"/>
      <c r="T3301" s="3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 s="2"/>
      <c r="AI3301" s="2"/>
      <c r="AJ3301" s="2"/>
      <c r="AK3301" s="2"/>
      <c r="AL3301" s="2"/>
      <c r="AM3301" s="2"/>
      <c r="AN3301" s="2"/>
      <c r="AO3301" s="2"/>
      <c r="AP3301" s="59"/>
      <c r="BP3301" s="2"/>
    </row>
    <row r="3302" spans="4:68"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Q3302" s="2"/>
      <c r="R3302" s="2"/>
      <c r="S3302" s="2"/>
      <c r="T3302" s="3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 s="2"/>
      <c r="AI3302" s="2"/>
      <c r="AJ3302" s="2"/>
      <c r="AK3302" s="2"/>
      <c r="AL3302" s="2"/>
      <c r="AM3302" s="2"/>
      <c r="AN3302" s="2"/>
      <c r="AO3302" s="2"/>
      <c r="AP3302" s="59"/>
      <c r="BP3302" s="2"/>
    </row>
    <row r="3303" spans="4:68"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Q3303" s="2"/>
      <c r="R3303" s="2"/>
      <c r="S3303" s="2"/>
      <c r="T3303" s="3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 s="2"/>
      <c r="AI3303" s="2"/>
      <c r="AJ3303" s="2"/>
      <c r="AK3303" s="2"/>
      <c r="AL3303" s="2"/>
      <c r="AM3303" s="2"/>
      <c r="AN3303" s="2"/>
      <c r="AO3303" s="2"/>
      <c r="AP3303" s="59"/>
      <c r="BP3303" s="2"/>
    </row>
    <row r="3304" spans="4:68"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Q3304" s="2"/>
      <c r="R3304" s="2"/>
      <c r="S3304" s="2"/>
      <c r="T3304" s="3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  <c r="AI3304" s="2"/>
      <c r="AJ3304" s="2"/>
      <c r="AK3304" s="2"/>
      <c r="AL3304" s="2"/>
      <c r="AM3304" s="2"/>
      <c r="AN3304" s="2"/>
      <c r="AO3304" s="2"/>
      <c r="AP3304" s="59"/>
      <c r="BP3304" s="2"/>
    </row>
    <row r="3305" spans="4:68"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Q3305" s="2"/>
      <c r="R3305" s="2"/>
      <c r="S3305" s="2"/>
      <c r="T3305" s="3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 s="2"/>
      <c r="AI3305" s="2"/>
      <c r="AJ3305" s="2"/>
      <c r="AK3305" s="2"/>
      <c r="AL3305" s="2"/>
      <c r="AM3305" s="2"/>
      <c r="AN3305" s="2"/>
      <c r="AO3305" s="2"/>
      <c r="AP3305" s="59"/>
      <c r="BP3305" s="2"/>
    </row>
    <row r="3306" spans="4:68"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Q3306" s="2"/>
      <c r="R3306" s="2"/>
      <c r="S3306" s="2"/>
      <c r="T3306" s="3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 s="2"/>
      <c r="AI3306" s="2"/>
      <c r="AJ3306" s="2"/>
      <c r="AK3306" s="2"/>
      <c r="AL3306" s="2"/>
      <c r="AM3306" s="2"/>
      <c r="AN3306" s="2"/>
      <c r="AO3306" s="2"/>
      <c r="AP3306" s="59"/>
      <c r="BP3306" s="2"/>
    </row>
    <row r="3307" spans="4:68"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Q3307" s="2"/>
      <c r="R3307" s="2"/>
      <c r="S3307" s="2"/>
      <c r="T3307" s="3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 s="2"/>
      <c r="AI3307" s="2"/>
      <c r="AJ3307" s="2"/>
      <c r="AK3307" s="2"/>
      <c r="AL3307" s="2"/>
      <c r="AM3307" s="2"/>
      <c r="AN3307" s="2"/>
      <c r="AO3307" s="2"/>
      <c r="AP3307" s="59"/>
      <c r="BP3307" s="2"/>
    </row>
    <row r="3308" spans="4:68"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Q3308" s="2"/>
      <c r="R3308" s="2"/>
      <c r="S3308" s="2"/>
      <c r="T3308" s="3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 s="2"/>
      <c r="AI3308" s="2"/>
      <c r="AJ3308" s="2"/>
      <c r="AK3308" s="2"/>
      <c r="AL3308" s="2"/>
      <c r="AM3308" s="2"/>
      <c r="AN3308" s="2"/>
      <c r="AO3308" s="2"/>
      <c r="AP3308" s="59"/>
      <c r="BP3308" s="2"/>
    </row>
    <row r="3309" spans="4:68"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Q3309" s="2"/>
      <c r="R3309" s="2"/>
      <c r="S3309" s="2"/>
      <c r="T3309" s="3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 s="2"/>
      <c r="AI3309" s="2"/>
      <c r="AJ3309" s="2"/>
      <c r="AK3309" s="2"/>
      <c r="AL3309" s="2"/>
      <c r="AM3309" s="2"/>
      <c r="AN3309" s="2"/>
      <c r="AO3309" s="2"/>
      <c r="AP3309" s="59"/>
      <c r="BP3309" s="2"/>
    </row>
    <row r="3310" spans="4:68"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Q3310" s="2"/>
      <c r="R3310" s="2"/>
      <c r="S3310" s="2"/>
      <c r="T3310" s="3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 s="2"/>
      <c r="AI3310" s="2"/>
      <c r="AJ3310" s="2"/>
      <c r="AK3310" s="2"/>
      <c r="AL3310" s="2"/>
      <c r="AM3310" s="2"/>
      <c r="AN3310" s="2"/>
      <c r="AO3310" s="2"/>
      <c r="AP3310" s="59"/>
      <c r="BP3310" s="2"/>
    </row>
    <row r="3311" spans="4:68"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Q3311" s="2"/>
      <c r="R3311" s="2"/>
      <c r="S3311" s="2"/>
      <c r="T3311" s="3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 s="2"/>
      <c r="AI3311" s="2"/>
      <c r="AJ3311" s="2"/>
      <c r="AK3311" s="2"/>
      <c r="AL3311" s="2"/>
      <c r="AM3311" s="2"/>
      <c r="AN3311" s="2"/>
      <c r="AO3311" s="2"/>
      <c r="AP3311" s="59"/>
      <c r="BP3311" s="2"/>
    </row>
    <row r="3312" spans="4:68"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Q3312" s="2"/>
      <c r="R3312" s="2"/>
      <c r="S3312" s="2"/>
      <c r="T3312" s="3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 s="2"/>
      <c r="AI3312" s="2"/>
      <c r="AJ3312" s="2"/>
      <c r="AK3312" s="2"/>
      <c r="AL3312" s="2"/>
      <c r="AM3312" s="2"/>
      <c r="AN3312" s="2"/>
      <c r="AO3312" s="2"/>
      <c r="AP3312" s="59"/>
      <c r="BP3312" s="2"/>
    </row>
    <row r="3313" spans="4:68"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Q3313" s="2"/>
      <c r="R3313" s="2"/>
      <c r="S3313" s="2"/>
      <c r="T3313" s="3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 s="2"/>
      <c r="AI3313" s="2"/>
      <c r="AJ3313" s="2"/>
      <c r="AK3313" s="2"/>
      <c r="AL3313" s="2"/>
      <c r="AM3313" s="2"/>
      <c r="AN3313" s="2"/>
      <c r="AO3313" s="2"/>
      <c r="AP3313" s="59"/>
      <c r="BP3313" s="2"/>
    </row>
    <row r="3314" spans="4:68"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Q3314" s="2"/>
      <c r="R3314" s="2"/>
      <c r="S3314" s="2"/>
      <c r="T3314" s="3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 s="2"/>
      <c r="AI3314" s="2"/>
      <c r="AJ3314" s="2"/>
      <c r="AK3314" s="2"/>
      <c r="AL3314" s="2"/>
      <c r="AM3314" s="2"/>
      <c r="AN3314" s="2"/>
      <c r="AO3314" s="2"/>
      <c r="AP3314" s="59"/>
      <c r="BP3314" s="2"/>
    </row>
    <row r="3315" spans="4:68"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Q3315" s="2"/>
      <c r="R3315" s="2"/>
      <c r="S3315" s="2"/>
      <c r="T3315" s="3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 s="2"/>
      <c r="AI3315" s="2"/>
      <c r="AJ3315" s="2"/>
      <c r="AK3315" s="2"/>
      <c r="AL3315" s="2"/>
      <c r="AM3315" s="2"/>
      <c r="AN3315" s="2"/>
      <c r="AO3315" s="2"/>
      <c r="AP3315" s="59"/>
      <c r="BP3315" s="2"/>
    </row>
    <row r="3316" spans="4:68"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Q3316" s="2"/>
      <c r="R3316" s="2"/>
      <c r="S3316" s="2"/>
      <c r="T3316" s="3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 s="2"/>
      <c r="AI3316" s="2"/>
      <c r="AJ3316" s="2"/>
      <c r="AK3316" s="2"/>
      <c r="AL3316" s="2"/>
      <c r="AM3316" s="2"/>
      <c r="AN3316" s="2"/>
      <c r="AO3316" s="2"/>
      <c r="AP3316" s="59"/>
      <c r="BP3316" s="2"/>
    </row>
    <row r="3317" spans="4:68"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Q3317" s="2"/>
      <c r="R3317" s="2"/>
      <c r="S3317" s="2"/>
      <c r="T3317" s="3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 s="2"/>
      <c r="AI3317" s="2"/>
      <c r="AJ3317" s="2"/>
      <c r="AK3317" s="2"/>
      <c r="AL3317" s="2"/>
      <c r="AM3317" s="2"/>
      <c r="AN3317" s="2"/>
      <c r="AO3317" s="2"/>
      <c r="AP3317" s="59"/>
      <c r="BP3317" s="2"/>
    </row>
    <row r="3318" spans="4:68"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Q3318" s="2"/>
      <c r="R3318" s="2"/>
      <c r="S3318" s="2"/>
      <c r="T3318" s="3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 s="2"/>
      <c r="AI3318" s="2"/>
      <c r="AJ3318" s="2"/>
      <c r="AK3318" s="2"/>
      <c r="AL3318" s="2"/>
      <c r="AM3318" s="2"/>
      <c r="AN3318" s="2"/>
      <c r="AO3318" s="2"/>
      <c r="AP3318" s="59"/>
      <c r="BP3318" s="2"/>
    </row>
    <row r="3319" spans="4:68"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Q3319" s="2"/>
      <c r="R3319" s="2"/>
      <c r="S3319" s="2"/>
      <c r="T3319" s="3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 s="2"/>
      <c r="AI3319" s="2"/>
      <c r="AJ3319" s="2"/>
      <c r="AK3319" s="2"/>
      <c r="AL3319" s="2"/>
      <c r="AM3319" s="2"/>
      <c r="AN3319" s="2"/>
      <c r="AO3319" s="2"/>
      <c r="AP3319" s="59"/>
      <c r="BP3319" s="2"/>
    </row>
    <row r="3320" spans="4:68"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Q3320" s="2"/>
      <c r="R3320" s="2"/>
      <c r="S3320" s="2"/>
      <c r="T3320" s="3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 s="2"/>
      <c r="AI3320" s="2"/>
      <c r="AJ3320" s="2"/>
      <c r="AK3320" s="2"/>
      <c r="AL3320" s="2"/>
      <c r="AM3320" s="2"/>
      <c r="AN3320" s="2"/>
      <c r="AO3320" s="2"/>
      <c r="AP3320" s="59"/>
      <c r="BP3320" s="2"/>
    </row>
    <row r="3321" spans="4:68"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Q3321" s="2"/>
      <c r="R3321" s="2"/>
      <c r="S3321" s="2"/>
      <c r="T3321" s="3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 s="2"/>
      <c r="AI3321" s="2"/>
      <c r="AJ3321" s="2"/>
      <c r="AK3321" s="2"/>
      <c r="AL3321" s="2"/>
      <c r="AM3321" s="2"/>
      <c r="AN3321" s="2"/>
      <c r="AO3321" s="2"/>
      <c r="AP3321" s="59"/>
      <c r="BP3321" s="2"/>
    </row>
    <row r="3322" spans="4:68"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Q3322" s="2"/>
      <c r="R3322" s="2"/>
      <c r="S3322" s="2"/>
      <c r="T3322" s="3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 s="2"/>
      <c r="AI3322" s="2"/>
      <c r="AJ3322" s="2"/>
      <c r="AK3322" s="2"/>
      <c r="AL3322" s="2"/>
      <c r="AM3322" s="2"/>
      <c r="AN3322" s="2"/>
      <c r="AO3322" s="2"/>
      <c r="AP3322" s="59"/>
      <c r="BP3322" s="2"/>
    </row>
    <row r="3323" spans="4:68"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Q3323" s="2"/>
      <c r="R3323" s="2"/>
      <c r="S3323" s="2"/>
      <c r="T3323" s="3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 s="2"/>
      <c r="AI3323" s="2"/>
      <c r="AJ3323" s="2"/>
      <c r="AK3323" s="2"/>
      <c r="AL3323" s="2"/>
      <c r="AM3323" s="2"/>
      <c r="AN3323" s="2"/>
      <c r="AO3323" s="2"/>
      <c r="AP3323" s="59"/>
      <c r="BP3323" s="2"/>
    </row>
    <row r="3324" spans="4:68"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Q3324" s="2"/>
      <c r="R3324" s="2"/>
      <c r="S3324" s="2"/>
      <c r="T3324" s="3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 s="2"/>
      <c r="AI3324" s="2"/>
      <c r="AJ3324" s="2"/>
      <c r="AK3324" s="2"/>
      <c r="AL3324" s="2"/>
      <c r="AM3324" s="2"/>
      <c r="AN3324" s="2"/>
      <c r="AO3324" s="2"/>
      <c r="AP3324" s="59"/>
      <c r="BP3324" s="2"/>
    </row>
    <row r="3325" spans="4:68"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Q3325" s="2"/>
      <c r="R3325" s="2"/>
      <c r="S3325" s="2"/>
      <c r="T3325" s="3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 s="2"/>
      <c r="AI3325" s="2"/>
      <c r="AJ3325" s="2"/>
      <c r="AK3325" s="2"/>
      <c r="AL3325" s="2"/>
      <c r="AM3325" s="2"/>
      <c r="AN3325" s="2"/>
      <c r="AO3325" s="2"/>
      <c r="AP3325" s="59"/>
      <c r="BP3325" s="2"/>
    </row>
    <row r="3326" spans="4:68"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Q3326" s="2"/>
      <c r="R3326" s="2"/>
      <c r="S3326" s="2"/>
      <c r="T3326" s="3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 s="2"/>
      <c r="AI3326" s="2"/>
      <c r="AJ3326" s="2"/>
      <c r="AK3326" s="2"/>
      <c r="AL3326" s="2"/>
      <c r="AM3326" s="2"/>
      <c r="AN3326" s="2"/>
      <c r="AO3326" s="2"/>
      <c r="AP3326" s="59"/>
      <c r="BP3326" s="2"/>
    </row>
    <row r="3327" spans="4:68"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Q3327" s="2"/>
      <c r="R3327" s="2"/>
      <c r="S3327" s="2"/>
      <c r="T3327" s="3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 s="2"/>
      <c r="AI3327" s="2"/>
      <c r="AJ3327" s="2"/>
      <c r="AK3327" s="2"/>
      <c r="AL3327" s="2"/>
      <c r="AM3327" s="2"/>
      <c r="AN3327" s="2"/>
      <c r="AO3327" s="2"/>
      <c r="AP3327" s="59"/>
      <c r="BP3327" s="2"/>
    </row>
    <row r="3328" spans="4:68"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Q3328" s="2"/>
      <c r="R3328" s="2"/>
      <c r="S3328" s="2"/>
      <c r="T3328" s="3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 s="2"/>
      <c r="AI3328" s="2"/>
      <c r="AJ3328" s="2"/>
      <c r="AK3328" s="2"/>
      <c r="AL3328" s="2"/>
      <c r="AM3328" s="2"/>
      <c r="AN3328" s="2"/>
      <c r="AO3328" s="2"/>
      <c r="AP3328" s="59"/>
      <c r="BP3328" s="2"/>
    </row>
    <row r="3329" spans="4:68"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Q3329" s="2"/>
      <c r="R3329" s="2"/>
      <c r="S3329" s="2"/>
      <c r="T3329" s="3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 s="2"/>
      <c r="AI3329" s="2"/>
      <c r="AJ3329" s="2"/>
      <c r="AK3329" s="2"/>
      <c r="AL3329" s="2"/>
      <c r="AM3329" s="2"/>
      <c r="AN3329" s="2"/>
      <c r="AO3329" s="2"/>
      <c r="AP3329" s="59"/>
      <c r="BP3329" s="2"/>
    </row>
    <row r="3330" spans="4:68"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Q3330" s="2"/>
      <c r="R3330" s="2"/>
      <c r="S3330" s="2"/>
      <c r="T3330" s="3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 s="2"/>
      <c r="AI3330" s="2"/>
      <c r="AJ3330" s="2"/>
      <c r="AK3330" s="2"/>
      <c r="AL3330" s="2"/>
      <c r="AM3330" s="2"/>
      <c r="AN3330" s="2"/>
      <c r="AO3330" s="2"/>
      <c r="AP3330" s="59"/>
      <c r="BP3330" s="2"/>
    </row>
    <row r="3331" spans="4:68"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Q3331" s="2"/>
      <c r="R3331" s="2"/>
      <c r="S3331" s="2"/>
      <c r="T3331" s="3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 s="2"/>
      <c r="AI3331" s="2"/>
      <c r="AJ3331" s="2"/>
      <c r="AK3331" s="2"/>
      <c r="AL3331" s="2"/>
      <c r="AM3331" s="2"/>
      <c r="AN3331" s="2"/>
      <c r="AO3331" s="2"/>
      <c r="AP3331" s="59"/>
      <c r="BP3331" s="2"/>
    </row>
    <row r="3332" spans="4:68"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Q3332" s="2"/>
      <c r="R3332" s="2"/>
      <c r="S3332" s="2"/>
      <c r="T3332" s="3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 s="2"/>
      <c r="AI3332" s="2"/>
      <c r="AJ3332" s="2"/>
      <c r="AK3332" s="2"/>
      <c r="AL3332" s="2"/>
      <c r="AM3332" s="2"/>
      <c r="AN3332" s="2"/>
      <c r="AO3332" s="2"/>
      <c r="AP3332" s="59"/>
      <c r="BP3332" s="2"/>
    </row>
    <row r="3333" spans="4:68"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Q3333" s="2"/>
      <c r="R3333" s="2"/>
      <c r="S3333" s="2"/>
      <c r="T3333" s="3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 s="2"/>
      <c r="AI3333" s="2"/>
      <c r="AJ3333" s="2"/>
      <c r="AK3333" s="2"/>
      <c r="AL3333" s="2"/>
      <c r="AM3333" s="2"/>
      <c r="AN3333" s="2"/>
      <c r="AO3333" s="2"/>
      <c r="AP3333" s="59"/>
      <c r="BP3333" s="2"/>
    </row>
    <row r="3334" spans="4:68"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Q3334" s="2"/>
      <c r="R3334" s="2"/>
      <c r="S3334" s="2"/>
      <c r="T3334" s="3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  <c r="AI3334" s="2"/>
      <c r="AJ3334" s="2"/>
      <c r="AK3334" s="2"/>
      <c r="AL3334" s="2"/>
      <c r="AM3334" s="2"/>
      <c r="AN3334" s="2"/>
      <c r="AO3334" s="2"/>
      <c r="AP3334" s="59"/>
      <c r="BP3334" s="2"/>
    </row>
    <row r="3335" spans="4:68"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Q3335" s="2"/>
      <c r="R3335" s="2"/>
      <c r="S3335" s="2"/>
      <c r="T3335" s="3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 s="2"/>
      <c r="AI3335" s="2"/>
      <c r="AJ3335" s="2"/>
      <c r="AK3335" s="2"/>
      <c r="AL3335" s="2"/>
      <c r="AM3335" s="2"/>
      <c r="AN3335" s="2"/>
      <c r="AO3335" s="2"/>
      <c r="AP3335" s="59"/>
      <c r="BP3335" s="2"/>
    </row>
    <row r="3336" spans="4:68"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Q3336" s="2"/>
      <c r="R3336" s="2"/>
      <c r="S3336" s="2"/>
      <c r="T3336" s="3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 s="2"/>
      <c r="AI3336" s="2"/>
      <c r="AJ3336" s="2"/>
      <c r="AK3336" s="2"/>
      <c r="AL3336" s="2"/>
      <c r="AM3336" s="2"/>
      <c r="AN3336" s="2"/>
      <c r="AO3336" s="2"/>
      <c r="AP3336" s="59"/>
      <c r="BP3336" s="2"/>
    </row>
    <row r="3337" spans="4:68"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Q3337" s="2"/>
      <c r="R3337" s="2"/>
      <c r="S3337" s="2"/>
      <c r="T3337" s="3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 s="2"/>
      <c r="AI3337" s="2"/>
      <c r="AJ3337" s="2"/>
      <c r="AK3337" s="2"/>
      <c r="AL3337" s="2"/>
      <c r="AM3337" s="2"/>
      <c r="AN3337" s="2"/>
      <c r="AO3337" s="2"/>
      <c r="AP3337" s="59"/>
      <c r="BP3337" s="2"/>
    </row>
    <row r="3338" spans="4:68"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Q3338" s="2"/>
      <c r="R3338" s="2"/>
      <c r="S3338" s="2"/>
      <c r="T3338" s="3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 s="2"/>
      <c r="AI3338" s="2"/>
      <c r="AJ3338" s="2"/>
      <c r="AK3338" s="2"/>
      <c r="AL3338" s="2"/>
      <c r="AM3338" s="2"/>
      <c r="AN3338" s="2"/>
      <c r="AO3338" s="2"/>
      <c r="AP3338" s="59"/>
      <c r="BP3338" s="2"/>
    </row>
    <row r="3339" spans="4:68"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Q3339" s="2"/>
      <c r="R3339" s="2"/>
      <c r="S3339" s="2"/>
      <c r="T3339" s="3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 s="2"/>
      <c r="AI3339" s="2"/>
      <c r="AJ3339" s="2"/>
      <c r="AK3339" s="2"/>
      <c r="AL3339" s="2"/>
      <c r="AM3339" s="2"/>
      <c r="AN3339" s="2"/>
      <c r="AO3339" s="2"/>
      <c r="AP3339" s="59"/>
      <c r="BP3339" s="2"/>
    </row>
    <row r="3340" spans="4:68"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Q3340" s="2"/>
      <c r="R3340" s="2"/>
      <c r="S3340" s="2"/>
      <c r="T3340" s="3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 s="2"/>
      <c r="AI3340" s="2"/>
      <c r="AJ3340" s="2"/>
      <c r="AK3340" s="2"/>
      <c r="AL3340" s="2"/>
      <c r="AM3340" s="2"/>
      <c r="AN3340" s="2"/>
      <c r="AO3340" s="2"/>
      <c r="AP3340" s="59"/>
      <c r="BP3340" s="2"/>
    </row>
    <row r="3341" spans="4:68"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Q3341" s="2"/>
      <c r="R3341" s="2"/>
      <c r="S3341" s="2"/>
      <c r="T3341" s="3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 s="2"/>
      <c r="AI3341" s="2"/>
      <c r="AJ3341" s="2"/>
      <c r="AK3341" s="2"/>
      <c r="AL3341" s="2"/>
      <c r="AM3341" s="2"/>
      <c r="AN3341" s="2"/>
      <c r="AO3341" s="2"/>
      <c r="AP3341" s="59"/>
      <c r="BP3341" s="2"/>
    </row>
    <row r="3342" spans="4:68"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Q3342" s="2"/>
      <c r="R3342" s="2"/>
      <c r="S3342" s="2"/>
      <c r="T3342" s="3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 s="2"/>
      <c r="AI3342" s="2"/>
      <c r="AJ3342" s="2"/>
      <c r="AK3342" s="2"/>
      <c r="AL3342" s="2"/>
      <c r="AM3342" s="2"/>
      <c r="AN3342" s="2"/>
      <c r="AO3342" s="2"/>
      <c r="AP3342" s="59"/>
      <c r="BP3342" s="2"/>
    </row>
    <row r="3343" spans="4:68"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Q3343" s="2"/>
      <c r="R3343" s="2"/>
      <c r="S3343" s="2"/>
      <c r="T3343" s="3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 s="2"/>
      <c r="AI3343" s="2"/>
      <c r="AJ3343" s="2"/>
      <c r="AK3343" s="2"/>
      <c r="AL3343" s="2"/>
      <c r="AM3343" s="2"/>
      <c r="AN3343" s="2"/>
      <c r="AO3343" s="2"/>
      <c r="AP3343" s="59"/>
      <c r="BP3343" s="2"/>
    </row>
    <row r="3344" spans="4:68"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Q3344" s="2"/>
      <c r="R3344" s="2"/>
      <c r="S3344" s="2"/>
      <c r="T3344" s="3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 s="2"/>
      <c r="AI3344" s="2"/>
      <c r="AJ3344" s="2"/>
      <c r="AK3344" s="2"/>
      <c r="AL3344" s="2"/>
      <c r="AM3344" s="2"/>
      <c r="AN3344" s="2"/>
      <c r="AO3344" s="2"/>
      <c r="AP3344" s="59"/>
      <c r="BP3344" s="2"/>
    </row>
    <row r="3345" spans="4:68"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Q3345" s="2"/>
      <c r="R3345" s="2"/>
      <c r="S3345" s="2"/>
      <c r="T3345" s="3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 s="2"/>
      <c r="AI3345" s="2"/>
      <c r="AJ3345" s="2"/>
      <c r="AK3345" s="2"/>
      <c r="AL3345" s="2"/>
      <c r="AM3345" s="2"/>
      <c r="AN3345" s="2"/>
      <c r="AO3345" s="2"/>
      <c r="AP3345" s="59"/>
      <c r="BP3345" s="2"/>
    </row>
    <row r="3346" spans="4:68"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Q3346" s="2"/>
      <c r="R3346" s="2"/>
      <c r="S3346" s="2"/>
      <c r="T3346" s="3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 s="2"/>
      <c r="AI3346" s="2"/>
      <c r="AJ3346" s="2"/>
      <c r="AK3346" s="2"/>
      <c r="AL3346" s="2"/>
      <c r="AM3346" s="2"/>
      <c r="AN3346" s="2"/>
      <c r="AO3346" s="2"/>
      <c r="AP3346" s="59"/>
      <c r="BP3346" s="2"/>
    </row>
    <row r="3347" spans="4:68"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Q3347" s="2"/>
      <c r="R3347" s="2"/>
      <c r="S3347" s="2"/>
      <c r="T3347" s="3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 s="2"/>
      <c r="AI3347" s="2"/>
      <c r="AJ3347" s="2"/>
      <c r="AK3347" s="2"/>
      <c r="AL3347" s="2"/>
      <c r="AM3347" s="2"/>
      <c r="AN3347" s="2"/>
      <c r="AO3347" s="2"/>
      <c r="AP3347" s="59"/>
      <c r="BP3347" s="2"/>
    </row>
    <row r="3348" spans="4:68"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Q3348" s="2"/>
      <c r="R3348" s="2"/>
      <c r="S3348" s="2"/>
      <c r="T3348" s="3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 s="2"/>
      <c r="AI3348" s="2"/>
      <c r="AJ3348" s="2"/>
      <c r="AK3348" s="2"/>
      <c r="AL3348" s="2"/>
      <c r="AM3348" s="2"/>
      <c r="AN3348" s="2"/>
      <c r="AO3348" s="2"/>
      <c r="AP3348" s="59"/>
      <c r="BP3348" s="2"/>
    </row>
    <row r="3349" spans="4:68"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Q3349" s="2"/>
      <c r="R3349" s="2"/>
      <c r="S3349" s="2"/>
      <c r="T3349" s="3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 s="2"/>
      <c r="AI3349" s="2"/>
      <c r="AJ3349" s="2"/>
      <c r="AK3349" s="2"/>
      <c r="AL3349" s="2"/>
      <c r="AM3349" s="2"/>
      <c r="AN3349" s="2"/>
      <c r="AO3349" s="2"/>
      <c r="AP3349" s="59"/>
      <c r="BP3349" s="2"/>
    </row>
    <row r="3350" spans="4:68"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Q3350" s="2"/>
      <c r="R3350" s="2"/>
      <c r="S3350" s="2"/>
      <c r="T3350" s="3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 s="2"/>
      <c r="AI3350" s="2"/>
      <c r="AJ3350" s="2"/>
      <c r="AK3350" s="2"/>
      <c r="AL3350" s="2"/>
      <c r="AM3350" s="2"/>
      <c r="AN3350" s="2"/>
      <c r="AO3350" s="2"/>
      <c r="AP3350" s="59"/>
      <c r="BP3350" s="2"/>
    </row>
    <row r="3351" spans="4:68"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Q3351" s="2"/>
      <c r="R3351" s="2"/>
      <c r="S3351" s="2"/>
      <c r="T3351" s="3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 s="2"/>
      <c r="AI3351" s="2"/>
      <c r="AJ3351" s="2"/>
      <c r="AK3351" s="2"/>
      <c r="AL3351" s="2"/>
      <c r="AM3351" s="2"/>
      <c r="AN3351" s="2"/>
      <c r="AO3351" s="2"/>
      <c r="AP3351" s="59"/>
      <c r="BP3351" s="2"/>
    </row>
    <row r="3352" spans="4:68"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Q3352" s="2"/>
      <c r="R3352" s="2"/>
      <c r="S3352" s="2"/>
      <c r="T3352" s="3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/>
      <c r="AI3352" s="2"/>
      <c r="AJ3352" s="2"/>
      <c r="AK3352" s="2"/>
      <c r="AL3352" s="2"/>
      <c r="AM3352" s="2"/>
      <c r="AN3352" s="2"/>
      <c r="AO3352" s="2"/>
      <c r="AP3352" s="59"/>
      <c r="BP3352" s="2"/>
    </row>
    <row r="3353" spans="4:68"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Q3353" s="2"/>
      <c r="R3353" s="2"/>
      <c r="S3353" s="2"/>
      <c r="T3353" s="3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 s="2"/>
      <c r="AI3353" s="2"/>
      <c r="AJ3353" s="2"/>
      <c r="AK3353" s="2"/>
      <c r="AL3353" s="2"/>
      <c r="AM3353" s="2"/>
      <c r="AN3353" s="2"/>
      <c r="AO3353" s="2"/>
      <c r="AP3353" s="59"/>
      <c r="BP3353" s="2"/>
    </row>
    <row r="3354" spans="4:68"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Q3354" s="2"/>
      <c r="R3354" s="2"/>
      <c r="S3354" s="2"/>
      <c r="T3354" s="3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  <c r="AI3354" s="2"/>
      <c r="AJ3354" s="2"/>
      <c r="AK3354" s="2"/>
      <c r="AL3354" s="2"/>
      <c r="AM3354" s="2"/>
      <c r="AN3354" s="2"/>
      <c r="AO3354" s="2"/>
      <c r="AP3354" s="59"/>
      <c r="BP3354" s="2"/>
    </row>
    <row r="3355" spans="4:68"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Q3355" s="2"/>
      <c r="R3355" s="2"/>
      <c r="S3355" s="2"/>
      <c r="T3355" s="3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 s="2"/>
      <c r="AI3355" s="2"/>
      <c r="AJ3355" s="2"/>
      <c r="AK3355" s="2"/>
      <c r="AL3355" s="2"/>
      <c r="AM3355" s="2"/>
      <c r="AN3355" s="2"/>
      <c r="AO3355" s="2"/>
      <c r="AP3355" s="59"/>
      <c r="BP3355" s="2"/>
    </row>
    <row r="3356" spans="4:68"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Q3356" s="2"/>
      <c r="R3356" s="2"/>
      <c r="S3356" s="2"/>
      <c r="T3356" s="3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 s="2"/>
      <c r="AI3356" s="2"/>
      <c r="AJ3356" s="2"/>
      <c r="AK3356" s="2"/>
      <c r="AL3356" s="2"/>
      <c r="AM3356" s="2"/>
      <c r="AN3356" s="2"/>
      <c r="AO3356" s="2"/>
      <c r="AP3356" s="59"/>
      <c r="BP3356" s="2"/>
    </row>
    <row r="3357" spans="4:68"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Q3357" s="2"/>
      <c r="R3357" s="2"/>
      <c r="S3357" s="2"/>
      <c r="T3357" s="3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 s="2"/>
      <c r="AI3357" s="2"/>
      <c r="AJ3357" s="2"/>
      <c r="AK3357" s="2"/>
      <c r="AL3357" s="2"/>
      <c r="AM3357" s="2"/>
      <c r="AN3357" s="2"/>
      <c r="AO3357" s="2"/>
      <c r="AP3357" s="59"/>
      <c r="BP3357" s="2"/>
    </row>
    <row r="3358" spans="4:68"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Q3358" s="2"/>
      <c r="R3358" s="2"/>
      <c r="S3358" s="2"/>
      <c r="T3358" s="3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 s="2"/>
      <c r="AI3358" s="2"/>
      <c r="AJ3358" s="2"/>
      <c r="AK3358" s="2"/>
      <c r="AL3358" s="2"/>
      <c r="AM3358" s="2"/>
      <c r="AN3358" s="2"/>
      <c r="AO3358" s="2"/>
      <c r="AP3358" s="59"/>
      <c r="BP3358" s="2"/>
    </row>
    <row r="3359" spans="4:68"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Q3359" s="2"/>
      <c r="R3359" s="2"/>
      <c r="S3359" s="2"/>
      <c r="T3359" s="3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 s="2"/>
      <c r="AI3359" s="2"/>
      <c r="AJ3359" s="2"/>
      <c r="AK3359" s="2"/>
      <c r="AL3359" s="2"/>
      <c r="AM3359" s="2"/>
      <c r="AN3359" s="2"/>
      <c r="AO3359" s="2"/>
      <c r="AP3359" s="59"/>
      <c r="BP3359" s="2"/>
    </row>
    <row r="3360" spans="4:68"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Q3360" s="2"/>
      <c r="R3360" s="2"/>
      <c r="S3360" s="2"/>
      <c r="T3360" s="3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 s="2"/>
      <c r="AI3360" s="2"/>
      <c r="AJ3360" s="2"/>
      <c r="AK3360" s="2"/>
      <c r="AL3360" s="2"/>
      <c r="AM3360" s="2"/>
      <c r="AN3360" s="2"/>
      <c r="AO3360" s="2"/>
      <c r="AP3360" s="59"/>
      <c r="BP3360" s="2"/>
    </row>
    <row r="3361" spans="4:68"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Q3361" s="2"/>
      <c r="R3361" s="2"/>
      <c r="S3361" s="2"/>
      <c r="T3361" s="3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 s="2"/>
      <c r="AI3361" s="2"/>
      <c r="AJ3361" s="2"/>
      <c r="AK3361" s="2"/>
      <c r="AL3361" s="2"/>
      <c r="AM3361" s="2"/>
      <c r="AN3361" s="2"/>
      <c r="AO3361" s="2"/>
      <c r="AP3361" s="59"/>
      <c r="BP3361" s="2"/>
    </row>
    <row r="3362" spans="4:68"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Q3362" s="2"/>
      <c r="R3362" s="2"/>
      <c r="S3362" s="2"/>
      <c r="T3362" s="3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 s="2"/>
      <c r="AI3362" s="2"/>
      <c r="AJ3362" s="2"/>
      <c r="AK3362" s="2"/>
      <c r="AL3362" s="2"/>
      <c r="AM3362" s="2"/>
      <c r="AN3362" s="2"/>
      <c r="AO3362" s="2"/>
      <c r="AP3362" s="59"/>
      <c r="BP3362" s="2"/>
    </row>
    <row r="3363" spans="4:68"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Q3363" s="2"/>
      <c r="R3363" s="2"/>
      <c r="S3363" s="2"/>
      <c r="T3363" s="3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 s="2"/>
      <c r="AI3363" s="2"/>
      <c r="AJ3363" s="2"/>
      <c r="AK3363" s="2"/>
      <c r="AL3363" s="2"/>
      <c r="AM3363" s="2"/>
      <c r="AN3363" s="2"/>
      <c r="AO3363" s="2"/>
      <c r="AP3363" s="59"/>
      <c r="BP3363" s="2"/>
    </row>
    <row r="3364" spans="4:68"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Q3364" s="2"/>
      <c r="R3364" s="2"/>
      <c r="S3364" s="2"/>
      <c r="T3364" s="3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 s="2"/>
      <c r="AI3364" s="2"/>
      <c r="AJ3364" s="2"/>
      <c r="AK3364" s="2"/>
      <c r="AL3364" s="2"/>
      <c r="AM3364" s="2"/>
      <c r="AN3364" s="2"/>
      <c r="AO3364" s="2"/>
      <c r="AP3364" s="59"/>
      <c r="BP3364" s="2"/>
    </row>
    <row r="3365" spans="4:68"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Q3365" s="2"/>
      <c r="R3365" s="2"/>
      <c r="S3365" s="2"/>
      <c r="T3365" s="3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 s="2"/>
      <c r="AI3365" s="2"/>
      <c r="AJ3365" s="2"/>
      <c r="AK3365" s="2"/>
      <c r="AL3365" s="2"/>
      <c r="AM3365" s="2"/>
      <c r="AN3365" s="2"/>
      <c r="AO3365" s="2"/>
      <c r="AP3365" s="59"/>
      <c r="BP3365" s="2"/>
    </row>
    <row r="3366" spans="4:68"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Q3366" s="2"/>
      <c r="R3366" s="2"/>
      <c r="S3366" s="2"/>
      <c r="T3366" s="3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 s="2"/>
      <c r="AI3366" s="2"/>
      <c r="AJ3366" s="2"/>
      <c r="AK3366" s="2"/>
      <c r="AL3366" s="2"/>
      <c r="AM3366" s="2"/>
      <c r="AN3366" s="2"/>
      <c r="AO3366" s="2"/>
      <c r="AP3366" s="59"/>
      <c r="BP3366" s="2"/>
    </row>
    <row r="3367" spans="4:68"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Q3367" s="2"/>
      <c r="R3367" s="2"/>
      <c r="S3367" s="2"/>
      <c r="T3367" s="3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 s="2"/>
      <c r="AI3367" s="2"/>
      <c r="AJ3367" s="2"/>
      <c r="AK3367" s="2"/>
      <c r="AL3367" s="2"/>
      <c r="AM3367" s="2"/>
      <c r="AN3367" s="2"/>
      <c r="AO3367" s="2"/>
      <c r="AP3367" s="59"/>
      <c r="BP3367" s="2"/>
    </row>
    <row r="3368" spans="4:68"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Q3368" s="2"/>
      <c r="R3368" s="2"/>
      <c r="S3368" s="2"/>
      <c r="T3368" s="3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 s="2"/>
      <c r="AI3368" s="2"/>
      <c r="AJ3368" s="2"/>
      <c r="AK3368" s="2"/>
      <c r="AL3368" s="2"/>
      <c r="AM3368" s="2"/>
      <c r="AN3368" s="2"/>
      <c r="AO3368" s="2"/>
      <c r="AP3368" s="59"/>
      <c r="BP3368" s="2"/>
    </row>
    <row r="3369" spans="4:68"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Q3369" s="2"/>
      <c r="R3369" s="2"/>
      <c r="S3369" s="2"/>
      <c r="T3369" s="3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 s="2"/>
      <c r="AI3369" s="2"/>
      <c r="AJ3369" s="2"/>
      <c r="AK3369" s="2"/>
      <c r="AL3369" s="2"/>
      <c r="AM3369" s="2"/>
      <c r="AN3369" s="2"/>
      <c r="AO3369" s="2"/>
      <c r="AP3369" s="59"/>
      <c r="BP3369" s="2"/>
    </row>
    <row r="3370" spans="4:68"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Q3370" s="2"/>
      <c r="R3370" s="2"/>
      <c r="S3370" s="2"/>
      <c r="T3370" s="3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/>
      <c r="AI3370" s="2"/>
      <c r="AJ3370" s="2"/>
      <c r="AK3370" s="2"/>
      <c r="AL3370" s="2"/>
      <c r="AM3370" s="2"/>
      <c r="AN3370" s="2"/>
      <c r="AO3370" s="2"/>
      <c r="AP3370" s="59"/>
      <c r="BP3370" s="2"/>
    </row>
    <row r="3371" spans="4:68"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Q3371" s="2"/>
      <c r="R3371" s="2"/>
      <c r="S3371" s="2"/>
      <c r="T3371" s="3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 s="2"/>
      <c r="AI3371" s="2"/>
      <c r="AJ3371" s="2"/>
      <c r="AK3371" s="2"/>
      <c r="AL3371" s="2"/>
      <c r="AM3371" s="2"/>
      <c r="AN3371" s="2"/>
      <c r="AO3371" s="2"/>
      <c r="AP3371" s="59"/>
      <c r="BP3371" s="2"/>
    </row>
    <row r="3372" spans="4:68"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Q3372" s="2"/>
      <c r="R3372" s="2"/>
      <c r="S3372" s="2"/>
      <c r="T3372" s="3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 s="2"/>
      <c r="AI3372" s="2"/>
      <c r="AJ3372" s="2"/>
      <c r="AK3372" s="2"/>
      <c r="AL3372" s="2"/>
      <c r="AM3372" s="2"/>
      <c r="AN3372" s="2"/>
      <c r="AO3372" s="2"/>
      <c r="AP3372" s="59"/>
      <c r="BP3372" s="2"/>
    </row>
    <row r="3373" spans="4:68"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Q3373" s="2"/>
      <c r="R3373" s="2"/>
      <c r="S3373" s="2"/>
      <c r="T3373" s="3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 s="2"/>
      <c r="AI3373" s="2"/>
      <c r="AJ3373" s="2"/>
      <c r="AK3373" s="2"/>
      <c r="AL3373" s="2"/>
      <c r="AM3373" s="2"/>
      <c r="AN3373" s="2"/>
      <c r="AO3373" s="2"/>
      <c r="AP3373" s="59"/>
      <c r="BP3373" s="2"/>
    </row>
    <row r="3374" spans="4:68"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Q3374" s="2"/>
      <c r="R3374" s="2"/>
      <c r="S3374" s="2"/>
      <c r="T3374" s="3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 s="2"/>
      <c r="AI3374" s="2"/>
      <c r="AJ3374" s="2"/>
      <c r="AK3374" s="2"/>
      <c r="AL3374" s="2"/>
      <c r="AM3374" s="2"/>
      <c r="AN3374" s="2"/>
      <c r="AO3374" s="2"/>
      <c r="AP3374" s="59"/>
      <c r="BP3374" s="2"/>
    </row>
    <row r="3375" spans="4:68"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Q3375" s="2"/>
      <c r="R3375" s="2"/>
      <c r="S3375" s="2"/>
      <c r="T3375" s="3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 s="2"/>
      <c r="AI3375" s="2"/>
      <c r="AJ3375" s="2"/>
      <c r="AK3375" s="2"/>
      <c r="AL3375" s="2"/>
      <c r="AM3375" s="2"/>
      <c r="AN3375" s="2"/>
      <c r="AO3375" s="2"/>
      <c r="AP3375" s="59"/>
      <c r="BP3375" s="2"/>
    </row>
    <row r="3376" spans="4:68"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Q3376" s="2"/>
      <c r="R3376" s="2"/>
      <c r="S3376" s="2"/>
      <c r="T3376" s="3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 s="2"/>
      <c r="AI3376" s="2"/>
      <c r="AJ3376" s="2"/>
      <c r="AK3376" s="2"/>
      <c r="AL3376" s="2"/>
      <c r="AM3376" s="2"/>
      <c r="AN3376" s="2"/>
      <c r="AO3376" s="2"/>
      <c r="AP3376" s="59"/>
      <c r="BP3376" s="2"/>
    </row>
    <row r="3377" spans="4:68"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Q3377" s="2"/>
      <c r="R3377" s="2"/>
      <c r="S3377" s="2"/>
      <c r="T3377" s="3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 s="2"/>
      <c r="AI3377" s="2"/>
      <c r="AJ3377" s="2"/>
      <c r="AK3377" s="2"/>
      <c r="AL3377" s="2"/>
      <c r="AM3377" s="2"/>
      <c r="AN3377" s="2"/>
      <c r="AO3377" s="2"/>
      <c r="AP3377" s="59"/>
      <c r="BP3377" s="2"/>
    </row>
    <row r="3378" spans="4:68"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Q3378" s="2"/>
      <c r="R3378" s="2"/>
      <c r="S3378" s="2"/>
      <c r="T3378" s="3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  <c r="AI3378" s="2"/>
      <c r="AJ3378" s="2"/>
      <c r="AK3378" s="2"/>
      <c r="AL3378" s="2"/>
      <c r="AM3378" s="2"/>
      <c r="AN3378" s="2"/>
      <c r="AO3378" s="2"/>
      <c r="AP3378" s="59"/>
      <c r="BP3378" s="2"/>
    </row>
    <row r="3379" spans="4:68"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Q3379" s="2"/>
      <c r="R3379" s="2"/>
      <c r="S3379" s="2"/>
      <c r="T3379" s="3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 s="2"/>
      <c r="AI3379" s="2"/>
      <c r="AJ3379" s="2"/>
      <c r="AK3379" s="2"/>
      <c r="AL3379" s="2"/>
      <c r="AM3379" s="2"/>
      <c r="AN3379" s="2"/>
      <c r="AO3379" s="2"/>
      <c r="AP3379" s="59"/>
      <c r="BP3379" s="2"/>
    </row>
    <row r="3380" spans="4:68"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Q3380" s="2"/>
      <c r="R3380" s="2"/>
      <c r="S3380" s="2"/>
      <c r="T3380" s="3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 s="2"/>
      <c r="AI3380" s="2"/>
      <c r="AJ3380" s="2"/>
      <c r="AK3380" s="2"/>
      <c r="AL3380" s="2"/>
      <c r="AM3380" s="2"/>
      <c r="AN3380" s="2"/>
      <c r="AO3380" s="2"/>
      <c r="AP3380" s="59"/>
      <c r="BP3380" s="2"/>
    </row>
    <row r="3381" spans="4:68"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Q3381" s="2"/>
      <c r="R3381" s="2"/>
      <c r="S3381" s="2"/>
      <c r="T3381" s="3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 s="2"/>
      <c r="AI3381" s="2"/>
      <c r="AJ3381" s="2"/>
      <c r="AK3381" s="2"/>
      <c r="AL3381" s="2"/>
      <c r="AM3381" s="2"/>
      <c r="AN3381" s="2"/>
      <c r="AO3381" s="2"/>
      <c r="AP3381" s="59"/>
      <c r="BP3381" s="2"/>
    </row>
    <row r="3382" spans="4:68"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Q3382" s="2"/>
      <c r="R3382" s="2"/>
      <c r="S3382" s="2"/>
      <c r="T3382" s="3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 s="2"/>
      <c r="AI3382" s="2"/>
      <c r="AJ3382" s="2"/>
      <c r="AK3382" s="2"/>
      <c r="AL3382" s="2"/>
      <c r="AM3382" s="2"/>
      <c r="AN3382" s="2"/>
      <c r="AO3382" s="2"/>
      <c r="AP3382" s="59"/>
      <c r="BP3382" s="2"/>
    </row>
    <row r="3383" spans="4:68"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Q3383" s="2"/>
      <c r="R3383" s="2"/>
      <c r="S3383" s="2"/>
      <c r="T3383" s="3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 s="2"/>
      <c r="AI3383" s="2"/>
      <c r="AJ3383" s="2"/>
      <c r="AK3383" s="2"/>
      <c r="AL3383" s="2"/>
      <c r="AM3383" s="2"/>
      <c r="AN3383" s="2"/>
      <c r="AO3383" s="2"/>
      <c r="AP3383" s="59"/>
      <c r="BP3383" s="2"/>
    </row>
    <row r="3384" spans="4:68"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Q3384" s="2"/>
      <c r="R3384" s="2"/>
      <c r="S3384" s="2"/>
      <c r="T3384" s="3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 s="2"/>
      <c r="AI3384" s="2"/>
      <c r="AJ3384" s="2"/>
      <c r="AK3384" s="2"/>
      <c r="AL3384" s="2"/>
      <c r="AM3384" s="2"/>
      <c r="AN3384" s="2"/>
      <c r="AO3384" s="2"/>
      <c r="AP3384" s="59"/>
      <c r="BP3384" s="2"/>
    </row>
    <row r="3385" spans="4:68"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Q3385" s="2"/>
      <c r="R3385" s="2"/>
      <c r="S3385" s="2"/>
      <c r="T3385" s="3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 s="2"/>
      <c r="AI3385" s="2"/>
      <c r="AJ3385" s="2"/>
      <c r="AK3385" s="2"/>
      <c r="AL3385" s="2"/>
      <c r="AM3385" s="2"/>
      <c r="AN3385" s="2"/>
      <c r="AO3385" s="2"/>
      <c r="AP3385" s="59"/>
      <c r="BP3385" s="2"/>
    </row>
    <row r="3386" spans="4:68"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Q3386" s="2"/>
      <c r="R3386" s="2"/>
      <c r="S3386" s="2"/>
      <c r="T3386" s="3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 s="2"/>
      <c r="AI3386" s="2"/>
      <c r="AJ3386" s="2"/>
      <c r="AK3386" s="2"/>
      <c r="AL3386" s="2"/>
      <c r="AM3386" s="2"/>
      <c r="AN3386" s="2"/>
      <c r="AO3386" s="2"/>
      <c r="AP3386" s="59"/>
      <c r="BP3386" s="2"/>
    </row>
    <row r="3387" spans="4:68"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Q3387" s="2"/>
      <c r="R3387" s="2"/>
      <c r="S3387" s="2"/>
      <c r="T3387" s="3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 s="2"/>
      <c r="AI3387" s="2"/>
      <c r="AJ3387" s="2"/>
      <c r="AK3387" s="2"/>
      <c r="AL3387" s="2"/>
      <c r="AM3387" s="2"/>
      <c r="AN3387" s="2"/>
      <c r="AO3387" s="2"/>
      <c r="AP3387" s="59"/>
      <c r="BP3387" s="2"/>
    </row>
    <row r="3388" spans="4:68"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Q3388" s="2"/>
      <c r="R3388" s="2"/>
      <c r="S3388" s="2"/>
      <c r="T3388" s="3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 s="2"/>
      <c r="AI3388" s="2"/>
      <c r="AJ3388" s="2"/>
      <c r="AK3388" s="2"/>
      <c r="AL3388" s="2"/>
      <c r="AM3388" s="2"/>
      <c r="AN3388" s="2"/>
      <c r="AO3388" s="2"/>
      <c r="AP3388" s="59"/>
      <c r="BP3388" s="2"/>
    </row>
    <row r="3389" spans="4:68"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Q3389" s="2"/>
      <c r="R3389" s="2"/>
      <c r="S3389" s="2"/>
      <c r="T3389" s="3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 s="2"/>
      <c r="AI3389" s="2"/>
      <c r="AJ3389" s="2"/>
      <c r="AK3389" s="2"/>
      <c r="AL3389" s="2"/>
      <c r="AM3389" s="2"/>
      <c r="AN3389" s="2"/>
      <c r="AO3389" s="2"/>
      <c r="AP3389" s="59"/>
      <c r="BP3389" s="2"/>
    </row>
    <row r="3390" spans="4:68"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Q3390" s="2"/>
      <c r="R3390" s="2"/>
      <c r="S3390" s="2"/>
      <c r="T3390" s="3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 s="2"/>
      <c r="AI3390" s="2"/>
      <c r="AJ3390" s="2"/>
      <c r="AK3390" s="2"/>
      <c r="AL3390" s="2"/>
      <c r="AM3390" s="2"/>
      <c r="AN3390" s="2"/>
      <c r="AO3390" s="2"/>
      <c r="AP3390" s="59"/>
      <c r="BP3390" s="2"/>
    </row>
    <row r="3391" spans="4:68"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Q3391" s="2"/>
      <c r="R3391" s="2"/>
      <c r="S3391" s="2"/>
      <c r="T3391" s="3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 s="2"/>
      <c r="AI3391" s="2"/>
      <c r="AJ3391" s="2"/>
      <c r="AK3391" s="2"/>
      <c r="AL3391" s="2"/>
      <c r="AM3391" s="2"/>
      <c r="AN3391" s="2"/>
      <c r="AO3391" s="2"/>
      <c r="AP3391" s="59"/>
      <c r="BP3391" s="2"/>
    </row>
    <row r="3392" spans="4:68"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Q3392" s="2"/>
      <c r="R3392" s="2"/>
      <c r="S3392" s="2"/>
      <c r="T3392" s="3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 s="2"/>
      <c r="AI3392" s="2"/>
      <c r="AJ3392" s="2"/>
      <c r="AK3392" s="2"/>
      <c r="AL3392" s="2"/>
      <c r="AM3392" s="2"/>
      <c r="AN3392" s="2"/>
      <c r="AO3392" s="2"/>
      <c r="AP3392" s="59"/>
      <c r="BP3392" s="2"/>
    </row>
    <row r="3393" spans="4:68"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Q3393" s="2"/>
      <c r="R3393" s="2"/>
      <c r="S3393" s="2"/>
      <c r="T3393" s="3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 s="2"/>
      <c r="AI3393" s="2"/>
      <c r="AJ3393" s="2"/>
      <c r="AK3393" s="2"/>
      <c r="AL3393" s="2"/>
      <c r="AM3393" s="2"/>
      <c r="AN3393" s="2"/>
      <c r="AO3393" s="2"/>
      <c r="AP3393" s="59"/>
      <c r="BP3393" s="2"/>
    </row>
    <row r="3394" spans="4:68"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Q3394" s="2"/>
      <c r="R3394" s="2"/>
      <c r="S3394" s="2"/>
      <c r="T3394" s="3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 s="2"/>
      <c r="AI3394" s="2"/>
      <c r="AJ3394" s="2"/>
      <c r="AK3394" s="2"/>
      <c r="AL3394" s="2"/>
      <c r="AM3394" s="2"/>
      <c r="AN3394" s="2"/>
      <c r="AO3394" s="2"/>
      <c r="AP3394" s="59"/>
      <c r="BP3394" s="2"/>
    </row>
    <row r="3395" spans="4:68"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Q3395" s="2"/>
      <c r="R3395" s="2"/>
      <c r="S3395" s="2"/>
      <c r="T3395" s="3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 s="2"/>
      <c r="AI3395" s="2"/>
      <c r="AJ3395" s="2"/>
      <c r="AK3395" s="2"/>
      <c r="AL3395" s="2"/>
      <c r="AM3395" s="2"/>
      <c r="AN3395" s="2"/>
      <c r="AO3395" s="2"/>
      <c r="AP3395" s="59"/>
      <c r="BP3395" s="2"/>
    </row>
    <row r="3396" spans="4:68"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Q3396" s="2"/>
      <c r="R3396" s="2"/>
      <c r="S3396" s="2"/>
      <c r="T3396" s="3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 s="2"/>
      <c r="AI3396" s="2"/>
      <c r="AJ3396" s="2"/>
      <c r="AK3396" s="2"/>
      <c r="AL3396" s="2"/>
      <c r="AM3396" s="2"/>
      <c r="AN3396" s="2"/>
      <c r="AO3396" s="2"/>
      <c r="AP3396" s="59"/>
      <c r="BP3396" s="2"/>
    </row>
    <row r="3397" spans="4:68"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Q3397" s="2"/>
      <c r="R3397" s="2"/>
      <c r="S3397" s="2"/>
      <c r="T3397" s="3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 s="2"/>
      <c r="AI3397" s="2"/>
      <c r="AJ3397" s="2"/>
      <c r="AK3397" s="2"/>
      <c r="AL3397" s="2"/>
      <c r="AM3397" s="2"/>
      <c r="AN3397" s="2"/>
      <c r="AO3397" s="2"/>
      <c r="AP3397" s="59"/>
      <c r="BP3397" s="2"/>
    </row>
    <row r="3398" spans="4:68"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Q3398" s="2"/>
      <c r="R3398" s="2"/>
      <c r="S3398" s="2"/>
      <c r="T3398" s="3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 s="2"/>
      <c r="AI3398" s="2"/>
      <c r="AJ3398" s="2"/>
      <c r="AK3398" s="2"/>
      <c r="AL3398" s="2"/>
      <c r="AM3398" s="2"/>
      <c r="AN3398" s="2"/>
      <c r="AO3398" s="2"/>
      <c r="AP3398" s="59"/>
      <c r="BP3398" s="2"/>
    </row>
    <row r="3399" spans="4:68"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Q3399" s="2"/>
      <c r="R3399" s="2"/>
      <c r="S3399" s="2"/>
      <c r="T3399" s="3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 s="2"/>
      <c r="AI3399" s="2"/>
      <c r="AJ3399" s="2"/>
      <c r="AK3399" s="2"/>
      <c r="AL3399" s="2"/>
      <c r="AM3399" s="2"/>
      <c r="AN3399" s="2"/>
      <c r="AO3399" s="2"/>
      <c r="AP3399" s="59"/>
      <c r="BP3399" s="2"/>
    </row>
    <row r="3400" spans="4:68"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Q3400" s="2"/>
      <c r="R3400" s="2"/>
      <c r="S3400" s="2"/>
      <c r="T3400" s="3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 s="2"/>
      <c r="AI3400" s="2"/>
      <c r="AJ3400" s="2"/>
      <c r="AK3400" s="2"/>
      <c r="AL3400" s="2"/>
      <c r="AM3400" s="2"/>
      <c r="AN3400" s="2"/>
      <c r="AO3400" s="2"/>
      <c r="AP3400" s="59"/>
      <c r="BP3400" s="2"/>
    </row>
    <row r="3401" spans="4:68"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Q3401" s="2"/>
      <c r="R3401" s="2"/>
      <c r="S3401" s="2"/>
      <c r="T3401" s="3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 s="2"/>
      <c r="AI3401" s="2"/>
      <c r="AJ3401" s="2"/>
      <c r="AK3401" s="2"/>
      <c r="AL3401" s="2"/>
      <c r="AM3401" s="2"/>
      <c r="AN3401" s="2"/>
      <c r="AO3401" s="2"/>
      <c r="AP3401" s="59"/>
      <c r="BP3401" s="2"/>
    </row>
    <row r="3402" spans="4:68"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Q3402" s="2"/>
      <c r="R3402" s="2"/>
      <c r="S3402" s="2"/>
      <c r="T3402" s="3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 s="2"/>
      <c r="AI3402" s="2"/>
      <c r="AJ3402" s="2"/>
      <c r="AK3402" s="2"/>
      <c r="AL3402" s="2"/>
      <c r="AM3402" s="2"/>
      <c r="AN3402" s="2"/>
      <c r="AO3402" s="2"/>
      <c r="AP3402" s="59"/>
      <c r="BP3402" s="2"/>
    </row>
    <row r="3403" spans="4:68"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Q3403" s="2"/>
      <c r="R3403" s="2"/>
      <c r="S3403" s="2"/>
      <c r="T3403" s="3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 s="2"/>
      <c r="AI3403" s="2"/>
      <c r="AJ3403" s="2"/>
      <c r="AK3403" s="2"/>
      <c r="AL3403" s="2"/>
      <c r="AM3403" s="2"/>
      <c r="AN3403" s="2"/>
      <c r="AO3403" s="2"/>
      <c r="AP3403" s="59"/>
      <c r="BP3403" s="2"/>
    </row>
    <row r="3404" spans="4:68"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Q3404" s="2"/>
      <c r="R3404" s="2"/>
      <c r="S3404" s="2"/>
      <c r="T3404" s="3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 s="2"/>
      <c r="AI3404" s="2"/>
      <c r="AJ3404" s="2"/>
      <c r="AK3404" s="2"/>
      <c r="AL3404" s="2"/>
      <c r="AM3404" s="2"/>
      <c r="AN3404" s="2"/>
      <c r="AO3404" s="2"/>
      <c r="AP3404" s="59"/>
      <c r="BP3404" s="2"/>
    </row>
    <row r="3405" spans="4:68"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Q3405" s="2"/>
      <c r="R3405" s="2"/>
      <c r="S3405" s="2"/>
      <c r="T3405" s="3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 s="2"/>
      <c r="AI3405" s="2"/>
      <c r="AJ3405" s="2"/>
      <c r="AK3405" s="2"/>
      <c r="AL3405" s="2"/>
      <c r="AM3405" s="2"/>
      <c r="AN3405" s="2"/>
      <c r="AO3405" s="2"/>
      <c r="AP3405" s="59"/>
      <c r="BP3405" s="2"/>
    </row>
    <row r="3406" spans="4:68"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Q3406" s="2"/>
      <c r="R3406" s="2"/>
      <c r="S3406" s="2"/>
      <c r="T3406" s="3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 s="2"/>
      <c r="AI3406" s="2"/>
      <c r="AJ3406" s="2"/>
      <c r="AK3406" s="2"/>
      <c r="AL3406" s="2"/>
      <c r="AM3406" s="2"/>
      <c r="AN3406" s="2"/>
      <c r="AO3406" s="2"/>
      <c r="AP3406" s="59"/>
      <c r="BP3406" s="2"/>
    </row>
    <row r="3407" spans="4:68"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Q3407" s="2"/>
      <c r="R3407" s="2"/>
      <c r="S3407" s="2"/>
      <c r="T3407" s="3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 s="2"/>
      <c r="AI3407" s="2"/>
      <c r="AJ3407" s="2"/>
      <c r="AK3407" s="2"/>
      <c r="AL3407" s="2"/>
      <c r="AM3407" s="2"/>
      <c r="AN3407" s="2"/>
      <c r="AO3407" s="2"/>
      <c r="AP3407" s="59"/>
      <c r="BP3407" s="2"/>
    </row>
    <row r="3408" spans="4:68"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Q3408" s="2"/>
      <c r="R3408" s="2"/>
      <c r="S3408" s="2"/>
      <c r="T3408" s="3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 s="2"/>
      <c r="AI3408" s="2"/>
      <c r="AJ3408" s="2"/>
      <c r="AK3408" s="2"/>
      <c r="AL3408" s="2"/>
      <c r="AM3408" s="2"/>
      <c r="AN3408" s="2"/>
      <c r="AO3408" s="2"/>
      <c r="AP3408" s="59"/>
      <c r="BP3408" s="2"/>
    </row>
    <row r="3409" spans="4:68"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Q3409" s="2"/>
      <c r="R3409" s="2"/>
      <c r="S3409" s="2"/>
      <c r="T3409" s="3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 s="2"/>
      <c r="AI3409" s="2"/>
      <c r="AJ3409" s="2"/>
      <c r="AK3409" s="2"/>
      <c r="AL3409" s="2"/>
      <c r="AM3409" s="2"/>
      <c r="AN3409" s="2"/>
      <c r="AO3409" s="2"/>
      <c r="AP3409" s="59"/>
      <c r="BP3409" s="2"/>
    </row>
    <row r="3410" spans="4:68"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Q3410" s="2"/>
      <c r="R3410" s="2"/>
      <c r="S3410" s="2"/>
      <c r="T3410" s="3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  <c r="AI3410" s="2"/>
      <c r="AJ3410" s="2"/>
      <c r="AK3410" s="2"/>
      <c r="AL3410" s="2"/>
      <c r="AM3410" s="2"/>
      <c r="AN3410" s="2"/>
      <c r="AO3410" s="2"/>
      <c r="AP3410" s="59"/>
      <c r="BP3410" s="2"/>
    </row>
    <row r="3411" spans="4:68"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Q3411" s="2"/>
      <c r="R3411" s="2"/>
      <c r="S3411" s="2"/>
      <c r="T3411" s="3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 s="2"/>
      <c r="AI3411" s="2"/>
      <c r="AJ3411" s="2"/>
      <c r="AK3411" s="2"/>
      <c r="AL3411" s="2"/>
      <c r="AM3411" s="2"/>
      <c r="AN3411" s="2"/>
      <c r="AO3411" s="2"/>
      <c r="AP3411" s="59"/>
      <c r="BP3411" s="2"/>
    </row>
    <row r="3412" spans="4:68"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Q3412" s="2"/>
      <c r="R3412" s="2"/>
      <c r="S3412" s="2"/>
      <c r="T3412" s="3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 s="2"/>
      <c r="AI3412" s="2"/>
      <c r="AJ3412" s="2"/>
      <c r="AK3412" s="2"/>
      <c r="AL3412" s="2"/>
      <c r="AM3412" s="2"/>
      <c r="AN3412" s="2"/>
      <c r="AO3412" s="2"/>
      <c r="AP3412" s="59"/>
      <c r="BP3412" s="2"/>
    </row>
    <row r="3413" spans="4:68"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Q3413" s="2"/>
      <c r="R3413" s="2"/>
      <c r="S3413" s="2"/>
      <c r="T3413" s="3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 s="2"/>
      <c r="AI3413" s="2"/>
      <c r="AJ3413" s="2"/>
      <c r="AK3413" s="2"/>
      <c r="AL3413" s="2"/>
      <c r="AM3413" s="2"/>
      <c r="AN3413" s="2"/>
      <c r="AO3413" s="2"/>
      <c r="AP3413" s="59"/>
      <c r="BP3413" s="2"/>
    </row>
    <row r="3414" spans="4:68"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Q3414" s="2"/>
      <c r="R3414" s="2"/>
      <c r="S3414" s="2"/>
      <c r="T3414" s="3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 s="2"/>
      <c r="AI3414" s="2"/>
      <c r="AJ3414" s="2"/>
      <c r="AK3414" s="2"/>
      <c r="AL3414" s="2"/>
      <c r="AM3414" s="2"/>
      <c r="AN3414" s="2"/>
      <c r="AO3414" s="2"/>
      <c r="AP3414" s="59"/>
      <c r="BP3414" s="2"/>
    </row>
    <row r="3415" spans="4:68"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Q3415" s="2"/>
      <c r="R3415" s="2"/>
      <c r="S3415" s="2"/>
      <c r="T3415" s="3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 s="2"/>
      <c r="AI3415" s="2"/>
      <c r="AJ3415" s="2"/>
      <c r="AK3415" s="2"/>
      <c r="AL3415" s="2"/>
      <c r="AM3415" s="2"/>
      <c r="AN3415" s="2"/>
      <c r="AO3415" s="2"/>
      <c r="AP3415" s="59"/>
      <c r="BP3415" s="2"/>
    </row>
    <row r="3416" spans="4:68"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Q3416" s="2"/>
      <c r="R3416" s="2"/>
      <c r="S3416" s="2"/>
      <c r="T3416" s="3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 s="2"/>
      <c r="AI3416" s="2"/>
      <c r="AJ3416" s="2"/>
      <c r="AK3416" s="2"/>
      <c r="AL3416" s="2"/>
      <c r="AM3416" s="2"/>
      <c r="AN3416" s="2"/>
      <c r="AO3416" s="2"/>
      <c r="AP3416" s="59"/>
      <c r="BP3416" s="2"/>
    </row>
    <row r="3417" spans="4:68"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Q3417" s="2"/>
      <c r="R3417" s="2"/>
      <c r="S3417" s="2"/>
      <c r="T3417" s="3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 s="2"/>
      <c r="AI3417" s="2"/>
      <c r="AJ3417" s="2"/>
      <c r="AK3417" s="2"/>
      <c r="AL3417" s="2"/>
      <c r="AM3417" s="2"/>
      <c r="AN3417" s="2"/>
      <c r="AO3417" s="2"/>
      <c r="AP3417" s="59"/>
      <c r="BP3417" s="2"/>
    </row>
    <row r="3418" spans="4:68"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Q3418" s="2"/>
      <c r="R3418" s="2"/>
      <c r="S3418" s="2"/>
      <c r="T3418" s="3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 s="2"/>
      <c r="AI3418" s="2"/>
      <c r="AJ3418" s="2"/>
      <c r="AK3418" s="2"/>
      <c r="AL3418" s="2"/>
      <c r="AM3418" s="2"/>
      <c r="AN3418" s="2"/>
      <c r="AO3418" s="2"/>
      <c r="AP3418" s="59"/>
      <c r="BP3418" s="2"/>
    </row>
    <row r="3419" spans="4:68"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Q3419" s="2"/>
      <c r="R3419" s="2"/>
      <c r="S3419" s="2"/>
      <c r="T3419" s="3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 s="2"/>
      <c r="AI3419" s="2"/>
      <c r="AJ3419" s="2"/>
      <c r="AK3419" s="2"/>
      <c r="AL3419" s="2"/>
      <c r="AM3419" s="2"/>
      <c r="AN3419" s="2"/>
      <c r="AO3419" s="2"/>
      <c r="AP3419" s="59"/>
      <c r="BP3419" s="2"/>
    </row>
    <row r="3420" spans="4:68"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Q3420" s="2"/>
      <c r="R3420" s="2"/>
      <c r="S3420" s="2"/>
      <c r="T3420" s="3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 s="2"/>
      <c r="AI3420" s="2"/>
      <c r="AJ3420" s="2"/>
      <c r="AK3420" s="2"/>
      <c r="AL3420" s="2"/>
      <c r="AM3420" s="2"/>
      <c r="AN3420" s="2"/>
      <c r="AO3420" s="2"/>
      <c r="AP3420" s="59"/>
      <c r="BP3420" s="2"/>
    </row>
    <row r="3421" spans="4:68"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Q3421" s="2"/>
      <c r="R3421" s="2"/>
      <c r="S3421" s="2"/>
      <c r="T3421" s="3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 s="2"/>
      <c r="AI3421" s="2"/>
      <c r="AJ3421" s="2"/>
      <c r="AK3421" s="2"/>
      <c r="AL3421" s="2"/>
      <c r="AM3421" s="2"/>
      <c r="AN3421" s="2"/>
      <c r="AO3421" s="2"/>
      <c r="AP3421" s="59"/>
      <c r="BP3421" s="2"/>
    </row>
    <row r="3422" spans="4:68"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Q3422" s="2"/>
      <c r="R3422" s="2"/>
      <c r="S3422" s="2"/>
      <c r="T3422" s="3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 s="2"/>
      <c r="AI3422" s="2"/>
      <c r="AJ3422" s="2"/>
      <c r="AK3422" s="2"/>
      <c r="AL3422" s="2"/>
      <c r="AM3422" s="2"/>
      <c r="AN3422" s="2"/>
      <c r="AO3422" s="2"/>
      <c r="AP3422" s="59"/>
      <c r="BP3422" s="2"/>
    </row>
    <row r="3423" spans="4:68"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Q3423" s="2"/>
      <c r="R3423" s="2"/>
      <c r="S3423" s="2"/>
      <c r="T3423" s="3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 s="2"/>
      <c r="AI3423" s="2"/>
      <c r="AJ3423" s="2"/>
      <c r="AK3423" s="2"/>
      <c r="AL3423" s="2"/>
      <c r="AM3423" s="2"/>
      <c r="AN3423" s="2"/>
      <c r="AO3423" s="2"/>
      <c r="AP3423" s="59"/>
      <c r="BP3423" s="2"/>
    </row>
    <row r="3424" spans="4:68"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Q3424" s="2"/>
      <c r="R3424" s="2"/>
      <c r="S3424" s="2"/>
      <c r="T3424" s="3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 s="2"/>
      <c r="AI3424" s="2"/>
      <c r="AJ3424" s="2"/>
      <c r="AK3424" s="2"/>
      <c r="AL3424" s="2"/>
      <c r="AM3424" s="2"/>
      <c r="AN3424" s="2"/>
      <c r="AO3424" s="2"/>
      <c r="AP3424" s="59"/>
      <c r="BP3424" s="2"/>
    </row>
    <row r="3425" spans="4:68"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Q3425" s="2"/>
      <c r="R3425" s="2"/>
      <c r="S3425" s="2"/>
      <c r="T3425" s="3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 s="2"/>
      <c r="AI3425" s="2"/>
      <c r="AJ3425" s="2"/>
      <c r="AK3425" s="2"/>
      <c r="AL3425" s="2"/>
      <c r="AM3425" s="2"/>
      <c r="AN3425" s="2"/>
      <c r="AO3425" s="2"/>
      <c r="AP3425" s="59"/>
      <c r="BP3425" s="2"/>
    </row>
    <row r="3426" spans="4:68"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Q3426" s="2"/>
      <c r="R3426" s="2"/>
      <c r="S3426" s="2"/>
      <c r="T3426" s="3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 s="2"/>
      <c r="AI3426" s="2"/>
      <c r="AJ3426" s="2"/>
      <c r="AK3426" s="2"/>
      <c r="AL3426" s="2"/>
      <c r="AM3426" s="2"/>
      <c r="AN3426" s="2"/>
      <c r="AO3426" s="2"/>
      <c r="AP3426" s="59"/>
      <c r="BP3426" s="2"/>
    </row>
    <row r="3427" spans="4:68"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Q3427" s="2"/>
      <c r="R3427" s="2"/>
      <c r="S3427" s="2"/>
      <c r="T3427" s="3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 s="2"/>
      <c r="AI3427" s="2"/>
      <c r="AJ3427" s="2"/>
      <c r="AK3427" s="2"/>
      <c r="AL3427" s="2"/>
      <c r="AM3427" s="2"/>
      <c r="AN3427" s="2"/>
      <c r="AO3427" s="2"/>
      <c r="AP3427" s="59"/>
      <c r="BP3427" s="2"/>
    </row>
    <row r="3428" spans="4:68"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Q3428" s="2"/>
      <c r="R3428" s="2"/>
      <c r="S3428" s="2"/>
      <c r="T3428" s="3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 s="2"/>
      <c r="AI3428" s="2"/>
      <c r="AJ3428" s="2"/>
      <c r="AK3428" s="2"/>
      <c r="AL3428" s="2"/>
      <c r="AM3428" s="2"/>
      <c r="AN3428" s="2"/>
      <c r="AO3428" s="2"/>
      <c r="AP3428" s="59"/>
      <c r="BP3428" s="2"/>
    </row>
    <row r="3429" spans="4:68"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Q3429" s="2"/>
      <c r="R3429" s="2"/>
      <c r="S3429" s="2"/>
      <c r="T3429" s="3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 s="2"/>
      <c r="AI3429" s="2"/>
      <c r="AJ3429" s="2"/>
      <c r="AK3429" s="2"/>
      <c r="AL3429" s="2"/>
      <c r="AM3429" s="2"/>
      <c r="AN3429" s="2"/>
      <c r="AO3429" s="2"/>
      <c r="AP3429" s="59"/>
      <c r="BP3429" s="2"/>
    </row>
    <row r="3430" spans="4:68"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Q3430" s="2"/>
      <c r="R3430" s="2"/>
      <c r="S3430" s="2"/>
      <c r="T3430" s="3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 s="2"/>
      <c r="AI3430" s="2"/>
      <c r="AJ3430" s="2"/>
      <c r="AK3430" s="2"/>
      <c r="AL3430" s="2"/>
      <c r="AM3430" s="2"/>
      <c r="AN3430" s="2"/>
      <c r="AO3430" s="2"/>
      <c r="AP3430" s="59"/>
      <c r="BP3430" s="2"/>
    </row>
    <row r="3431" spans="4:68"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Q3431" s="2"/>
      <c r="R3431" s="2"/>
      <c r="S3431" s="2"/>
      <c r="T3431" s="3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 s="2"/>
      <c r="AI3431" s="2"/>
      <c r="AJ3431" s="2"/>
      <c r="AK3431" s="2"/>
      <c r="AL3431" s="2"/>
      <c r="AM3431" s="2"/>
      <c r="AN3431" s="2"/>
      <c r="AO3431" s="2"/>
      <c r="AP3431" s="59"/>
      <c r="BP3431" s="2"/>
    </row>
    <row r="3432" spans="4:68"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Q3432" s="2"/>
      <c r="R3432" s="2"/>
      <c r="S3432" s="2"/>
      <c r="T3432" s="3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 s="2"/>
      <c r="AI3432" s="2"/>
      <c r="AJ3432" s="2"/>
      <c r="AK3432" s="2"/>
      <c r="AL3432" s="2"/>
      <c r="AM3432" s="2"/>
      <c r="AN3432" s="2"/>
      <c r="AO3432" s="2"/>
      <c r="AP3432" s="59"/>
      <c r="BP3432" s="2"/>
    </row>
    <row r="3433" spans="4:68"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Q3433" s="2"/>
      <c r="R3433" s="2"/>
      <c r="S3433" s="2"/>
      <c r="T3433" s="3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 s="2"/>
      <c r="AI3433" s="2"/>
      <c r="AJ3433" s="2"/>
      <c r="AK3433" s="2"/>
      <c r="AL3433" s="2"/>
      <c r="AM3433" s="2"/>
      <c r="AN3433" s="2"/>
      <c r="AO3433" s="2"/>
      <c r="AP3433" s="59"/>
      <c r="BP3433" s="2"/>
    </row>
    <row r="3434" spans="4:68"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Q3434" s="2"/>
      <c r="R3434" s="2"/>
      <c r="S3434" s="2"/>
      <c r="T3434" s="3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 s="2"/>
      <c r="AI3434" s="2"/>
      <c r="AJ3434" s="2"/>
      <c r="AK3434" s="2"/>
      <c r="AL3434" s="2"/>
      <c r="AM3434" s="2"/>
      <c r="AN3434" s="2"/>
      <c r="AO3434" s="2"/>
      <c r="AP3434" s="59"/>
      <c r="BP3434" s="2"/>
    </row>
    <row r="3435" spans="4:68"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Q3435" s="2"/>
      <c r="R3435" s="2"/>
      <c r="S3435" s="2"/>
      <c r="T3435" s="3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 s="2"/>
      <c r="AI3435" s="2"/>
      <c r="AJ3435" s="2"/>
      <c r="AK3435" s="2"/>
      <c r="AL3435" s="2"/>
      <c r="AM3435" s="2"/>
      <c r="AN3435" s="2"/>
      <c r="AO3435" s="2"/>
      <c r="AP3435" s="59"/>
      <c r="BP3435" s="2"/>
    </row>
    <row r="3436" spans="4:68"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Q3436" s="2"/>
      <c r="R3436" s="2"/>
      <c r="S3436" s="2"/>
      <c r="T3436" s="3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 s="2"/>
      <c r="AI3436" s="2"/>
      <c r="AJ3436" s="2"/>
      <c r="AK3436" s="2"/>
      <c r="AL3436" s="2"/>
      <c r="AM3436" s="2"/>
      <c r="AN3436" s="2"/>
      <c r="AO3436" s="2"/>
      <c r="AP3436" s="59"/>
      <c r="BP3436" s="2"/>
    </row>
    <row r="3437" spans="4:68"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Q3437" s="2"/>
      <c r="R3437" s="2"/>
      <c r="S3437" s="2"/>
      <c r="T3437" s="3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 s="2"/>
      <c r="AI3437" s="2"/>
      <c r="AJ3437" s="2"/>
      <c r="AK3437" s="2"/>
      <c r="AL3437" s="2"/>
      <c r="AM3437" s="2"/>
      <c r="AN3437" s="2"/>
      <c r="AO3437" s="2"/>
      <c r="AP3437" s="59"/>
      <c r="BP3437" s="2"/>
    </row>
    <row r="3438" spans="4:68"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Q3438" s="2"/>
      <c r="R3438" s="2"/>
      <c r="S3438" s="2"/>
      <c r="T3438" s="3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 s="2"/>
      <c r="AI3438" s="2"/>
      <c r="AJ3438" s="2"/>
      <c r="AK3438" s="2"/>
      <c r="AL3438" s="2"/>
      <c r="AM3438" s="2"/>
      <c r="AN3438" s="2"/>
      <c r="AO3438" s="2"/>
      <c r="AP3438" s="59"/>
      <c r="BP3438" s="2"/>
    </row>
    <row r="3439" spans="4:68"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Q3439" s="2"/>
      <c r="R3439" s="2"/>
      <c r="S3439" s="2"/>
      <c r="T3439" s="3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 s="2"/>
      <c r="AI3439" s="2"/>
      <c r="AJ3439" s="2"/>
      <c r="AK3439" s="2"/>
      <c r="AL3439" s="2"/>
      <c r="AM3439" s="2"/>
      <c r="AN3439" s="2"/>
      <c r="AO3439" s="2"/>
      <c r="AP3439" s="59"/>
      <c r="BP3439" s="2"/>
    </row>
    <row r="3440" spans="4:68"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Q3440" s="2"/>
      <c r="R3440" s="2"/>
      <c r="S3440" s="2"/>
      <c r="T3440" s="3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 s="2"/>
      <c r="AI3440" s="2"/>
      <c r="AJ3440" s="2"/>
      <c r="AK3440" s="2"/>
      <c r="AL3440" s="2"/>
      <c r="AM3440" s="2"/>
      <c r="AN3440" s="2"/>
      <c r="AO3440" s="2"/>
      <c r="AP3440" s="59"/>
      <c r="BP3440" s="2"/>
    </row>
    <row r="3441" spans="4:68"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Q3441" s="2"/>
      <c r="R3441" s="2"/>
      <c r="S3441" s="2"/>
      <c r="T3441" s="3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 s="2"/>
      <c r="AI3441" s="2"/>
      <c r="AJ3441" s="2"/>
      <c r="AK3441" s="2"/>
      <c r="AL3441" s="2"/>
      <c r="AM3441" s="2"/>
      <c r="AN3441" s="2"/>
      <c r="AO3441" s="2"/>
      <c r="AP3441" s="59"/>
      <c r="BP3441" s="2"/>
    </row>
    <row r="3442" spans="4:68"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Q3442" s="2"/>
      <c r="R3442" s="2"/>
      <c r="S3442" s="2"/>
      <c r="T3442" s="3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 s="2"/>
      <c r="AI3442" s="2"/>
      <c r="AJ3442" s="2"/>
      <c r="AK3442" s="2"/>
      <c r="AL3442" s="2"/>
      <c r="AM3442" s="2"/>
      <c r="AN3442" s="2"/>
      <c r="AO3442" s="2"/>
      <c r="AP3442" s="59"/>
      <c r="BP3442" s="2"/>
    </row>
    <row r="3443" spans="4:68"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Q3443" s="2"/>
      <c r="R3443" s="2"/>
      <c r="S3443" s="2"/>
      <c r="T3443" s="3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 s="2"/>
      <c r="AI3443" s="2"/>
      <c r="AJ3443" s="2"/>
      <c r="AK3443" s="2"/>
      <c r="AL3443" s="2"/>
      <c r="AM3443" s="2"/>
      <c r="AN3443" s="2"/>
      <c r="AO3443" s="2"/>
      <c r="AP3443" s="59"/>
      <c r="BP3443" s="2"/>
    </row>
    <row r="3444" spans="4:68"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Q3444" s="2"/>
      <c r="R3444" s="2"/>
      <c r="S3444" s="2"/>
      <c r="T3444" s="3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 s="2"/>
      <c r="AI3444" s="2"/>
      <c r="AJ3444" s="2"/>
      <c r="AK3444" s="2"/>
      <c r="AL3444" s="2"/>
      <c r="AM3444" s="2"/>
      <c r="AN3444" s="2"/>
      <c r="AO3444" s="2"/>
      <c r="AP3444" s="59"/>
      <c r="BP3444" s="2"/>
    </row>
    <row r="3445" spans="4:68"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Q3445" s="2"/>
      <c r="R3445" s="2"/>
      <c r="S3445" s="2"/>
      <c r="T3445" s="3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 s="2"/>
      <c r="AI3445" s="2"/>
      <c r="AJ3445" s="2"/>
      <c r="AK3445" s="2"/>
      <c r="AL3445" s="2"/>
      <c r="AM3445" s="2"/>
      <c r="AN3445" s="2"/>
      <c r="AO3445" s="2"/>
      <c r="AP3445" s="59"/>
      <c r="BP3445" s="2"/>
    </row>
    <row r="3446" spans="4:68"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Q3446" s="2"/>
      <c r="R3446" s="2"/>
      <c r="S3446" s="2"/>
      <c r="T3446" s="3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 s="2"/>
      <c r="AI3446" s="2"/>
      <c r="AJ3446" s="2"/>
      <c r="AK3446" s="2"/>
      <c r="AL3446" s="2"/>
      <c r="AM3446" s="2"/>
      <c r="AN3446" s="2"/>
      <c r="AO3446" s="2"/>
      <c r="AP3446" s="59"/>
      <c r="BP3446" s="2"/>
    </row>
    <row r="3447" spans="4:68"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Q3447" s="2"/>
      <c r="R3447" s="2"/>
      <c r="S3447" s="2"/>
      <c r="T3447" s="3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 s="2"/>
      <c r="AI3447" s="2"/>
      <c r="AJ3447" s="2"/>
      <c r="AK3447" s="2"/>
      <c r="AL3447" s="2"/>
      <c r="AM3447" s="2"/>
      <c r="AN3447" s="2"/>
      <c r="AO3447" s="2"/>
      <c r="AP3447" s="59"/>
      <c r="BP3447" s="2"/>
    </row>
    <row r="3448" spans="4:68"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Q3448" s="2"/>
      <c r="R3448" s="2"/>
      <c r="S3448" s="2"/>
      <c r="T3448" s="3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 s="2"/>
      <c r="AI3448" s="2"/>
      <c r="AJ3448" s="2"/>
      <c r="AK3448" s="2"/>
      <c r="AL3448" s="2"/>
      <c r="AM3448" s="2"/>
      <c r="AN3448" s="2"/>
      <c r="AO3448" s="2"/>
      <c r="AP3448" s="59"/>
      <c r="BP3448" s="2"/>
    </row>
    <row r="3449" spans="4:68"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Q3449" s="2"/>
      <c r="R3449" s="2"/>
      <c r="S3449" s="2"/>
      <c r="T3449" s="3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 s="2"/>
      <c r="AI3449" s="2"/>
      <c r="AJ3449" s="2"/>
      <c r="AK3449" s="2"/>
      <c r="AL3449" s="2"/>
      <c r="AM3449" s="2"/>
      <c r="AN3449" s="2"/>
      <c r="AO3449" s="2"/>
      <c r="AP3449" s="59"/>
      <c r="BP3449" s="2"/>
    </row>
    <row r="3450" spans="4:68"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Q3450" s="2"/>
      <c r="R3450" s="2"/>
      <c r="S3450" s="2"/>
      <c r="T3450" s="3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 s="2"/>
      <c r="AI3450" s="2"/>
      <c r="AJ3450" s="2"/>
      <c r="AK3450" s="2"/>
      <c r="AL3450" s="2"/>
      <c r="AM3450" s="2"/>
      <c r="AN3450" s="2"/>
      <c r="AO3450" s="2"/>
      <c r="AP3450" s="59"/>
      <c r="BP3450" s="2"/>
    </row>
    <row r="3451" spans="4:68"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Q3451" s="2"/>
      <c r="R3451" s="2"/>
      <c r="S3451" s="2"/>
      <c r="T3451" s="3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 s="2"/>
      <c r="AI3451" s="2"/>
      <c r="AJ3451" s="2"/>
      <c r="AK3451" s="2"/>
      <c r="AL3451" s="2"/>
      <c r="AM3451" s="2"/>
      <c r="AN3451" s="2"/>
      <c r="AO3451" s="2"/>
      <c r="AP3451" s="59"/>
      <c r="BP3451" s="2"/>
    </row>
    <row r="3452" spans="4:68"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Q3452" s="2"/>
      <c r="R3452" s="2"/>
      <c r="S3452" s="2"/>
      <c r="T3452" s="3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 s="2"/>
      <c r="AI3452" s="2"/>
      <c r="AJ3452" s="2"/>
      <c r="AK3452" s="2"/>
      <c r="AL3452" s="2"/>
      <c r="AM3452" s="2"/>
      <c r="AN3452" s="2"/>
      <c r="AO3452" s="2"/>
      <c r="AP3452" s="59"/>
      <c r="BP3452" s="2"/>
    </row>
    <row r="3453" spans="4:68"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Q3453" s="2"/>
      <c r="R3453" s="2"/>
      <c r="S3453" s="2"/>
      <c r="T3453" s="3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 s="2"/>
      <c r="AI3453" s="2"/>
      <c r="AJ3453" s="2"/>
      <c r="AK3453" s="2"/>
      <c r="AL3453" s="2"/>
      <c r="AM3453" s="2"/>
      <c r="AN3453" s="2"/>
      <c r="AO3453" s="2"/>
      <c r="AP3453" s="59"/>
      <c r="BP3453" s="2"/>
    </row>
    <row r="3454" spans="4:68"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Q3454" s="2"/>
      <c r="R3454" s="2"/>
      <c r="S3454" s="2"/>
      <c r="T3454" s="3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 s="2"/>
      <c r="AI3454" s="2"/>
      <c r="AJ3454" s="2"/>
      <c r="AK3454" s="2"/>
      <c r="AL3454" s="2"/>
      <c r="AM3454" s="2"/>
      <c r="AN3454" s="2"/>
      <c r="AO3454" s="2"/>
      <c r="AP3454" s="59"/>
      <c r="BP3454" s="2"/>
    </row>
    <row r="3455" spans="4:68"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Q3455" s="2"/>
      <c r="R3455" s="2"/>
      <c r="S3455" s="2"/>
      <c r="T3455" s="3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 s="2"/>
      <c r="AI3455" s="2"/>
      <c r="AJ3455" s="2"/>
      <c r="AK3455" s="2"/>
      <c r="AL3455" s="2"/>
      <c r="AM3455" s="2"/>
      <c r="AN3455" s="2"/>
      <c r="AO3455" s="2"/>
      <c r="AP3455" s="59"/>
      <c r="BP3455" s="2"/>
    </row>
    <row r="3456" spans="4:68"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Q3456" s="2"/>
      <c r="R3456" s="2"/>
      <c r="S3456" s="2"/>
      <c r="T3456" s="3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 s="2"/>
      <c r="AI3456" s="2"/>
      <c r="AJ3456" s="2"/>
      <c r="AK3456" s="2"/>
      <c r="AL3456" s="2"/>
      <c r="AM3456" s="2"/>
      <c r="AN3456" s="2"/>
      <c r="AO3456" s="2"/>
      <c r="AP3456" s="59"/>
      <c r="BP3456" s="2"/>
    </row>
    <row r="3457" spans="4:68"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Q3457" s="2"/>
      <c r="R3457" s="2"/>
      <c r="S3457" s="2"/>
      <c r="T3457" s="3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 s="2"/>
      <c r="AI3457" s="2"/>
      <c r="AJ3457" s="2"/>
      <c r="AK3457" s="2"/>
      <c r="AL3457" s="2"/>
      <c r="AM3457" s="2"/>
      <c r="AN3457" s="2"/>
      <c r="AO3457" s="2"/>
      <c r="AP3457" s="59"/>
      <c r="BP3457" s="2"/>
    </row>
    <row r="3458" spans="4:68"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Q3458" s="2"/>
      <c r="R3458" s="2"/>
      <c r="S3458" s="2"/>
      <c r="T3458" s="3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 s="2"/>
      <c r="AI3458" s="2"/>
      <c r="AJ3458" s="2"/>
      <c r="AK3458" s="2"/>
      <c r="AL3458" s="2"/>
      <c r="AM3458" s="2"/>
      <c r="AN3458" s="2"/>
      <c r="AO3458" s="2"/>
      <c r="AP3458" s="59"/>
      <c r="BP3458" s="2"/>
    </row>
    <row r="3459" spans="4:68"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Q3459" s="2"/>
      <c r="R3459" s="2"/>
      <c r="S3459" s="2"/>
      <c r="T3459" s="3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 s="2"/>
      <c r="AI3459" s="2"/>
      <c r="AJ3459" s="2"/>
      <c r="AK3459" s="2"/>
      <c r="AL3459" s="2"/>
      <c r="AM3459" s="2"/>
      <c r="AN3459" s="2"/>
      <c r="AO3459" s="2"/>
      <c r="AP3459" s="59"/>
      <c r="BP3459" s="2"/>
    </row>
    <row r="3460" spans="4:68"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Q3460" s="2"/>
      <c r="R3460" s="2"/>
      <c r="S3460" s="2"/>
      <c r="T3460" s="3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 s="2"/>
      <c r="AI3460" s="2"/>
      <c r="AJ3460" s="2"/>
      <c r="AK3460" s="2"/>
      <c r="AL3460" s="2"/>
      <c r="AM3460" s="2"/>
      <c r="AN3460" s="2"/>
      <c r="AO3460" s="2"/>
      <c r="AP3460" s="59"/>
      <c r="BP3460" s="2"/>
    </row>
    <row r="3461" spans="4:68"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Q3461" s="2"/>
      <c r="R3461" s="2"/>
      <c r="S3461" s="2"/>
      <c r="T3461" s="3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 s="2"/>
      <c r="AI3461" s="2"/>
      <c r="AJ3461" s="2"/>
      <c r="AK3461" s="2"/>
      <c r="AL3461" s="2"/>
      <c r="AM3461" s="2"/>
      <c r="AN3461" s="2"/>
      <c r="AO3461" s="2"/>
      <c r="AP3461" s="59"/>
      <c r="BP3461" s="2"/>
    </row>
    <row r="3462" spans="4:68"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Q3462" s="2"/>
      <c r="R3462" s="2"/>
      <c r="S3462" s="2"/>
      <c r="T3462" s="3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 s="2"/>
      <c r="AI3462" s="2"/>
      <c r="AJ3462" s="2"/>
      <c r="AK3462" s="2"/>
      <c r="AL3462" s="2"/>
      <c r="AM3462" s="2"/>
      <c r="AN3462" s="2"/>
      <c r="AO3462" s="2"/>
      <c r="AP3462" s="59"/>
      <c r="BP3462" s="2"/>
    </row>
    <row r="3463" spans="4:68"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Q3463" s="2"/>
      <c r="R3463" s="2"/>
      <c r="S3463" s="2"/>
      <c r="T3463" s="3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 s="2"/>
      <c r="AI3463" s="2"/>
      <c r="AJ3463" s="2"/>
      <c r="AK3463" s="2"/>
      <c r="AL3463" s="2"/>
      <c r="AM3463" s="2"/>
      <c r="AN3463" s="2"/>
      <c r="AO3463" s="2"/>
      <c r="AP3463" s="59"/>
      <c r="BP3463" s="2"/>
    </row>
    <row r="3464" spans="4:68"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Q3464" s="2"/>
      <c r="R3464" s="2"/>
      <c r="S3464" s="2"/>
      <c r="T3464" s="3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 s="2"/>
      <c r="AI3464" s="2"/>
      <c r="AJ3464" s="2"/>
      <c r="AK3464" s="2"/>
      <c r="AL3464" s="2"/>
      <c r="AM3464" s="2"/>
      <c r="AN3464" s="2"/>
      <c r="AO3464" s="2"/>
      <c r="AP3464" s="59"/>
      <c r="BP3464" s="2"/>
    </row>
    <row r="3465" spans="4:68"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Q3465" s="2"/>
      <c r="R3465" s="2"/>
      <c r="S3465" s="2"/>
      <c r="T3465" s="3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 s="2"/>
      <c r="AI3465" s="2"/>
      <c r="AJ3465" s="2"/>
      <c r="AK3465" s="2"/>
      <c r="AL3465" s="2"/>
      <c r="AM3465" s="2"/>
      <c r="AN3465" s="2"/>
      <c r="AO3465" s="2"/>
      <c r="AP3465" s="59"/>
      <c r="BP3465" s="2"/>
    </row>
    <row r="3466" spans="4:68"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Q3466" s="2"/>
      <c r="R3466" s="2"/>
      <c r="S3466" s="2"/>
      <c r="T3466" s="3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 s="2"/>
      <c r="AI3466" s="2"/>
      <c r="AJ3466" s="2"/>
      <c r="AK3466" s="2"/>
      <c r="AL3466" s="2"/>
      <c r="AM3466" s="2"/>
      <c r="AN3466" s="2"/>
      <c r="AO3466" s="2"/>
      <c r="AP3466" s="59"/>
      <c r="BP3466" s="2"/>
    </row>
    <row r="3467" spans="4:68"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Q3467" s="2"/>
      <c r="R3467" s="2"/>
      <c r="S3467" s="2"/>
      <c r="T3467" s="3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 s="2"/>
      <c r="AI3467" s="2"/>
      <c r="AJ3467" s="2"/>
      <c r="AK3467" s="2"/>
      <c r="AL3467" s="2"/>
      <c r="AM3467" s="2"/>
      <c r="AN3467" s="2"/>
      <c r="AO3467" s="2"/>
      <c r="AP3467" s="59"/>
      <c r="BP3467" s="2"/>
    </row>
    <row r="3468" spans="4:68"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Q3468" s="2"/>
      <c r="R3468" s="2"/>
      <c r="S3468" s="2"/>
      <c r="T3468" s="3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 s="2"/>
      <c r="AI3468" s="2"/>
      <c r="AJ3468" s="2"/>
      <c r="AK3468" s="2"/>
      <c r="AL3468" s="2"/>
      <c r="AM3468" s="2"/>
      <c r="AN3468" s="2"/>
      <c r="AO3468" s="2"/>
      <c r="AP3468" s="59"/>
      <c r="BP3468" s="2"/>
    </row>
    <row r="3469" spans="4:68"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Q3469" s="2"/>
      <c r="R3469" s="2"/>
      <c r="S3469" s="2"/>
      <c r="T3469" s="3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 s="2"/>
      <c r="AI3469" s="2"/>
      <c r="AJ3469" s="2"/>
      <c r="AK3469" s="2"/>
      <c r="AL3469" s="2"/>
      <c r="AM3469" s="2"/>
      <c r="AN3469" s="2"/>
      <c r="AO3469" s="2"/>
      <c r="AP3469" s="59"/>
      <c r="BP3469" s="2"/>
    </row>
    <row r="3470" spans="4:68"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Q3470" s="2"/>
      <c r="R3470" s="2"/>
      <c r="S3470" s="2"/>
      <c r="T3470" s="3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 s="2"/>
      <c r="AI3470" s="2"/>
      <c r="AJ3470" s="2"/>
      <c r="AK3470" s="2"/>
      <c r="AL3470" s="2"/>
      <c r="AM3470" s="2"/>
      <c r="AN3470" s="2"/>
      <c r="AO3470" s="2"/>
      <c r="AP3470" s="59"/>
      <c r="BP3470" s="2"/>
    </row>
    <row r="3471" spans="4:68"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Q3471" s="2"/>
      <c r="R3471" s="2"/>
      <c r="S3471" s="2"/>
      <c r="T3471" s="3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 s="2"/>
      <c r="AI3471" s="2"/>
      <c r="AJ3471" s="2"/>
      <c r="AK3471" s="2"/>
      <c r="AL3471" s="2"/>
      <c r="AM3471" s="2"/>
      <c r="AN3471" s="2"/>
      <c r="AO3471" s="2"/>
      <c r="AP3471" s="59"/>
      <c r="BP3471" s="2"/>
    </row>
    <row r="3472" spans="4:68"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Q3472" s="2"/>
      <c r="R3472" s="2"/>
      <c r="S3472" s="2"/>
      <c r="T3472" s="3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 s="2"/>
      <c r="AI3472" s="2"/>
      <c r="AJ3472" s="2"/>
      <c r="AK3472" s="2"/>
      <c r="AL3472" s="2"/>
      <c r="AM3472" s="2"/>
      <c r="AN3472" s="2"/>
      <c r="AO3472" s="2"/>
      <c r="AP3472" s="59"/>
      <c r="BP3472" s="2"/>
    </row>
    <row r="3473" spans="4:68"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Q3473" s="2"/>
      <c r="R3473" s="2"/>
      <c r="S3473" s="2"/>
      <c r="T3473" s="3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 s="2"/>
      <c r="AI3473" s="2"/>
      <c r="AJ3473" s="2"/>
      <c r="AK3473" s="2"/>
      <c r="AL3473" s="2"/>
      <c r="AM3473" s="2"/>
      <c r="AN3473" s="2"/>
      <c r="AO3473" s="2"/>
      <c r="AP3473" s="59"/>
      <c r="BP3473" s="2"/>
    </row>
    <row r="3474" spans="4:68"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Q3474" s="2"/>
      <c r="R3474" s="2"/>
      <c r="S3474" s="2"/>
      <c r="T3474" s="3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 s="2"/>
      <c r="AI3474" s="2"/>
      <c r="AJ3474" s="2"/>
      <c r="AK3474" s="2"/>
      <c r="AL3474" s="2"/>
      <c r="AM3474" s="2"/>
      <c r="AN3474" s="2"/>
      <c r="AO3474" s="2"/>
      <c r="AP3474" s="59"/>
      <c r="BP3474" s="2"/>
    </row>
    <row r="3475" spans="4:68"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Q3475" s="2"/>
      <c r="R3475" s="2"/>
      <c r="S3475" s="2"/>
      <c r="T3475" s="3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 s="2"/>
      <c r="AI3475" s="2"/>
      <c r="AJ3475" s="2"/>
      <c r="AK3475" s="2"/>
      <c r="AL3475" s="2"/>
      <c r="AM3475" s="2"/>
      <c r="AN3475" s="2"/>
      <c r="AO3475" s="2"/>
      <c r="AP3475" s="59"/>
      <c r="BP3475" s="2"/>
    </row>
    <row r="3476" spans="4:68"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Q3476" s="2"/>
      <c r="R3476" s="2"/>
      <c r="S3476" s="2"/>
      <c r="T3476" s="3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 s="2"/>
      <c r="AI3476" s="2"/>
      <c r="AJ3476" s="2"/>
      <c r="AK3476" s="2"/>
      <c r="AL3476" s="2"/>
      <c r="AM3476" s="2"/>
      <c r="AN3476" s="2"/>
      <c r="AO3476" s="2"/>
      <c r="AP3476" s="59"/>
      <c r="BP3476" s="2"/>
    </row>
    <row r="3477" spans="4:68"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Q3477" s="2"/>
      <c r="R3477" s="2"/>
      <c r="S3477" s="2"/>
      <c r="T3477" s="3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 s="2"/>
      <c r="AI3477" s="2"/>
      <c r="AJ3477" s="2"/>
      <c r="AK3477" s="2"/>
      <c r="AL3477" s="2"/>
      <c r="AM3477" s="2"/>
      <c r="AN3477" s="2"/>
      <c r="AO3477" s="2"/>
      <c r="AP3477" s="59"/>
      <c r="BP3477" s="2"/>
    </row>
    <row r="3478" spans="4:68"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Q3478" s="2"/>
      <c r="R3478" s="2"/>
      <c r="S3478" s="2"/>
      <c r="T3478" s="3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 s="2"/>
      <c r="AI3478" s="2"/>
      <c r="AJ3478" s="2"/>
      <c r="AK3478" s="2"/>
      <c r="AL3478" s="2"/>
      <c r="AM3478" s="2"/>
      <c r="AN3478" s="2"/>
      <c r="AO3478" s="2"/>
      <c r="AP3478" s="59"/>
      <c r="BP3478" s="2"/>
    </row>
    <row r="3479" spans="4:68"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Q3479" s="2"/>
      <c r="R3479" s="2"/>
      <c r="S3479" s="2"/>
      <c r="T3479" s="3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 s="2"/>
      <c r="AI3479" s="2"/>
      <c r="AJ3479" s="2"/>
      <c r="AK3479" s="2"/>
      <c r="AL3479" s="2"/>
      <c r="AM3479" s="2"/>
      <c r="AN3479" s="2"/>
      <c r="AO3479" s="2"/>
      <c r="AP3479" s="59"/>
      <c r="BP3479" s="2"/>
    </row>
    <row r="3480" spans="4:68"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Q3480" s="2"/>
      <c r="R3480" s="2"/>
      <c r="S3480" s="2"/>
      <c r="T3480" s="3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 s="2"/>
      <c r="AI3480" s="2"/>
      <c r="AJ3480" s="2"/>
      <c r="AK3480" s="2"/>
      <c r="AL3480" s="2"/>
      <c r="AM3480" s="2"/>
      <c r="AN3480" s="2"/>
      <c r="AO3480" s="2"/>
      <c r="AP3480" s="59"/>
      <c r="BP3480" s="2"/>
    </row>
    <row r="3481" spans="4:68"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Q3481" s="2"/>
      <c r="R3481" s="2"/>
      <c r="S3481" s="2"/>
      <c r="T3481" s="3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 s="2"/>
      <c r="AI3481" s="2"/>
      <c r="AJ3481" s="2"/>
      <c r="AK3481" s="2"/>
      <c r="AL3481" s="2"/>
      <c r="AM3481" s="2"/>
      <c r="AN3481" s="2"/>
      <c r="AO3481" s="2"/>
      <c r="AP3481" s="59"/>
      <c r="BP3481" s="2"/>
    </row>
    <row r="3482" spans="4:68"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Q3482" s="2"/>
      <c r="R3482" s="2"/>
      <c r="S3482" s="2"/>
      <c r="T3482" s="3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 s="2"/>
      <c r="AI3482" s="2"/>
      <c r="AJ3482" s="2"/>
      <c r="AK3482" s="2"/>
      <c r="AL3482" s="2"/>
      <c r="AM3482" s="2"/>
      <c r="AN3482" s="2"/>
      <c r="AO3482" s="2"/>
      <c r="AP3482" s="59"/>
      <c r="BP3482" s="2"/>
    </row>
    <row r="3483" spans="4:68"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Q3483" s="2"/>
      <c r="R3483" s="2"/>
      <c r="S3483" s="2"/>
      <c r="T3483" s="3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 s="2"/>
      <c r="AI3483" s="2"/>
      <c r="AJ3483" s="2"/>
      <c r="AK3483" s="2"/>
      <c r="AL3483" s="2"/>
      <c r="AM3483" s="2"/>
      <c r="AN3483" s="2"/>
      <c r="AO3483" s="2"/>
      <c r="AP3483" s="59"/>
      <c r="BP3483" s="2"/>
    </row>
    <row r="3484" spans="4:68"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Q3484" s="2"/>
      <c r="R3484" s="2"/>
      <c r="S3484" s="2"/>
      <c r="T3484" s="3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 s="2"/>
      <c r="AI3484" s="2"/>
      <c r="AJ3484" s="2"/>
      <c r="AK3484" s="2"/>
      <c r="AL3484" s="2"/>
      <c r="AM3484" s="2"/>
      <c r="AN3484" s="2"/>
      <c r="AO3484" s="2"/>
      <c r="AP3484" s="59"/>
      <c r="BP3484" s="2"/>
    </row>
    <row r="3485" spans="4:68"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Q3485" s="2"/>
      <c r="R3485" s="2"/>
      <c r="S3485" s="2"/>
      <c r="T3485" s="3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 s="2"/>
      <c r="AI3485" s="2"/>
      <c r="AJ3485" s="2"/>
      <c r="AK3485" s="2"/>
      <c r="AL3485" s="2"/>
      <c r="AM3485" s="2"/>
      <c r="AN3485" s="2"/>
      <c r="AO3485" s="2"/>
      <c r="AP3485" s="59"/>
      <c r="BP3485" s="2"/>
    </row>
    <row r="3486" spans="4:68"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Q3486" s="2"/>
      <c r="R3486" s="2"/>
      <c r="S3486" s="2"/>
      <c r="T3486" s="3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 s="2"/>
      <c r="AI3486" s="2"/>
      <c r="AJ3486" s="2"/>
      <c r="AK3486" s="2"/>
      <c r="AL3486" s="2"/>
      <c r="AM3486" s="2"/>
      <c r="AN3486" s="2"/>
      <c r="AO3486" s="2"/>
      <c r="AP3486" s="59"/>
      <c r="BP3486" s="2"/>
    </row>
    <row r="3487" spans="4:68"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Q3487" s="2"/>
      <c r="R3487" s="2"/>
      <c r="S3487" s="2"/>
      <c r="T3487" s="3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 s="2"/>
      <c r="AI3487" s="2"/>
      <c r="AJ3487" s="2"/>
      <c r="AK3487" s="2"/>
      <c r="AL3487" s="2"/>
      <c r="AM3487" s="2"/>
      <c r="AN3487" s="2"/>
      <c r="AO3487" s="2"/>
      <c r="AP3487" s="59"/>
      <c r="BP3487" s="2"/>
    </row>
    <row r="3488" spans="4:68"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Q3488" s="2"/>
      <c r="R3488" s="2"/>
      <c r="S3488" s="2"/>
      <c r="T3488" s="3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 s="2"/>
      <c r="AI3488" s="2"/>
      <c r="AJ3488" s="2"/>
      <c r="AK3488" s="2"/>
      <c r="AL3488" s="2"/>
      <c r="AM3488" s="2"/>
      <c r="AN3488" s="2"/>
      <c r="AO3488" s="2"/>
      <c r="AP3488" s="59"/>
      <c r="BP3488" s="2"/>
    </row>
    <row r="3489" spans="4:68"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Q3489" s="2"/>
      <c r="R3489" s="2"/>
      <c r="S3489" s="2"/>
      <c r="T3489" s="3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 s="2"/>
      <c r="AI3489" s="2"/>
      <c r="AJ3489" s="2"/>
      <c r="AK3489" s="2"/>
      <c r="AL3489" s="2"/>
      <c r="AM3489" s="2"/>
      <c r="AN3489" s="2"/>
      <c r="AO3489" s="2"/>
      <c r="AP3489" s="59"/>
      <c r="BP3489" s="2"/>
    </row>
    <row r="3490" spans="4:68"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Q3490" s="2"/>
      <c r="R3490" s="2"/>
      <c r="S3490" s="2"/>
      <c r="T3490" s="3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 s="2"/>
      <c r="AI3490" s="2"/>
      <c r="AJ3490" s="2"/>
      <c r="AK3490" s="2"/>
      <c r="AL3490" s="2"/>
      <c r="AM3490" s="2"/>
      <c r="AN3490" s="2"/>
      <c r="AO3490" s="2"/>
      <c r="AP3490" s="59"/>
      <c r="BP3490" s="2"/>
    </row>
    <row r="3491" spans="4:68"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Q3491" s="2"/>
      <c r="R3491" s="2"/>
      <c r="S3491" s="2"/>
      <c r="T3491" s="3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 s="2"/>
      <c r="AI3491" s="2"/>
      <c r="AJ3491" s="2"/>
      <c r="AK3491" s="2"/>
      <c r="AL3491" s="2"/>
      <c r="AM3491" s="2"/>
      <c r="AN3491" s="2"/>
      <c r="AO3491" s="2"/>
      <c r="AP3491" s="59"/>
      <c r="BP3491" s="2"/>
    </row>
    <row r="3492" spans="4:68"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Q3492" s="2"/>
      <c r="R3492" s="2"/>
      <c r="S3492" s="2"/>
      <c r="T3492" s="3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 s="2"/>
      <c r="AI3492" s="2"/>
      <c r="AJ3492" s="2"/>
      <c r="AK3492" s="2"/>
      <c r="AL3492" s="2"/>
      <c r="AM3492" s="2"/>
      <c r="AN3492" s="2"/>
      <c r="AO3492" s="2"/>
      <c r="AP3492" s="59"/>
      <c r="BP3492" s="2"/>
    </row>
    <row r="3493" spans="4:68"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Q3493" s="2"/>
      <c r="R3493" s="2"/>
      <c r="S3493" s="2"/>
      <c r="T3493" s="3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 s="2"/>
      <c r="AI3493" s="2"/>
      <c r="AJ3493" s="2"/>
      <c r="AK3493" s="2"/>
      <c r="AL3493" s="2"/>
      <c r="AM3493" s="2"/>
      <c r="AN3493" s="2"/>
      <c r="AO3493" s="2"/>
      <c r="AP3493" s="59"/>
      <c r="BP3493" s="2"/>
    </row>
    <row r="3494" spans="4:68"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Q3494" s="2"/>
      <c r="R3494" s="2"/>
      <c r="S3494" s="2"/>
      <c r="T3494" s="3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 s="2"/>
      <c r="AI3494" s="2"/>
      <c r="AJ3494" s="2"/>
      <c r="AK3494" s="2"/>
      <c r="AL3494" s="2"/>
      <c r="AM3494" s="2"/>
      <c r="AN3494" s="2"/>
      <c r="AO3494" s="2"/>
      <c r="AP3494" s="59"/>
      <c r="BP3494" s="2"/>
    </row>
    <row r="3495" spans="4:68"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Q3495" s="2"/>
      <c r="R3495" s="2"/>
      <c r="S3495" s="2"/>
      <c r="T3495" s="3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 s="2"/>
      <c r="AI3495" s="2"/>
      <c r="AJ3495" s="2"/>
      <c r="AK3495" s="2"/>
      <c r="AL3495" s="2"/>
      <c r="AM3495" s="2"/>
      <c r="AN3495" s="2"/>
      <c r="AO3495" s="2"/>
      <c r="AP3495" s="59"/>
      <c r="BP3495" s="2"/>
    </row>
    <row r="3496" spans="4:68"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Q3496" s="2"/>
      <c r="R3496" s="2"/>
      <c r="S3496" s="2"/>
      <c r="T3496" s="3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 s="2"/>
      <c r="AI3496" s="2"/>
      <c r="AJ3496" s="2"/>
      <c r="AK3496" s="2"/>
      <c r="AL3496" s="2"/>
      <c r="AM3496" s="2"/>
      <c r="AN3496" s="2"/>
      <c r="AO3496" s="2"/>
      <c r="AP3496" s="59"/>
      <c r="BP3496" s="2"/>
    </row>
    <row r="3497" spans="4:68"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Q3497" s="2"/>
      <c r="R3497" s="2"/>
      <c r="S3497" s="2"/>
      <c r="T3497" s="3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 s="2"/>
      <c r="AI3497" s="2"/>
      <c r="AJ3497" s="2"/>
      <c r="AK3497" s="2"/>
      <c r="AL3497" s="2"/>
      <c r="AM3497" s="2"/>
      <c r="AN3497" s="2"/>
      <c r="AO3497" s="2"/>
      <c r="AP3497" s="59"/>
      <c r="BP3497" s="2"/>
    </row>
    <row r="3498" spans="4:68"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Q3498" s="2"/>
      <c r="R3498" s="2"/>
      <c r="S3498" s="2"/>
      <c r="T3498" s="3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 s="2"/>
      <c r="AI3498" s="2"/>
      <c r="AJ3498" s="2"/>
      <c r="AK3498" s="2"/>
      <c r="AL3498" s="2"/>
      <c r="AM3498" s="2"/>
      <c r="AN3498" s="2"/>
      <c r="AO3498" s="2"/>
      <c r="AP3498" s="59"/>
      <c r="BP3498" s="2"/>
    </row>
    <row r="3499" spans="4:68"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Q3499" s="2"/>
      <c r="R3499" s="2"/>
      <c r="S3499" s="2"/>
      <c r="T3499" s="3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 s="2"/>
      <c r="AI3499" s="2"/>
      <c r="AJ3499" s="2"/>
      <c r="AK3499" s="2"/>
      <c r="AL3499" s="2"/>
      <c r="AM3499" s="2"/>
      <c r="AN3499" s="2"/>
      <c r="AO3499" s="2"/>
      <c r="AP3499" s="59"/>
      <c r="BP3499" s="2"/>
    </row>
    <row r="3500" spans="4:68"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Q3500" s="2"/>
      <c r="R3500" s="2"/>
      <c r="S3500" s="2"/>
      <c r="T3500" s="3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 s="2"/>
      <c r="AI3500" s="2"/>
      <c r="AJ3500" s="2"/>
      <c r="AK3500" s="2"/>
      <c r="AL3500" s="2"/>
      <c r="AM3500" s="2"/>
      <c r="AN3500" s="2"/>
      <c r="AO3500" s="2"/>
      <c r="AP3500" s="59"/>
      <c r="BP3500" s="2"/>
    </row>
    <row r="3501" spans="4:68"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Q3501" s="2"/>
      <c r="R3501" s="2"/>
      <c r="S3501" s="2"/>
      <c r="T3501" s="3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 s="2"/>
      <c r="AI3501" s="2"/>
      <c r="AJ3501" s="2"/>
      <c r="AK3501" s="2"/>
      <c r="AL3501" s="2"/>
      <c r="AM3501" s="2"/>
      <c r="AN3501" s="2"/>
      <c r="AO3501" s="2"/>
      <c r="AP3501" s="59"/>
      <c r="BP3501" s="2"/>
    </row>
    <row r="3502" spans="4:68"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Q3502" s="2"/>
      <c r="R3502" s="2"/>
      <c r="S3502" s="2"/>
      <c r="T3502" s="3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 s="2"/>
      <c r="AI3502" s="2"/>
      <c r="AJ3502" s="2"/>
      <c r="AK3502" s="2"/>
      <c r="AL3502" s="2"/>
      <c r="AM3502" s="2"/>
      <c r="AN3502" s="2"/>
      <c r="AO3502" s="2"/>
      <c r="AP3502" s="59"/>
      <c r="BP3502" s="2"/>
    </row>
    <row r="3503" spans="4:68"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Q3503" s="2"/>
      <c r="R3503" s="2"/>
      <c r="S3503" s="2"/>
      <c r="T3503" s="3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 s="2"/>
      <c r="AI3503" s="2"/>
      <c r="AJ3503" s="2"/>
      <c r="AK3503" s="2"/>
      <c r="AL3503" s="2"/>
      <c r="AM3503" s="2"/>
      <c r="AN3503" s="2"/>
      <c r="AO3503" s="2"/>
      <c r="AP3503" s="59"/>
      <c r="BP3503" s="2"/>
    </row>
    <row r="3504" spans="4:68"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Q3504" s="2"/>
      <c r="R3504" s="2"/>
      <c r="S3504" s="2"/>
      <c r="T3504" s="3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 s="2"/>
      <c r="AI3504" s="2"/>
      <c r="AJ3504" s="2"/>
      <c r="AK3504" s="2"/>
      <c r="AL3504" s="2"/>
      <c r="AM3504" s="2"/>
      <c r="AN3504" s="2"/>
      <c r="AO3504" s="2"/>
      <c r="AP3504" s="59"/>
      <c r="BP3504" s="2"/>
    </row>
    <row r="3505" spans="4:68"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Q3505" s="2"/>
      <c r="R3505" s="2"/>
      <c r="S3505" s="2"/>
      <c r="T3505" s="3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 s="2"/>
      <c r="AI3505" s="2"/>
      <c r="AJ3505" s="2"/>
      <c r="AK3505" s="2"/>
      <c r="AL3505" s="2"/>
      <c r="AM3505" s="2"/>
      <c r="AN3505" s="2"/>
      <c r="AO3505" s="2"/>
      <c r="AP3505" s="59"/>
      <c r="BP3505" s="2"/>
    </row>
    <row r="3506" spans="4:68"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Q3506" s="2"/>
      <c r="R3506" s="2"/>
      <c r="S3506" s="2"/>
      <c r="T3506" s="3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 s="2"/>
      <c r="AI3506" s="2"/>
      <c r="AJ3506" s="2"/>
      <c r="AK3506" s="2"/>
      <c r="AL3506" s="2"/>
      <c r="AM3506" s="2"/>
      <c r="AN3506" s="2"/>
      <c r="AO3506" s="2"/>
      <c r="AP3506" s="59"/>
      <c r="BP3506" s="2"/>
    </row>
    <row r="3507" spans="4:68"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Q3507" s="2"/>
      <c r="R3507" s="2"/>
      <c r="S3507" s="2"/>
      <c r="T3507" s="3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 s="2"/>
      <c r="AI3507" s="2"/>
      <c r="AJ3507" s="2"/>
      <c r="AK3507" s="2"/>
      <c r="AL3507" s="2"/>
      <c r="AM3507" s="2"/>
      <c r="AN3507" s="2"/>
      <c r="AO3507" s="2"/>
      <c r="AP3507" s="59"/>
      <c r="BP3507" s="2"/>
    </row>
    <row r="3508" spans="4:68"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Q3508" s="2"/>
      <c r="R3508" s="2"/>
      <c r="S3508" s="2"/>
      <c r="T3508" s="3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 s="2"/>
      <c r="AI3508" s="2"/>
      <c r="AJ3508" s="2"/>
      <c r="AK3508" s="2"/>
      <c r="AL3508" s="2"/>
      <c r="AM3508" s="2"/>
      <c r="AN3508" s="2"/>
      <c r="AO3508" s="2"/>
      <c r="AP3508" s="59"/>
      <c r="BP3508" s="2"/>
    </row>
    <row r="3509" spans="4:68"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Q3509" s="2"/>
      <c r="R3509" s="2"/>
      <c r="S3509" s="2"/>
      <c r="T3509" s="3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 s="2"/>
      <c r="AI3509" s="2"/>
      <c r="AJ3509" s="2"/>
      <c r="AK3509" s="2"/>
      <c r="AL3509" s="2"/>
      <c r="AM3509" s="2"/>
      <c r="AN3509" s="2"/>
      <c r="AO3509" s="2"/>
      <c r="AP3509" s="59"/>
      <c r="BP3509" s="2"/>
    </row>
    <row r="3510" spans="4:68"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Q3510" s="2"/>
      <c r="R3510" s="2"/>
      <c r="S3510" s="2"/>
      <c r="T3510" s="3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 s="2"/>
      <c r="AI3510" s="2"/>
      <c r="AJ3510" s="2"/>
      <c r="AK3510" s="2"/>
      <c r="AL3510" s="2"/>
      <c r="AM3510" s="2"/>
      <c r="AN3510" s="2"/>
      <c r="AO3510" s="2"/>
      <c r="AP3510" s="59"/>
      <c r="BP3510" s="2"/>
    </row>
    <row r="3511" spans="4:68"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Q3511" s="2"/>
      <c r="R3511" s="2"/>
      <c r="S3511" s="2"/>
      <c r="T3511" s="3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 s="2"/>
      <c r="AI3511" s="2"/>
      <c r="AJ3511" s="2"/>
      <c r="AK3511" s="2"/>
      <c r="AL3511" s="2"/>
      <c r="AM3511" s="2"/>
      <c r="AN3511" s="2"/>
      <c r="AO3511" s="2"/>
      <c r="AP3511" s="59"/>
      <c r="BP3511" s="2"/>
    </row>
    <row r="3512" spans="4:68"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Q3512" s="2"/>
      <c r="R3512" s="2"/>
      <c r="S3512" s="2"/>
      <c r="T3512" s="3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 s="2"/>
      <c r="AI3512" s="2"/>
      <c r="AJ3512" s="2"/>
      <c r="AK3512" s="2"/>
      <c r="AL3512" s="2"/>
      <c r="AM3512" s="2"/>
      <c r="AN3512" s="2"/>
      <c r="AO3512" s="2"/>
      <c r="AP3512" s="59"/>
      <c r="BP3512" s="2"/>
    </row>
    <row r="3513" spans="4:68"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Q3513" s="2"/>
      <c r="R3513" s="2"/>
      <c r="S3513" s="2"/>
      <c r="T3513" s="3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 s="2"/>
      <c r="AI3513" s="2"/>
      <c r="AJ3513" s="2"/>
      <c r="AK3513" s="2"/>
      <c r="AL3513" s="2"/>
      <c r="AM3513" s="2"/>
      <c r="AN3513" s="2"/>
      <c r="AO3513" s="2"/>
      <c r="AP3513" s="59"/>
      <c r="BP3513" s="2"/>
    </row>
    <row r="3514" spans="4:68"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Q3514" s="2"/>
      <c r="R3514" s="2"/>
      <c r="S3514" s="2"/>
      <c r="T3514" s="3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 s="2"/>
      <c r="AI3514" s="2"/>
      <c r="AJ3514" s="2"/>
      <c r="AK3514" s="2"/>
      <c r="AL3514" s="2"/>
      <c r="AM3514" s="2"/>
      <c r="AN3514" s="2"/>
      <c r="AO3514" s="2"/>
      <c r="AP3514" s="59"/>
      <c r="BP3514" s="2"/>
    </row>
    <row r="3515" spans="4:68"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Q3515" s="2"/>
      <c r="R3515" s="2"/>
      <c r="S3515" s="2"/>
      <c r="T3515" s="3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 s="2"/>
      <c r="AI3515" s="2"/>
      <c r="AJ3515" s="2"/>
      <c r="AK3515" s="2"/>
      <c r="AL3515" s="2"/>
      <c r="AM3515" s="2"/>
      <c r="AN3515" s="2"/>
      <c r="AO3515" s="2"/>
      <c r="AP3515" s="59"/>
      <c r="BP3515" s="2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AP9"/>
  <sheetViews>
    <sheetView topLeftCell="K4" workbookViewId="0">
      <selection activeCell="P7" sqref="P7"/>
    </sheetView>
  </sheetViews>
  <sheetFormatPr defaultRowHeight="15"/>
  <cols>
    <col min="1" max="16384" width="9.140625" style="356"/>
  </cols>
  <sheetData>
    <row r="1" spans="3:42">
      <c r="C1" s="357"/>
      <c r="D1" s="357"/>
      <c r="E1" s="357"/>
      <c r="F1" s="357"/>
      <c r="G1" s="357"/>
      <c r="H1" s="357"/>
      <c r="I1" s="358"/>
      <c r="J1" s="358"/>
      <c r="K1" s="358"/>
      <c r="L1" s="358"/>
      <c r="M1" s="358"/>
      <c r="N1" s="358"/>
      <c r="O1" s="358"/>
      <c r="P1" s="357"/>
      <c r="Q1" s="357"/>
      <c r="R1" s="357"/>
      <c r="S1" s="357"/>
      <c r="T1" s="359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</row>
    <row r="7" spans="3:42">
      <c r="H7" s="360"/>
    </row>
    <row r="8" spans="3:42">
      <c r="H8" s="361"/>
    </row>
    <row r="9" spans="3:42">
      <c r="H9" s="3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HCT </vt:lpstr>
      <vt:lpstr>PMTCT </vt:lpstr>
      <vt:lpstr>ART </vt:lpstr>
      <vt:lpstr>Sheet1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Akinrogunde Tomide</dc:creator>
  <cp:lastModifiedBy>kenneth alau</cp:lastModifiedBy>
  <dcterms:created xsi:type="dcterms:W3CDTF">2013-03-17T16:08:09Z</dcterms:created>
  <dcterms:modified xsi:type="dcterms:W3CDTF">2014-05-15T08:41:05Z</dcterms:modified>
</cp:coreProperties>
</file>