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-15" windowWidth="10035" windowHeight="4950" activeTab="3"/>
  </bookViews>
  <sheets>
    <sheet name="HCT" sheetId="1" r:id="rId1"/>
    <sheet name="PMTCT tested" sheetId="4" r:id="rId2"/>
    <sheet name="PMTCT" sheetId="2" r:id="rId3"/>
    <sheet name="ART" sheetId="3" r:id="rId4"/>
    <sheet name="Sheet1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calcPr calcId="144525"/>
</workbook>
</file>

<file path=xl/calcChain.xml><?xml version="1.0" encoding="utf-8"?>
<calcChain xmlns="http://schemas.openxmlformats.org/spreadsheetml/2006/main">
  <c r="J19" i="5" l="1"/>
  <c r="I19" i="5"/>
  <c r="S19" i="5" l="1"/>
  <c r="O15" i="5"/>
  <c r="O11" i="5"/>
  <c r="O12" i="5"/>
  <c r="K5" i="5" l="1"/>
  <c r="K4" i="5"/>
  <c r="D48" i="2" l="1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C48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C29" i="2"/>
  <c r="D9" i="2" l="1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C9" i="2"/>
  <c r="AP9" i="2" l="1"/>
  <c r="V21" i="2" l="1"/>
  <c r="AM21" i="2" l="1"/>
  <c r="AH21" i="2"/>
  <c r="AE21" i="2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C135" i="3"/>
  <c r="AB135" i="3"/>
  <c r="AA135" i="3"/>
  <c r="Z135" i="3"/>
  <c r="Y135" i="3"/>
  <c r="X135" i="3"/>
  <c r="W135" i="3"/>
  <c r="V135" i="3"/>
  <c r="U135" i="3"/>
  <c r="T135" i="3"/>
  <c r="S135" i="3"/>
  <c r="R135" i="3"/>
  <c r="Q135" i="3"/>
  <c r="P135" i="3"/>
  <c r="O135" i="3"/>
  <c r="N135" i="3"/>
  <c r="M135" i="3"/>
  <c r="L135" i="3"/>
  <c r="K135" i="3"/>
  <c r="H135" i="3"/>
  <c r="G135" i="3"/>
  <c r="F135" i="3"/>
  <c r="C135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C130" i="3"/>
  <c r="AB130" i="3"/>
  <c r="AA130" i="3"/>
  <c r="Z130" i="3"/>
  <c r="Y130" i="3"/>
  <c r="X130" i="3"/>
  <c r="W130" i="3"/>
  <c r="V130" i="3"/>
  <c r="U130" i="3"/>
  <c r="T130" i="3"/>
  <c r="S130" i="3"/>
  <c r="R130" i="3"/>
  <c r="Q130" i="3"/>
  <c r="P130" i="3"/>
  <c r="O130" i="3"/>
  <c r="N130" i="3"/>
  <c r="M130" i="3"/>
  <c r="L130" i="3"/>
  <c r="K130" i="3"/>
  <c r="J130" i="3"/>
  <c r="H130" i="3"/>
  <c r="G130" i="3"/>
  <c r="F130" i="3"/>
  <c r="D130" i="3"/>
  <c r="C130" i="3"/>
  <c r="AO127" i="3"/>
  <c r="AN127" i="3"/>
  <c r="AM127" i="3"/>
  <c r="AL127" i="3"/>
  <c r="AK127" i="3"/>
  <c r="AJ127" i="3"/>
  <c r="AI127" i="3"/>
  <c r="AH127" i="3"/>
  <c r="AG127" i="3"/>
  <c r="AF127" i="3"/>
  <c r="AE127" i="3"/>
  <c r="AD127" i="3"/>
  <c r="AC127" i="3"/>
  <c r="AB127" i="3"/>
  <c r="AA127" i="3"/>
  <c r="Z127" i="3"/>
  <c r="Y127" i="3"/>
  <c r="X127" i="3"/>
  <c r="W127" i="3"/>
  <c r="V127" i="3"/>
  <c r="U127" i="3"/>
  <c r="T127" i="3"/>
  <c r="S127" i="3"/>
  <c r="R127" i="3"/>
  <c r="Q127" i="3"/>
  <c r="P127" i="3"/>
  <c r="O127" i="3"/>
  <c r="N127" i="3"/>
  <c r="M127" i="3"/>
  <c r="L127" i="3"/>
  <c r="K127" i="3"/>
  <c r="H127" i="3"/>
  <c r="G127" i="3"/>
  <c r="F127" i="3"/>
  <c r="C127" i="3"/>
  <c r="AO124" i="3"/>
  <c r="AN124" i="3"/>
  <c r="AM124" i="3"/>
  <c r="AL124" i="3"/>
  <c r="AK124" i="3"/>
  <c r="AJ124" i="3"/>
  <c r="AI124" i="3"/>
  <c r="AH124" i="3"/>
  <c r="AG124" i="3"/>
  <c r="AF124" i="3"/>
  <c r="AE124" i="3"/>
  <c r="AD124" i="3"/>
  <c r="AC124" i="3"/>
  <c r="AB124" i="3"/>
  <c r="AA124" i="3"/>
  <c r="Z124" i="3"/>
  <c r="Y124" i="3"/>
  <c r="X124" i="3"/>
  <c r="W124" i="3"/>
  <c r="V124" i="3"/>
  <c r="U124" i="3"/>
  <c r="T124" i="3"/>
  <c r="S124" i="3"/>
  <c r="R124" i="3"/>
  <c r="Q124" i="3"/>
  <c r="P124" i="3"/>
  <c r="O124" i="3"/>
  <c r="N124" i="3"/>
  <c r="M124" i="3"/>
  <c r="L124" i="3"/>
  <c r="K124" i="3"/>
  <c r="H124" i="3"/>
  <c r="G124" i="3"/>
  <c r="F124" i="3"/>
  <c r="C124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C121" i="3"/>
  <c r="AB121" i="3"/>
  <c r="AA121" i="3"/>
  <c r="Z121" i="3"/>
  <c r="Y121" i="3"/>
  <c r="X121" i="3"/>
  <c r="W121" i="3"/>
  <c r="V121" i="3"/>
  <c r="U121" i="3"/>
  <c r="T121" i="3"/>
  <c r="S121" i="3"/>
  <c r="R121" i="3"/>
  <c r="Q121" i="3"/>
  <c r="P121" i="3"/>
  <c r="O121" i="3"/>
  <c r="N121" i="3"/>
  <c r="M121" i="3"/>
  <c r="L121" i="3"/>
  <c r="K121" i="3"/>
  <c r="I121" i="3"/>
  <c r="H121" i="3"/>
  <c r="G121" i="3"/>
  <c r="F121" i="3"/>
  <c r="D121" i="3"/>
  <c r="C121" i="3"/>
  <c r="AO113" i="3"/>
  <c r="AO118" i="3" s="1"/>
  <c r="AN113" i="3"/>
  <c r="AN118" i="3" s="1"/>
  <c r="AM113" i="3"/>
  <c r="AM118" i="3" s="1"/>
  <c r="AL113" i="3"/>
  <c r="AL118" i="3" s="1"/>
  <c r="AK113" i="3"/>
  <c r="AK118" i="3" s="1"/>
  <c r="AJ113" i="3"/>
  <c r="AJ118" i="3" s="1"/>
  <c r="AI113" i="3"/>
  <c r="AI118" i="3" s="1"/>
  <c r="AH113" i="3"/>
  <c r="AH118" i="3" s="1"/>
  <c r="AG113" i="3"/>
  <c r="AG118" i="3" s="1"/>
  <c r="AF113" i="3"/>
  <c r="AF118" i="3" s="1"/>
  <c r="AE113" i="3"/>
  <c r="AE118" i="3" s="1"/>
  <c r="AD113" i="3"/>
  <c r="AD118" i="3" s="1"/>
  <c r="AC113" i="3"/>
  <c r="AC118" i="3" s="1"/>
  <c r="AB113" i="3"/>
  <c r="AB118" i="3" s="1"/>
  <c r="AA113" i="3"/>
  <c r="AA118" i="3" s="1"/>
  <c r="Z113" i="3"/>
  <c r="Z118" i="3" s="1"/>
  <c r="Y113" i="3"/>
  <c r="Y118" i="3" s="1"/>
  <c r="X113" i="3"/>
  <c r="X118" i="3" s="1"/>
  <c r="W113" i="3"/>
  <c r="W118" i="3" s="1"/>
  <c r="V113" i="3"/>
  <c r="V118" i="3" s="1"/>
  <c r="U113" i="3"/>
  <c r="U118" i="3" s="1"/>
  <c r="T113" i="3"/>
  <c r="T118" i="3" s="1"/>
  <c r="S113" i="3"/>
  <c r="S118" i="3" s="1"/>
  <c r="R113" i="3"/>
  <c r="R118" i="3" s="1"/>
  <c r="Q113" i="3"/>
  <c r="Q118" i="3" s="1"/>
  <c r="P113" i="3"/>
  <c r="P118" i="3" s="1"/>
  <c r="O113" i="3"/>
  <c r="O118" i="3" s="1"/>
  <c r="N113" i="3"/>
  <c r="N118" i="3" s="1"/>
  <c r="M113" i="3"/>
  <c r="M118" i="3" s="1"/>
  <c r="L113" i="3"/>
  <c r="L118" i="3" s="1"/>
  <c r="K113" i="3"/>
  <c r="K118" i="3" s="1"/>
  <c r="H113" i="3"/>
  <c r="H118" i="3" s="1"/>
  <c r="G113" i="3"/>
  <c r="G118" i="3" s="1"/>
  <c r="F113" i="3"/>
  <c r="F118" i="3" s="1"/>
  <c r="C113" i="3"/>
  <c r="C118" i="3" s="1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H106" i="3"/>
  <c r="G106" i="3"/>
  <c r="F106" i="3"/>
  <c r="C106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M99" i="3"/>
  <c r="L99" i="3"/>
  <c r="K99" i="3"/>
  <c r="H99" i="3"/>
  <c r="G99" i="3"/>
  <c r="F99" i="3"/>
  <c r="C99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C92" i="3"/>
  <c r="AB92" i="3"/>
  <c r="AA92" i="3"/>
  <c r="Z92" i="3"/>
  <c r="Y92" i="3"/>
  <c r="X92" i="3"/>
  <c r="W92" i="3"/>
  <c r="V92" i="3"/>
  <c r="U92" i="3"/>
  <c r="T92" i="3"/>
  <c r="S92" i="3"/>
  <c r="R92" i="3"/>
  <c r="Q92" i="3"/>
  <c r="P92" i="3"/>
  <c r="O92" i="3"/>
  <c r="N92" i="3"/>
  <c r="M92" i="3"/>
  <c r="L92" i="3"/>
  <c r="K92" i="3"/>
  <c r="H92" i="3"/>
  <c r="G92" i="3"/>
  <c r="F92" i="3"/>
  <c r="C92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H85" i="3"/>
  <c r="G85" i="3"/>
  <c r="F85" i="3"/>
  <c r="C85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K78" i="3"/>
  <c r="H78" i="3"/>
  <c r="G78" i="3"/>
  <c r="F78" i="3"/>
  <c r="C78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K71" i="3"/>
  <c r="H71" i="3"/>
  <c r="G71" i="3"/>
  <c r="F71" i="3"/>
  <c r="D71" i="3"/>
  <c r="C71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K64" i="3"/>
  <c r="H64" i="3"/>
  <c r="G64" i="3"/>
  <c r="F64" i="3"/>
  <c r="C64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K57" i="3"/>
  <c r="H57" i="3"/>
  <c r="G57" i="3"/>
  <c r="F57" i="3"/>
  <c r="C57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K50" i="3"/>
  <c r="H50" i="3"/>
  <c r="G50" i="3"/>
  <c r="F50" i="3"/>
  <c r="C50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AB43" i="3"/>
  <c r="AA43" i="3"/>
  <c r="Z43" i="3"/>
  <c r="Y43" i="3"/>
  <c r="X43" i="3"/>
  <c r="W43" i="3"/>
  <c r="V43" i="3"/>
  <c r="U43" i="3"/>
  <c r="T43" i="3"/>
  <c r="S43" i="3"/>
  <c r="R43" i="3"/>
  <c r="Q43" i="3"/>
  <c r="P43" i="3"/>
  <c r="O43" i="3"/>
  <c r="N43" i="3"/>
  <c r="K43" i="3"/>
  <c r="H43" i="3"/>
  <c r="G43" i="3"/>
  <c r="F43" i="3"/>
  <c r="C43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K36" i="3"/>
  <c r="H36" i="3"/>
  <c r="G36" i="3"/>
  <c r="F36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K29" i="3"/>
  <c r="H29" i="3"/>
  <c r="G29" i="3"/>
  <c r="F29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K22" i="3"/>
  <c r="H22" i="3"/>
  <c r="G22" i="3"/>
  <c r="F22" i="3"/>
  <c r="E22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K15" i="3"/>
  <c r="H15" i="3"/>
  <c r="G15" i="3"/>
  <c r="F15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K8" i="3"/>
  <c r="H8" i="3"/>
  <c r="G8" i="3"/>
  <c r="F8" i="3"/>
  <c r="C8" i="3"/>
  <c r="AB57" i="3" l="1"/>
  <c r="C34" i="3"/>
  <c r="C33" i="3"/>
  <c r="C32" i="3"/>
  <c r="C31" i="3"/>
  <c r="C30" i="3"/>
  <c r="C28" i="3"/>
  <c r="C27" i="3"/>
  <c r="C26" i="3"/>
  <c r="C25" i="3"/>
  <c r="C24" i="3"/>
  <c r="C23" i="3"/>
  <c r="C21" i="3"/>
  <c r="C20" i="3"/>
  <c r="C19" i="3"/>
  <c r="C18" i="3"/>
  <c r="C17" i="3"/>
  <c r="C16" i="3"/>
  <c r="C14" i="3"/>
  <c r="C13" i="3"/>
  <c r="C12" i="3"/>
  <c r="C11" i="3"/>
  <c r="C10" i="3"/>
  <c r="C9" i="3"/>
  <c r="C15" i="3" l="1"/>
  <c r="C29" i="3"/>
  <c r="C22" i="3"/>
  <c r="C36" i="3"/>
  <c r="M51" i="3"/>
  <c r="M57" i="3" s="1"/>
  <c r="M37" i="3"/>
  <c r="M43" i="3" s="1"/>
  <c r="M9" i="3"/>
  <c r="M15" i="3" s="1"/>
  <c r="M2" i="3"/>
  <c r="M8" i="3" s="1"/>
  <c r="N93" i="3"/>
  <c r="N99" i="3" s="1"/>
  <c r="L72" i="3"/>
  <c r="L78" i="3" s="1"/>
  <c r="L70" i="3"/>
  <c r="L69" i="3"/>
  <c r="L68" i="3"/>
  <c r="L67" i="3"/>
  <c r="L66" i="3"/>
  <c r="L65" i="3"/>
  <c r="L63" i="3"/>
  <c r="L62" i="3"/>
  <c r="L61" i="3"/>
  <c r="L60" i="3"/>
  <c r="L59" i="3"/>
  <c r="L58" i="3"/>
  <c r="L56" i="3"/>
  <c r="L55" i="3"/>
  <c r="L54" i="3"/>
  <c r="L53" i="3"/>
  <c r="L52" i="3"/>
  <c r="L51" i="3"/>
  <c r="L49" i="3"/>
  <c r="L48" i="3"/>
  <c r="L47" i="3"/>
  <c r="L46" i="3"/>
  <c r="L45" i="3"/>
  <c r="L44" i="3"/>
  <c r="L42" i="3"/>
  <c r="L41" i="3"/>
  <c r="L40" i="3"/>
  <c r="L39" i="3"/>
  <c r="L38" i="3"/>
  <c r="L37" i="3"/>
  <c r="L35" i="3"/>
  <c r="L34" i="3"/>
  <c r="L33" i="3"/>
  <c r="L32" i="3"/>
  <c r="L31" i="3"/>
  <c r="L30" i="3"/>
  <c r="L28" i="3"/>
  <c r="L27" i="3"/>
  <c r="L26" i="3"/>
  <c r="L25" i="3"/>
  <c r="L24" i="3"/>
  <c r="L23" i="3"/>
  <c r="L21" i="3"/>
  <c r="L20" i="3"/>
  <c r="L19" i="3"/>
  <c r="L18" i="3"/>
  <c r="L17" i="3"/>
  <c r="L16" i="3"/>
  <c r="L14" i="3"/>
  <c r="L13" i="3"/>
  <c r="L12" i="3"/>
  <c r="L11" i="3"/>
  <c r="L10" i="3"/>
  <c r="L9" i="3"/>
  <c r="L15" i="3" l="1"/>
  <c r="L29" i="3"/>
  <c r="L43" i="3"/>
  <c r="L57" i="3"/>
  <c r="L71" i="3"/>
  <c r="L22" i="3"/>
  <c r="L36" i="3"/>
  <c r="L50" i="3"/>
  <c r="L64" i="3"/>
  <c r="L7" i="3"/>
  <c r="L6" i="3"/>
  <c r="L5" i="3"/>
  <c r="L4" i="3"/>
  <c r="L3" i="3"/>
  <c r="L2" i="3"/>
  <c r="L8" i="3" l="1"/>
  <c r="I134" i="3"/>
  <c r="I133" i="3"/>
  <c r="I132" i="3"/>
  <c r="I131" i="3"/>
  <c r="I129" i="3"/>
  <c r="I128" i="3"/>
  <c r="I126" i="3"/>
  <c r="I125" i="3"/>
  <c r="I123" i="3"/>
  <c r="I122" i="3"/>
  <c r="I117" i="3"/>
  <c r="I116" i="3"/>
  <c r="I115" i="3"/>
  <c r="I114" i="3"/>
  <c r="I112" i="3"/>
  <c r="I111" i="3"/>
  <c r="I110" i="3"/>
  <c r="I109" i="3"/>
  <c r="I108" i="3"/>
  <c r="I107" i="3"/>
  <c r="I105" i="3"/>
  <c r="I104" i="3"/>
  <c r="I103" i="3"/>
  <c r="I102" i="3"/>
  <c r="I101" i="3"/>
  <c r="I100" i="3"/>
  <c r="I98" i="3"/>
  <c r="I97" i="3"/>
  <c r="I96" i="3"/>
  <c r="I95" i="3"/>
  <c r="I94" i="3"/>
  <c r="I93" i="3"/>
  <c r="I91" i="3"/>
  <c r="I90" i="3"/>
  <c r="I89" i="3"/>
  <c r="I88" i="3"/>
  <c r="I87" i="3"/>
  <c r="I86" i="3"/>
  <c r="I84" i="3"/>
  <c r="I83" i="3"/>
  <c r="I82" i="3"/>
  <c r="I81" i="3"/>
  <c r="I80" i="3"/>
  <c r="I79" i="3"/>
  <c r="I77" i="3"/>
  <c r="I76" i="3"/>
  <c r="I75" i="3"/>
  <c r="I74" i="3"/>
  <c r="I73" i="3"/>
  <c r="I72" i="3"/>
  <c r="I70" i="3"/>
  <c r="I69" i="3"/>
  <c r="I68" i="3"/>
  <c r="I67" i="3"/>
  <c r="I66" i="3"/>
  <c r="I65" i="3"/>
  <c r="I63" i="3"/>
  <c r="I62" i="3"/>
  <c r="I61" i="3"/>
  <c r="I60" i="3"/>
  <c r="I59" i="3"/>
  <c r="I58" i="3"/>
  <c r="I56" i="3"/>
  <c r="I55" i="3"/>
  <c r="I54" i="3"/>
  <c r="I53" i="3"/>
  <c r="I52" i="3"/>
  <c r="I51" i="3"/>
  <c r="I49" i="3"/>
  <c r="I48" i="3"/>
  <c r="I47" i="3"/>
  <c r="I46" i="3"/>
  <c r="I45" i="3"/>
  <c r="I44" i="3"/>
  <c r="I42" i="3"/>
  <c r="I41" i="3"/>
  <c r="I40" i="3"/>
  <c r="I39" i="3"/>
  <c r="I38" i="3"/>
  <c r="I37" i="3"/>
  <c r="I35" i="3"/>
  <c r="I34" i="3"/>
  <c r="I33" i="3"/>
  <c r="I32" i="3"/>
  <c r="I31" i="3"/>
  <c r="I30" i="3"/>
  <c r="I28" i="3"/>
  <c r="I27" i="3"/>
  <c r="I26" i="3"/>
  <c r="I25" i="3"/>
  <c r="I24" i="3"/>
  <c r="I23" i="3"/>
  <c r="I21" i="3"/>
  <c r="I20" i="3"/>
  <c r="I19" i="3"/>
  <c r="I18" i="3"/>
  <c r="I17" i="3"/>
  <c r="I16" i="3"/>
  <c r="I14" i="3"/>
  <c r="I13" i="3"/>
  <c r="I12" i="3"/>
  <c r="I11" i="3"/>
  <c r="I10" i="3"/>
  <c r="I9" i="3"/>
  <c r="I7" i="3"/>
  <c r="I6" i="3"/>
  <c r="I5" i="3"/>
  <c r="I4" i="3"/>
  <c r="I3" i="3"/>
  <c r="I2" i="3"/>
  <c r="J134" i="3"/>
  <c r="J133" i="3"/>
  <c r="J132" i="3"/>
  <c r="J131" i="3"/>
  <c r="J126" i="3"/>
  <c r="J125" i="3"/>
  <c r="J123" i="3"/>
  <c r="J122" i="3"/>
  <c r="J120" i="3"/>
  <c r="J119" i="3"/>
  <c r="J117" i="3"/>
  <c r="J116" i="3"/>
  <c r="J115" i="3"/>
  <c r="J114" i="3"/>
  <c r="J112" i="3"/>
  <c r="J111" i="3"/>
  <c r="J110" i="3"/>
  <c r="J109" i="3"/>
  <c r="J108" i="3"/>
  <c r="J107" i="3"/>
  <c r="J105" i="3"/>
  <c r="J104" i="3"/>
  <c r="J102" i="3"/>
  <c r="J103" i="3"/>
  <c r="J101" i="3"/>
  <c r="J100" i="3"/>
  <c r="J98" i="3"/>
  <c r="J97" i="3"/>
  <c r="J96" i="3"/>
  <c r="J95" i="3"/>
  <c r="J94" i="3"/>
  <c r="J93" i="3"/>
  <c r="J91" i="3"/>
  <c r="J90" i="3"/>
  <c r="J89" i="3"/>
  <c r="J88" i="3"/>
  <c r="J87" i="3"/>
  <c r="J86" i="3"/>
  <c r="J84" i="3"/>
  <c r="J83" i="3"/>
  <c r="J82" i="3"/>
  <c r="J81" i="3"/>
  <c r="J80" i="3"/>
  <c r="J79" i="3"/>
  <c r="J77" i="3"/>
  <c r="J76" i="3"/>
  <c r="J75" i="3"/>
  <c r="J74" i="3"/>
  <c r="J73" i="3"/>
  <c r="J72" i="3"/>
  <c r="J65" i="3"/>
  <c r="J71" i="3" s="1"/>
  <c r="J63" i="3"/>
  <c r="J62" i="3"/>
  <c r="J61" i="3"/>
  <c r="J60" i="3"/>
  <c r="J59" i="3"/>
  <c r="J58" i="3"/>
  <c r="J56" i="3"/>
  <c r="J55" i="3"/>
  <c r="J54" i="3"/>
  <c r="J53" i="3"/>
  <c r="J52" i="3"/>
  <c r="J51" i="3"/>
  <c r="J49" i="3"/>
  <c r="J48" i="3"/>
  <c r="J47" i="3"/>
  <c r="J46" i="3"/>
  <c r="J45" i="3"/>
  <c r="J44" i="3"/>
  <c r="J42" i="3"/>
  <c r="J41" i="3"/>
  <c r="J40" i="3"/>
  <c r="J39" i="3"/>
  <c r="J38" i="3"/>
  <c r="J37" i="3"/>
  <c r="J35" i="3"/>
  <c r="J34" i="3"/>
  <c r="J33" i="3"/>
  <c r="J32" i="3"/>
  <c r="J31" i="3"/>
  <c r="J30" i="3"/>
  <c r="J28" i="3"/>
  <c r="J27" i="3"/>
  <c r="J26" i="3"/>
  <c r="J25" i="3"/>
  <c r="J24" i="3"/>
  <c r="J23" i="3"/>
  <c r="J21" i="3"/>
  <c r="J20" i="3"/>
  <c r="J19" i="3"/>
  <c r="J18" i="3"/>
  <c r="J17" i="3"/>
  <c r="J16" i="3"/>
  <c r="J14" i="3"/>
  <c r="J13" i="3"/>
  <c r="J12" i="3"/>
  <c r="J11" i="3"/>
  <c r="J10" i="3"/>
  <c r="J9" i="3"/>
  <c r="J7" i="3"/>
  <c r="J6" i="3"/>
  <c r="J5" i="3"/>
  <c r="J4" i="3"/>
  <c r="J3" i="3"/>
  <c r="J2" i="3"/>
  <c r="E134" i="3"/>
  <c r="E133" i="3"/>
  <c r="E132" i="3"/>
  <c r="E131" i="3"/>
  <c r="E129" i="3"/>
  <c r="E128" i="3"/>
  <c r="E126" i="3"/>
  <c r="E125" i="3"/>
  <c r="E123" i="3"/>
  <c r="E122" i="3"/>
  <c r="E120" i="3"/>
  <c r="E119" i="3"/>
  <c r="E117" i="3"/>
  <c r="E116" i="3"/>
  <c r="E115" i="3"/>
  <c r="E114" i="3"/>
  <c r="E112" i="3"/>
  <c r="E111" i="3"/>
  <c r="E110" i="3"/>
  <c r="E109" i="3"/>
  <c r="E108" i="3"/>
  <c r="E107" i="3"/>
  <c r="E105" i="3"/>
  <c r="E104" i="3"/>
  <c r="E103" i="3"/>
  <c r="E101" i="3"/>
  <c r="E102" i="3"/>
  <c r="E100" i="3"/>
  <c r="E98" i="3"/>
  <c r="E97" i="3"/>
  <c r="E96" i="3"/>
  <c r="E95" i="3"/>
  <c r="E94" i="3"/>
  <c r="E93" i="3"/>
  <c r="E91" i="3"/>
  <c r="E90" i="3"/>
  <c r="E89" i="3"/>
  <c r="E88" i="3"/>
  <c r="E87" i="3"/>
  <c r="E86" i="3"/>
  <c r="E84" i="3"/>
  <c r="E83" i="3"/>
  <c r="E82" i="3"/>
  <c r="E81" i="3"/>
  <c r="E80" i="3"/>
  <c r="E79" i="3"/>
  <c r="E77" i="3"/>
  <c r="E76" i="3"/>
  <c r="E75" i="3"/>
  <c r="E74" i="3"/>
  <c r="E73" i="3"/>
  <c r="E72" i="3"/>
  <c r="E70" i="3"/>
  <c r="E69" i="3"/>
  <c r="E68" i="3"/>
  <c r="E67" i="3"/>
  <c r="E66" i="3"/>
  <c r="E65" i="3"/>
  <c r="E63" i="3"/>
  <c r="E62" i="3"/>
  <c r="E61" i="3"/>
  <c r="E60" i="3"/>
  <c r="E59" i="3"/>
  <c r="E58" i="3"/>
  <c r="E56" i="3"/>
  <c r="E55" i="3"/>
  <c r="E54" i="3"/>
  <c r="E53" i="3"/>
  <c r="E52" i="3"/>
  <c r="E51" i="3"/>
  <c r="E49" i="3"/>
  <c r="E48" i="3"/>
  <c r="E47" i="3"/>
  <c r="E46" i="3"/>
  <c r="E45" i="3"/>
  <c r="E44" i="3"/>
  <c r="E42" i="3"/>
  <c r="E41" i="3"/>
  <c r="E40" i="3"/>
  <c r="E39" i="3"/>
  <c r="E38" i="3"/>
  <c r="E37" i="3"/>
  <c r="E35" i="3"/>
  <c r="E34" i="3"/>
  <c r="E33" i="3"/>
  <c r="E32" i="3"/>
  <c r="E31" i="3"/>
  <c r="E30" i="3"/>
  <c r="E28" i="3"/>
  <c r="E27" i="3"/>
  <c r="E26" i="3"/>
  <c r="E25" i="3"/>
  <c r="E24" i="3"/>
  <c r="E23" i="3"/>
  <c r="E14" i="3"/>
  <c r="E13" i="3"/>
  <c r="E12" i="3"/>
  <c r="E11" i="3"/>
  <c r="E10" i="3"/>
  <c r="E9" i="3"/>
  <c r="E7" i="3"/>
  <c r="E6" i="3"/>
  <c r="E5" i="3"/>
  <c r="E4" i="3"/>
  <c r="E3" i="3"/>
  <c r="E2" i="3"/>
  <c r="E36" i="3" l="1"/>
  <c r="E64" i="3"/>
  <c r="E78" i="3"/>
  <c r="E127" i="3"/>
  <c r="E135" i="3"/>
  <c r="J22" i="3"/>
  <c r="J36" i="3"/>
  <c r="J50" i="3"/>
  <c r="AP129" i="3"/>
  <c r="E15" i="3"/>
  <c r="E50" i="3"/>
  <c r="AP67" i="3"/>
  <c r="E92" i="3"/>
  <c r="E106" i="3"/>
  <c r="J8" i="3"/>
  <c r="J64" i="3"/>
  <c r="E121" i="3"/>
  <c r="AP119" i="3"/>
  <c r="E71" i="3"/>
  <c r="AP65" i="3"/>
  <c r="E130" i="3"/>
  <c r="AP128" i="3"/>
  <c r="AP66" i="3"/>
  <c r="AP70" i="3"/>
  <c r="J78" i="3"/>
  <c r="J92" i="3"/>
  <c r="J106" i="3"/>
  <c r="J121" i="3"/>
  <c r="J127" i="3"/>
  <c r="I15" i="3"/>
  <c r="I29" i="3"/>
  <c r="I43" i="3"/>
  <c r="I57" i="3"/>
  <c r="I71" i="3"/>
  <c r="I85" i="3"/>
  <c r="I99" i="3"/>
  <c r="I113" i="3"/>
  <c r="I118" i="3" s="1"/>
  <c r="I127" i="3"/>
  <c r="I135" i="3"/>
  <c r="E8" i="3"/>
  <c r="E29" i="3"/>
  <c r="E43" i="3"/>
  <c r="E57" i="3"/>
  <c r="AP69" i="3"/>
  <c r="E85" i="3"/>
  <c r="E99" i="3"/>
  <c r="E113" i="3"/>
  <c r="E118" i="3" s="1"/>
  <c r="E124" i="3"/>
  <c r="J15" i="3"/>
  <c r="J29" i="3"/>
  <c r="J43" i="3"/>
  <c r="J57" i="3"/>
  <c r="AP68" i="3"/>
  <c r="AP120" i="3"/>
  <c r="J85" i="3"/>
  <c r="J99" i="3"/>
  <c r="J113" i="3"/>
  <c r="J118" i="3" s="1"/>
  <c r="J124" i="3"/>
  <c r="J135" i="3"/>
  <c r="I8" i="3"/>
  <c r="I22" i="3"/>
  <c r="I36" i="3"/>
  <c r="I50" i="3"/>
  <c r="I64" i="3"/>
  <c r="I78" i="3"/>
  <c r="I92" i="3"/>
  <c r="I106" i="3"/>
  <c r="I124" i="3"/>
  <c r="I130" i="3"/>
  <c r="D134" i="3"/>
  <c r="AP134" i="3" s="1"/>
  <c r="D133" i="3"/>
  <c r="AP133" i="3" s="1"/>
  <c r="D132" i="3"/>
  <c r="AP132" i="3" s="1"/>
  <c r="D131" i="3"/>
  <c r="D126" i="3"/>
  <c r="AP126" i="3" s="1"/>
  <c r="D125" i="3"/>
  <c r="D123" i="3"/>
  <c r="AP123" i="3" s="1"/>
  <c r="D122" i="3"/>
  <c r="D117" i="3"/>
  <c r="AP117" i="3" s="1"/>
  <c r="D116" i="3"/>
  <c r="AP116" i="3" s="1"/>
  <c r="D115" i="3"/>
  <c r="AP115" i="3" s="1"/>
  <c r="D114" i="3"/>
  <c r="AP114" i="3" s="1"/>
  <c r="D112" i="3"/>
  <c r="D111" i="3"/>
  <c r="AP111" i="3" s="1"/>
  <c r="D110" i="3"/>
  <c r="AP110" i="3" s="1"/>
  <c r="D109" i="3"/>
  <c r="AP109" i="3" s="1"/>
  <c r="D108" i="3"/>
  <c r="AP108" i="3" s="1"/>
  <c r="D107" i="3"/>
  <c r="D105" i="3"/>
  <c r="AP105" i="3" s="1"/>
  <c r="D104" i="3"/>
  <c r="AP104" i="3" s="1"/>
  <c r="D103" i="3"/>
  <c r="AP103" i="3" s="1"/>
  <c r="D102" i="3"/>
  <c r="AP102" i="3" s="1"/>
  <c r="D101" i="3"/>
  <c r="AP101" i="3" s="1"/>
  <c r="D100" i="3"/>
  <c r="D98" i="3"/>
  <c r="AP98" i="3" s="1"/>
  <c r="D97" i="3"/>
  <c r="AP97" i="3" s="1"/>
  <c r="D96" i="3"/>
  <c r="AP96" i="3" s="1"/>
  <c r="D95" i="3"/>
  <c r="AP95" i="3" s="1"/>
  <c r="D94" i="3"/>
  <c r="AP94" i="3" s="1"/>
  <c r="D93" i="3"/>
  <c r="D91" i="3"/>
  <c r="AP91" i="3" s="1"/>
  <c r="D90" i="3"/>
  <c r="AP90" i="3" s="1"/>
  <c r="D89" i="3"/>
  <c r="AP89" i="3" s="1"/>
  <c r="D88" i="3"/>
  <c r="AP88" i="3" s="1"/>
  <c r="D87" i="3"/>
  <c r="AP87" i="3" s="1"/>
  <c r="D86" i="3"/>
  <c r="D84" i="3"/>
  <c r="AP84" i="3" s="1"/>
  <c r="D83" i="3"/>
  <c r="AP83" i="3" s="1"/>
  <c r="D82" i="3"/>
  <c r="AP82" i="3" s="1"/>
  <c r="D81" i="3"/>
  <c r="AP81" i="3" s="1"/>
  <c r="D80" i="3"/>
  <c r="AP80" i="3" s="1"/>
  <c r="D79" i="3"/>
  <c r="D77" i="3"/>
  <c r="AP77" i="3" s="1"/>
  <c r="D76" i="3"/>
  <c r="AP76" i="3" s="1"/>
  <c r="D75" i="3"/>
  <c r="AP75" i="3" s="1"/>
  <c r="D74" i="3"/>
  <c r="AP74" i="3" s="1"/>
  <c r="D73" i="3"/>
  <c r="AP73" i="3" s="1"/>
  <c r="D72" i="3"/>
  <c r="D63" i="3"/>
  <c r="AP63" i="3" s="1"/>
  <c r="D62" i="3"/>
  <c r="AP62" i="3" s="1"/>
  <c r="D61" i="3"/>
  <c r="AP61" i="3" s="1"/>
  <c r="D60" i="3"/>
  <c r="AP60" i="3" s="1"/>
  <c r="D59" i="3"/>
  <c r="AP59" i="3" s="1"/>
  <c r="D58" i="3"/>
  <c r="D56" i="3"/>
  <c r="AP56" i="3" s="1"/>
  <c r="D55" i="3"/>
  <c r="AP55" i="3" s="1"/>
  <c r="D54" i="3"/>
  <c r="AP54" i="3" s="1"/>
  <c r="D53" i="3"/>
  <c r="AP53" i="3" s="1"/>
  <c r="D52" i="3"/>
  <c r="AP52" i="3" s="1"/>
  <c r="D51" i="3"/>
  <c r="D49" i="3"/>
  <c r="AP49" i="3" s="1"/>
  <c r="D48" i="3"/>
  <c r="AP48" i="3" s="1"/>
  <c r="D47" i="3"/>
  <c r="AP47" i="3" s="1"/>
  <c r="D46" i="3"/>
  <c r="AP46" i="3" s="1"/>
  <c r="D45" i="3"/>
  <c r="AP45" i="3" s="1"/>
  <c r="D44" i="3"/>
  <c r="D42" i="3"/>
  <c r="AP42" i="3" s="1"/>
  <c r="D41" i="3"/>
  <c r="AP41" i="3" s="1"/>
  <c r="D40" i="3"/>
  <c r="AP40" i="3" s="1"/>
  <c r="D39" i="3"/>
  <c r="AP39" i="3" s="1"/>
  <c r="D38" i="3"/>
  <c r="AP38" i="3" s="1"/>
  <c r="D37" i="3"/>
  <c r="D35" i="3"/>
  <c r="AP35" i="3" s="1"/>
  <c r="D34" i="3"/>
  <c r="AP34" i="3" s="1"/>
  <c r="D33" i="3"/>
  <c r="AP33" i="3" s="1"/>
  <c r="D32" i="3"/>
  <c r="AP32" i="3" s="1"/>
  <c r="D31" i="3"/>
  <c r="AP31" i="3" s="1"/>
  <c r="D30" i="3"/>
  <c r="D28" i="3"/>
  <c r="AP28" i="3" s="1"/>
  <c r="D27" i="3"/>
  <c r="AP27" i="3" s="1"/>
  <c r="D26" i="3"/>
  <c r="AP26" i="3" s="1"/>
  <c r="D25" i="3"/>
  <c r="AP25" i="3" s="1"/>
  <c r="D24" i="3"/>
  <c r="AP24" i="3" s="1"/>
  <c r="D23" i="3"/>
  <c r="D21" i="3"/>
  <c r="AP21" i="3" s="1"/>
  <c r="D20" i="3"/>
  <c r="AP20" i="3" s="1"/>
  <c r="D19" i="3"/>
  <c r="AP19" i="3" s="1"/>
  <c r="D18" i="3"/>
  <c r="AP18" i="3" s="1"/>
  <c r="D17" i="3"/>
  <c r="AP17" i="3" s="1"/>
  <c r="D16" i="3"/>
  <c r="D14" i="3"/>
  <c r="AP14" i="3" s="1"/>
  <c r="D13" i="3"/>
  <c r="AP13" i="3" s="1"/>
  <c r="D12" i="3"/>
  <c r="AP12" i="3" s="1"/>
  <c r="D11" i="3"/>
  <c r="AP11" i="3" s="1"/>
  <c r="D10" i="3"/>
  <c r="AP10" i="3" s="1"/>
  <c r="D9" i="3"/>
  <c r="D7" i="3"/>
  <c r="AP7" i="3" s="1"/>
  <c r="D6" i="3"/>
  <c r="AP6" i="3" s="1"/>
  <c r="D5" i="3"/>
  <c r="AP5" i="3" s="1"/>
  <c r="D4" i="3"/>
  <c r="AP4" i="3" s="1"/>
  <c r="D3" i="3"/>
  <c r="AP3" i="3" s="1"/>
  <c r="D2" i="3"/>
  <c r="AQ132" i="3" l="1"/>
  <c r="AQ3" i="3"/>
  <c r="AU51" i="3"/>
  <c r="AQ54" i="3"/>
  <c r="AR54" i="3"/>
  <c r="AT51" i="3"/>
  <c r="AP71" i="3"/>
  <c r="AP130" i="3"/>
  <c r="AP121" i="3"/>
  <c r="AP112" i="3"/>
  <c r="AP2" i="3"/>
  <c r="AQ2" i="3" s="1"/>
  <c r="D8" i="3"/>
  <c r="AP8" i="3" s="1"/>
  <c r="D22" i="3"/>
  <c r="AP22" i="3" s="1"/>
  <c r="AP16" i="3"/>
  <c r="D36" i="3"/>
  <c r="AP36" i="3" s="1"/>
  <c r="AP30" i="3"/>
  <c r="AP44" i="3"/>
  <c r="D50" i="3"/>
  <c r="AP50" i="3" s="1"/>
  <c r="AP58" i="3"/>
  <c r="D64" i="3"/>
  <c r="AP64" i="3" s="1"/>
  <c r="D85" i="3"/>
  <c r="AP85" i="3" s="1"/>
  <c r="AP79" i="3"/>
  <c r="D99" i="3"/>
  <c r="AP99" i="3" s="1"/>
  <c r="AP93" i="3"/>
  <c r="D113" i="3"/>
  <c r="AP113" i="3" s="1"/>
  <c r="AP107" i="3"/>
  <c r="D127" i="3"/>
  <c r="AP127" i="3" s="1"/>
  <c r="AP125" i="3"/>
  <c r="D15" i="3"/>
  <c r="AP15" i="3" s="1"/>
  <c r="AP9" i="3"/>
  <c r="D29" i="3"/>
  <c r="AP29" i="3" s="1"/>
  <c r="AP23" i="3"/>
  <c r="D43" i="3"/>
  <c r="AP43" i="3" s="1"/>
  <c r="AP37" i="3"/>
  <c r="D57" i="3"/>
  <c r="AP57" i="3" s="1"/>
  <c r="AP51" i="3"/>
  <c r="D78" i="3"/>
  <c r="AP78" i="3" s="1"/>
  <c r="AP72" i="3"/>
  <c r="AP86" i="3"/>
  <c r="D92" i="3"/>
  <c r="AP92" i="3" s="1"/>
  <c r="AP100" i="3"/>
  <c r="D106" i="3"/>
  <c r="AP106" i="3" s="1"/>
  <c r="D124" i="3"/>
  <c r="AP124" i="3" s="1"/>
  <c r="AP122" i="3"/>
  <c r="AP131" i="3"/>
  <c r="AQ131" i="3" s="1"/>
  <c r="D135" i="3"/>
  <c r="AP135" i="3" s="1"/>
  <c r="AE96" i="2"/>
  <c r="AE32" i="2"/>
  <c r="V66" i="2"/>
  <c r="V52" i="2"/>
  <c r="V49" i="2"/>
  <c r="V46" i="2"/>
  <c r="V48" i="2" s="1"/>
  <c r="AV54" i="3" l="1"/>
  <c r="AS51" i="3"/>
  <c r="AT53" i="3" s="1"/>
  <c r="AQ51" i="3"/>
  <c r="AR51" i="3"/>
  <c r="AQ57" i="3"/>
  <c r="D118" i="3"/>
  <c r="AP118" i="3" s="1"/>
  <c r="P35" i="2"/>
  <c r="P21" i="2"/>
  <c r="P17" i="2"/>
  <c r="P13" i="2"/>
  <c r="P99" i="2"/>
  <c r="P96" i="2"/>
  <c r="P93" i="2"/>
  <c r="P90" i="2"/>
  <c r="P87" i="2"/>
  <c r="P84" i="2"/>
  <c r="P81" i="2"/>
  <c r="P78" i="2"/>
  <c r="P75" i="2"/>
  <c r="P72" i="2"/>
  <c r="P69" i="2"/>
  <c r="P66" i="2"/>
  <c r="P60" i="2"/>
  <c r="P57" i="2"/>
  <c r="P54" i="2"/>
  <c r="P51" i="2"/>
  <c r="P42" i="2"/>
  <c r="P32" i="2"/>
  <c r="AV51" i="3" l="1"/>
  <c r="AP100" i="2"/>
  <c r="AP98" i="2"/>
  <c r="AP97" i="2"/>
  <c r="AP95" i="2"/>
  <c r="AP94" i="2"/>
  <c r="AP92" i="2"/>
  <c r="AP91" i="2"/>
  <c r="AP89" i="2"/>
  <c r="AP88" i="2"/>
  <c r="AP86" i="2"/>
  <c r="AP85" i="2"/>
  <c r="AP83" i="2"/>
  <c r="AP82" i="2"/>
  <c r="AP80" i="2"/>
  <c r="AP79" i="2"/>
  <c r="AP74" i="2"/>
  <c r="AP73" i="2"/>
  <c r="AP71" i="2"/>
  <c r="AP70" i="2"/>
  <c r="AP68" i="2"/>
  <c r="AP67" i="2"/>
  <c r="AP65" i="2"/>
  <c r="AP64" i="2"/>
  <c r="AP62" i="2"/>
  <c r="AP61" i="2"/>
  <c r="AP59" i="2"/>
  <c r="AP56" i="2"/>
  <c r="AP53" i="2"/>
  <c r="AP52" i="2"/>
  <c r="AP50" i="2"/>
  <c r="AP49" i="2"/>
  <c r="AP47" i="2"/>
  <c r="AP46" i="2"/>
  <c r="AP45" i="2"/>
  <c r="AP44" i="2"/>
  <c r="AP43" i="2"/>
  <c r="AP41" i="2"/>
  <c r="AP40" i="2"/>
  <c r="AP39" i="2"/>
  <c r="AP38" i="2"/>
  <c r="AP37" i="2"/>
  <c r="AP36" i="2"/>
  <c r="AP34" i="2"/>
  <c r="AP33" i="2"/>
  <c r="AP31" i="2"/>
  <c r="AP30" i="2"/>
  <c r="AP28" i="2"/>
  <c r="AP27" i="2"/>
  <c r="AP26" i="2"/>
  <c r="AP25" i="2"/>
  <c r="AP24" i="2"/>
  <c r="AP23" i="2"/>
  <c r="AP22" i="2"/>
  <c r="AP20" i="2"/>
  <c r="AP19" i="2"/>
  <c r="AP18" i="2"/>
  <c r="AP16" i="2"/>
  <c r="AP15" i="2"/>
  <c r="AP14" i="2"/>
  <c r="AP12" i="2"/>
  <c r="AP11" i="2"/>
  <c r="AP10" i="2"/>
  <c r="AQ10" i="2" s="1"/>
  <c r="AP8" i="2"/>
  <c r="AP7" i="2"/>
  <c r="AP6" i="2"/>
  <c r="AP5" i="2"/>
  <c r="AP4" i="2"/>
  <c r="AP3" i="2"/>
  <c r="AP2" i="2"/>
  <c r="AO13" i="2"/>
  <c r="AN13" i="2"/>
  <c r="AM13" i="2"/>
  <c r="AL13" i="2"/>
  <c r="AK13" i="2"/>
  <c r="AJ13" i="2"/>
  <c r="AI13" i="2"/>
  <c r="AH13" i="2"/>
  <c r="AG13" i="2"/>
  <c r="AF13" i="2"/>
  <c r="AE13" i="2"/>
  <c r="AD13" i="2"/>
  <c r="AC13" i="2"/>
  <c r="AB13" i="2"/>
  <c r="AA13" i="2"/>
  <c r="Z13" i="2"/>
  <c r="Y13" i="2"/>
  <c r="X13" i="2"/>
  <c r="W13" i="2"/>
  <c r="V13" i="2"/>
  <c r="U13" i="2"/>
  <c r="T13" i="2"/>
  <c r="R13" i="2"/>
  <c r="Q13" i="2"/>
  <c r="O13" i="2"/>
  <c r="N13" i="2"/>
  <c r="M13" i="2"/>
  <c r="L13" i="2"/>
  <c r="K13" i="2"/>
  <c r="J13" i="2"/>
  <c r="I13" i="2"/>
  <c r="H13" i="2"/>
  <c r="G13" i="2"/>
  <c r="E13" i="2"/>
  <c r="D13" i="2"/>
  <c r="AO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R17" i="2"/>
  <c r="Q17" i="2"/>
  <c r="O17" i="2"/>
  <c r="N17" i="2"/>
  <c r="M17" i="2"/>
  <c r="L17" i="2"/>
  <c r="K17" i="2"/>
  <c r="J17" i="2"/>
  <c r="I17" i="2"/>
  <c r="H17" i="2"/>
  <c r="G17" i="2"/>
  <c r="F17" i="2"/>
  <c r="E17" i="2"/>
  <c r="D17" i="2"/>
  <c r="AO21" i="2"/>
  <c r="AN21" i="2"/>
  <c r="AL21" i="2"/>
  <c r="AK21" i="2"/>
  <c r="AJ21" i="2"/>
  <c r="AI21" i="2"/>
  <c r="AG21" i="2"/>
  <c r="AF21" i="2"/>
  <c r="AD21" i="2"/>
  <c r="AC21" i="2"/>
  <c r="AB21" i="2"/>
  <c r="AA21" i="2"/>
  <c r="Z21" i="2"/>
  <c r="Y21" i="2"/>
  <c r="X21" i="2"/>
  <c r="W21" i="2"/>
  <c r="U21" i="2"/>
  <c r="T21" i="2"/>
  <c r="R21" i="2"/>
  <c r="Q21" i="2"/>
  <c r="O21" i="2"/>
  <c r="N21" i="2"/>
  <c r="M21" i="2"/>
  <c r="L21" i="2"/>
  <c r="K21" i="2"/>
  <c r="J21" i="2"/>
  <c r="I21" i="2"/>
  <c r="H21" i="2"/>
  <c r="G21" i="2"/>
  <c r="F21" i="2"/>
  <c r="E21" i="2"/>
  <c r="D21" i="2"/>
  <c r="AO32" i="2"/>
  <c r="AN32" i="2"/>
  <c r="AM32" i="2"/>
  <c r="AL32" i="2"/>
  <c r="AK32" i="2"/>
  <c r="AJ32" i="2"/>
  <c r="AI32" i="2"/>
  <c r="AH32" i="2"/>
  <c r="AG32" i="2"/>
  <c r="AF32" i="2"/>
  <c r="AD32" i="2"/>
  <c r="AC32" i="2"/>
  <c r="AB32" i="2"/>
  <c r="AA32" i="2"/>
  <c r="Z32" i="2"/>
  <c r="Y32" i="2"/>
  <c r="X32" i="2"/>
  <c r="W32" i="2"/>
  <c r="V32" i="2"/>
  <c r="U32" i="2"/>
  <c r="T32" i="2"/>
  <c r="R32" i="2"/>
  <c r="Q32" i="2"/>
  <c r="O32" i="2"/>
  <c r="N32" i="2"/>
  <c r="M32" i="2"/>
  <c r="L32" i="2"/>
  <c r="K32" i="2"/>
  <c r="J32" i="2"/>
  <c r="I32" i="2"/>
  <c r="H32" i="2"/>
  <c r="G32" i="2"/>
  <c r="F32" i="2"/>
  <c r="E32" i="2"/>
  <c r="D32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R35" i="2"/>
  <c r="Q35" i="2"/>
  <c r="O35" i="2"/>
  <c r="N35" i="2"/>
  <c r="M35" i="2"/>
  <c r="L35" i="2"/>
  <c r="K35" i="2"/>
  <c r="J35" i="2"/>
  <c r="I35" i="2"/>
  <c r="H35" i="2"/>
  <c r="G35" i="2"/>
  <c r="F35" i="2"/>
  <c r="E35" i="2"/>
  <c r="D35" i="2"/>
  <c r="AO42" i="2"/>
  <c r="AN42" i="2"/>
  <c r="AM42" i="2"/>
  <c r="AL42" i="2"/>
  <c r="AK42" i="2"/>
  <c r="AJ42" i="2"/>
  <c r="AI42" i="2"/>
  <c r="AH42" i="2"/>
  <c r="AG42" i="2"/>
  <c r="AF42" i="2"/>
  <c r="AD42" i="2"/>
  <c r="AC42" i="2"/>
  <c r="AB42" i="2"/>
  <c r="AA42" i="2"/>
  <c r="Z42" i="2"/>
  <c r="Y42" i="2"/>
  <c r="X42" i="2"/>
  <c r="W42" i="2"/>
  <c r="U42" i="2"/>
  <c r="T42" i="2"/>
  <c r="R42" i="2"/>
  <c r="Q42" i="2"/>
  <c r="O42" i="2"/>
  <c r="N42" i="2"/>
  <c r="M42" i="2"/>
  <c r="L42" i="2"/>
  <c r="K42" i="2"/>
  <c r="J42" i="2"/>
  <c r="I42" i="2"/>
  <c r="H42" i="2"/>
  <c r="G42" i="2"/>
  <c r="F42" i="2"/>
  <c r="E42" i="2"/>
  <c r="D42" i="2"/>
  <c r="AO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Z51" i="2"/>
  <c r="Y51" i="2"/>
  <c r="X51" i="2"/>
  <c r="W51" i="2"/>
  <c r="V51" i="2"/>
  <c r="U51" i="2"/>
  <c r="T51" i="2"/>
  <c r="R51" i="2"/>
  <c r="Q51" i="2"/>
  <c r="O51" i="2"/>
  <c r="N51" i="2"/>
  <c r="M51" i="2"/>
  <c r="L51" i="2"/>
  <c r="K51" i="2"/>
  <c r="J51" i="2"/>
  <c r="I51" i="2"/>
  <c r="H51" i="2"/>
  <c r="G51" i="2"/>
  <c r="F51" i="2"/>
  <c r="E51" i="2"/>
  <c r="D51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R54" i="2"/>
  <c r="Q54" i="2"/>
  <c r="O54" i="2"/>
  <c r="N54" i="2"/>
  <c r="M54" i="2"/>
  <c r="L54" i="2"/>
  <c r="K54" i="2"/>
  <c r="J54" i="2"/>
  <c r="I54" i="2"/>
  <c r="H54" i="2"/>
  <c r="G54" i="2"/>
  <c r="F54" i="2"/>
  <c r="E54" i="2"/>
  <c r="D54" i="2"/>
  <c r="AO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R57" i="2"/>
  <c r="O57" i="2"/>
  <c r="N57" i="2"/>
  <c r="M57" i="2"/>
  <c r="L57" i="2"/>
  <c r="K57" i="2"/>
  <c r="J57" i="2"/>
  <c r="I57" i="2"/>
  <c r="H57" i="2"/>
  <c r="G57" i="2"/>
  <c r="F57" i="2"/>
  <c r="E57" i="2"/>
  <c r="D57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R60" i="2"/>
  <c r="Q60" i="2"/>
  <c r="O60" i="2"/>
  <c r="N60" i="2"/>
  <c r="M60" i="2"/>
  <c r="L60" i="2"/>
  <c r="K60" i="2"/>
  <c r="J60" i="2"/>
  <c r="I60" i="2"/>
  <c r="H60" i="2"/>
  <c r="G60" i="2"/>
  <c r="F60" i="2"/>
  <c r="E60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R63" i="2"/>
  <c r="Q63" i="2"/>
  <c r="O63" i="2"/>
  <c r="N63" i="2"/>
  <c r="M63" i="2"/>
  <c r="L63" i="2"/>
  <c r="K63" i="2"/>
  <c r="J63" i="2"/>
  <c r="I63" i="2"/>
  <c r="H63" i="2"/>
  <c r="G63" i="2"/>
  <c r="F63" i="2"/>
  <c r="E63" i="2"/>
  <c r="D63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Z66" i="2"/>
  <c r="Y66" i="2"/>
  <c r="X66" i="2"/>
  <c r="W66" i="2"/>
  <c r="U66" i="2"/>
  <c r="T66" i="2"/>
  <c r="R66" i="2"/>
  <c r="Q66" i="2"/>
  <c r="O66" i="2"/>
  <c r="N66" i="2"/>
  <c r="M66" i="2"/>
  <c r="L66" i="2"/>
  <c r="K66" i="2"/>
  <c r="J66" i="2"/>
  <c r="I66" i="2"/>
  <c r="H66" i="2"/>
  <c r="G66" i="2"/>
  <c r="F66" i="2"/>
  <c r="E66" i="2"/>
  <c r="D66" i="2"/>
  <c r="AO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AB69" i="2"/>
  <c r="AA69" i="2"/>
  <c r="Z69" i="2"/>
  <c r="Y69" i="2"/>
  <c r="X69" i="2"/>
  <c r="W69" i="2"/>
  <c r="V69" i="2"/>
  <c r="U69" i="2"/>
  <c r="T69" i="2"/>
  <c r="R69" i="2"/>
  <c r="Q69" i="2"/>
  <c r="O69" i="2"/>
  <c r="N69" i="2"/>
  <c r="M69" i="2"/>
  <c r="L69" i="2"/>
  <c r="K69" i="2"/>
  <c r="J69" i="2"/>
  <c r="I69" i="2"/>
  <c r="H69" i="2"/>
  <c r="G69" i="2"/>
  <c r="F69" i="2"/>
  <c r="E69" i="2"/>
  <c r="D69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R72" i="2"/>
  <c r="Q72" i="2"/>
  <c r="O72" i="2"/>
  <c r="N72" i="2"/>
  <c r="M72" i="2"/>
  <c r="L72" i="2"/>
  <c r="K72" i="2"/>
  <c r="J72" i="2"/>
  <c r="I72" i="2"/>
  <c r="H72" i="2"/>
  <c r="G72" i="2"/>
  <c r="F72" i="2"/>
  <c r="E72" i="2"/>
  <c r="D72" i="2"/>
  <c r="AO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AB75" i="2"/>
  <c r="AA75" i="2"/>
  <c r="Z75" i="2"/>
  <c r="Y75" i="2"/>
  <c r="X75" i="2"/>
  <c r="W75" i="2"/>
  <c r="V75" i="2"/>
  <c r="U75" i="2"/>
  <c r="T75" i="2"/>
  <c r="R75" i="2"/>
  <c r="Q75" i="2"/>
  <c r="O75" i="2"/>
  <c r="N75" i="2"/>
  <c r="M75" i="2"/>
  <c r="L75" i="2"/>
  <c r="K75" i="2"/>
  <c r="J75" i="2"/>
  <c r="I75" i="2"/>
  <c r="H75" i="2"/>
  <c r="G75" i="2"/>
  <c r="F75" i="2"/>
  <c r="E75" i="2"/>
  <c r="D75" i="2"/>
  <c r="AO78" i="2"/>
  <c r="AN78" i="2"/>
  <c r="AM78" i="2"/>
  <c r="AL78" i="2"/>
  <c r="AK78" i="2"/>
  <c r="AJ78" i="2"/>
  <c r="AI78" i="2"/>
  <c r="AH78" i="2"/>
  <c r="AG78" i="2"/>
  <c r="AF78" i="2"/>
  <c r="AE78" i="2"/>
  <c r="AD78" i="2"/>
  <c r="AC78" i="2"/>
  <c r="AB78" i="2"/>
  <c r="AA78" i="2"/>
  <c r="Z78" i="2"/>
  <c r="Y78" i="2"/>
  <c r="X78" i="2"/>
  <c r="W78" i="2"/>
  <c r="V78" i="2"/>
  <c r="U78" i="2"/>
  <c r="T78" i="2"/>
  <c r="R78" i="2"/>
  <c r="Q78" i="2"/>
  <c r="O78" i="2"/>
  <c r="N78" i="2"/>
  <c r="M78" i="2"/>
  <c r="L78" i="2"/>
  <c r="K78" i="2"/>
  <c r="J78" i="2"/>
  <c r="I78" i="2"/>
  <c r="H78" i="2"/>
  <c r="G78" i="2"/>
  <c r="F78" i="2"/>
  <c r="E78" i="2"/>
  <c r="D78" i="2"/>
  <c r="AO81" i="2"/>
  <c r="AN81" i="2"/>
  <c r="AM81" i="2"/>
  <c r="AL81" i="2"/>
  <c r="AK81" i="2"/>
  <c r="AJ81" i="2"/>
  <c r="AI81" i="2"/>
  <c r="AH81" i="2"/>
  <c r="AG81" i="2"/>
  <c r="AF81" i="2"/>
  <c r="AE81" i="2"/>
  <c r="AD81" i="2"/>
  <c r="AC81" i="2"/>
  <c r="AB81" i="2"/>
  <c r="AA81" i="2"/>
  <c r="Z81" i="2"/>
  <c r="Y81" i="2"/>
  <c r="X81" i="2"/>
  <c r="W81" i="2"/>
  <c r="V81" i="2"/>
  <c r="U81" i="2"/>
  <c r="T81" i="2"/>
  <c r="R81" i="2"/>
  <c r="Q81" i="2"/>
  <c r="O81" i="2"/>
  <c r="N81" i="2"/>
  <c r="M81" i="2"/>
  <c r="L81" i="2"/>
  <c r="K81" i="2"/>
  <c r="J81" i="2"/>
  <c r="I81" i="2"/>
  <c r="H81" i="2"/>
  <c r="G81" i="2"/>
  <c r="F81" i="2"/>
  <c r="E81" i="2"/>
  <c r="D81" i="2"/>
  <c r="AO84" i="2"/>
  <c r="AN84" i="2"/>
  <c r="AM84" i="2"/>
  <c r="AL84" i="2"/>
  <c r="AK84" i="2"/>
  <c r="AJ84" i="2"/>
  <c r="AI84" i="2"/>
  <c r="AH84" i="2"/>
  <c r="AG84" i="2"/>
  <c r="AF84" i="2"/>
  <c r="AE84" i="2"/>
  <c r="AD84" i="2"/>
  <c r="AC84" i="2"/>
  <c r="AB84" i="2"/>
  <c r="AA84" i="2"/>
  <c r="Z84" i="2"/>
  <c r="Y84" i="2"/>
  <c r="X84" i="2"/>
  <c r="W84" i="2"/>
  <c r="V84" i="2"/>
  <c r="U84" i="2"/>
  <c r="T84" i="2"/>
  <c r="R84" i="2"/>
  <c r="Q84" i="2"/>
  <c r="O84" i="2"/>
  <c r="N84" i="2"/>
  <c r="M84" i="2"/>
  <c r="L84" i="2"/>
  <c r="K84" i="2"/>
  <c r="J84" i="2"/>
  <c r="I84" i="2"/>
  <c r="H84" i="2"/>
  <c r="G84" i="2"/>
  <c r="F84" i="2"/>
  <c r="E84" i="2"/>
  <c r="D84" i="2"/>
  <c r="AO87" i="2"/>
  <c r="AN87" i="2"/>
  <c r="AM87" i="2"/>
  <c r="AL87" i="2"/>
  <c r="AK87" i="2"/>
  <c r="AJ87" i="2"/>
  <c r="AI87" i="2"/>
  <c r="AH87" i="2"/>
  <c r="AG87" i="2"/>
  <c r="AF87" i="2"/>
  <c r="AE87" i="2"/>
  <c r="AD87" i="2"/>
  <c r="AC87" i="2"/>
  <c r="AB87" i="2"/>
  <c r="AA87" i="2"/>
  <c r="Z87" i="2"/>
  <c r="Y87" i="2"/>
  <c r="X87" i="2"/>
  <c r="W87" i="2"/>
  <c r="V87" i="2"/>
  <c r="U87" i="2"/>
  <c r="T87" i="2"/>
  <c r="R87" i="2"/>
  <c r="Q87" i="2"/>
  <c r="O87" i="2"/>
  <c r="N87" i="2"/>
  <c r="M87" i="2"/>
  <c r="L87" i="2"/>
  <c r="K87" i="2"/>
  <c r="J87" i="2"/>
  <c r="I87" i="2"/>
  <c r="H87" i="2"/>
  <c r="G87" i="2"/>
  <c r="F87" i="2"/>
  <c r="E87" i="2"/>
  <c r="D87" i="2"/>
  <c r="AO90" i="2"/>
  <c r="AN90" i="2"/>
  <c r="AM90" i="2"/>
  <c r="AL90" i="2"/>
  <c r="AK90" i="2"/>
  <c r="AJ90" i="2"/>
  <c r="AI90" i="2"/>
  <c r="AH90" i="2"/>
  <c r="AG90" i="2"/>
  <c r="AF90" i="2"/>
  <c r="AE90" i="2"/>
  <c r="AD90" i="2"/>
  <c r="AC90" i="2"/>
  <c r="AB90" i="2"/>
  <c r="AA90" i="2"/>
  <c r="Z90" i="2"/>
  <c r="Y90" i="2"/>
  <c r="X90" i="2"/>
  <c r="W90" i="2"/>
  <c r="V90" i="2"/>
  <c r="U90" i="2"/>
  <c r="T90" i="2"/>
  <c r="R90" i="2"/>
  <c r="Q90" i="2"/>
  <c r="O90" i="2"/>
  <c r="N90" i="2"/>
  <c r="M90" i="2"/>
  <c r="L90" i="2"/>
  <c r="K90" i="2"/>
  <c r="J90" i="2"/>
  <c r="I90" i="2"/>
  <c r="H90" i="2"/>
  <c r="G90" i="2"/>
  <c r="F90" i="2"/>
  <c r="E90" i="2"/>
  <c r="D90" i="2"/>
  <c r="AO93" i="2"/>
  <c r="AN93" i="2"/>
  <c r="AM93" i="2"/>
  <c r="AL93" i="2"/>
  <c r="AK93" i="2"/>
  <c r="AJ93" i="2"/>
  <c r="AI93" i="2"/>
  <c r="AH93" i="2"/>
  <c r="AG93" i="2"/>
  <c r="AF93" i="2"/>
  <c r="AE93" i="2"/>
  <c r="AD93" i="2"/>
  <c r="AC93" i="2"/>
  <c r="AB93" i="2"/>
  <c r="AA93" i="2"/>
  <c r="Z93" i="2"/>
  <c r="Y93" i="2"/>
  <c r="X93" i="2"/>
  <c r="W93" i="2"/>
  <c r="V93" i="2"/>
  <c r="U93" i="2"/>
  <c r="T93" i="2"/>
  <c r="R93" i="2"/>
  <c r="Q93" i="2"/>
  <c r="O93" i="2"/>
  <c r="N93" i="2"/>
  <c r="M93" i="2"/>
  <c r="L93" i="2"/>
  <c r="K93" i="2"/>
  <c r="J93" i="2"/>
  <c r="I93" i="2"/>
  <c r="H93" i="2"/>
  <c r="G93" i="2"/>
  <c r="F93" i="2"/>
  <c r="E93" i="2"/>
  <c r="D93" i="2"/>
  <c r="AO96" i="2"/>
  <c r="AN96" i="2"/>
  <c r="AM96" i="2"/>
  <c r="AL96" i="2"/>
  <c r="AK96" i="2"/>
  <c r="AJ96" i="2"/>
  <c r="AI96" i="2"/>
  <c r="AH96" i="2"/>
  <c r="AG96" i="2"/>
  <c r="AF96" i="2"/>
  <c r="AD96" i="2"/>
  <c r="AC96" i="2"/>
  <c r="AB96" i="2"/>
  <c r="AA96" i="2"/>
  <c r="Z96" i="2"/>
  <c r="Y96" i="2"/>
  <c r="X96" i="2"/>
  <c r="W96" i="2"/>
  <c r="V96" i="2"/>
  <c r="U96" i="2"/>
  <c r="T96" i="2"/>
  <c r="R96" i="2"/>
  <c r="Q96" i="2"/>
  <c r="O96" i="2"/>
  <c r="N96" i="2"/>
  <c r="M96" i="2"/>
  <c r="L96" i="2"/>
  <c r="K96" i="2"/>
  <c r="J96" i="2"/>
  <c r="I96" i="2"/>
  <c r="H96" i="2"/>
  <c r="G96" i="2"/>
  <c r="F96" i="2"/>
  <c r="E96" i="2"/>
  <c r="D96" i="2"/>
  <c r="AO99" i="2"/>
  <c r="AN99" i="2"/>
  <c r="AM99" i="2"/>
  <c r="AL99" i="2"/>
  <c r="AK99" i="2"/>
  <c r="AJ99" i="2"/>
  <c r="AI99" i="2"/>
  <c r="AH99" i="2"/>
  <c r="AG99" i="2"/>
  <c r="AF99" i="2"/>
  <c r="AE99" i="2"/>
  <c r="AD99" i="2"/>
  <c r="AC99" i="2"/>
  <c r="AB99" i="2"/>
  <c r="AA99" i="2"/>
  <c r="Z99" i="2"/>
  <c r="Y99" i="2"/>
  <c r="X99" i="2"/>
  <c r="W99" i="2"/>
  <c r="V99" i="2"/>
  <c r="U99" i="2"/>
  <c r="T99" i="2"/>
  <c r="R99" i="2"/>
  <c r="Q99" i="2"/>
  <c r="O99" i="2"/>
  <c r="N99" i="2"/>
  <c r="M99" i="2"/>
  <c r="L99" i="2"/>
  <c r="K99" i="2"/>
  <c r="J99" i="2"/>
  <c r="I99" i="2"/>
  <c r="H99" i="2"/>
  <c r="G99" i="2"/>
  <c r="F99" i="2"/>
  <c r="E99" i="2"/>
  <c r="D99" i="2"/>
  <c r="C99" i="2"/>
  <c r="C96" i="2"/>
  <c r="C93" i="2"/>
  <c r="C90" i="2"/>
  <c r="C87" i="2"/>
  <c r="C84" i="2"/>
  <c r="C81" i="2"/>
  <c r="C78" i="2"/>
  <c r="C75" i="2"/>
  <c r="C72" i="2"/>
  <c r="C69" i="2"/>
  <c r="C66" i="2"/>
  <c r="C63" i="2"/>
  <c r="C60" i="2"/>
  <c r="C57" i="2"/>
  <c r="C54" i="2"/>
  <c r="C51" i="2"/>
  <c r="C42" i="2"/>
  <c r="C35" i="2"/>
  <c r="C32" i="2"/>
  <c r="C21" i="2"/>
  <c r="C17" i="2"/>
  <c r="C13" i="2"/>
  <c r="AP78" i="2" l="1"/>
  <c r="AQ27" i="2"/>
  <c r="AQ18" i="2"/>
  <c r="AQ11" i="2"/>
  <c r="AQ14" i="2"/>
  <c r="AT10" i="2"/>
  <c r="AS10" i="2"/>
  <c r="AP66" i="2"/>
  <c r="AP21" i="2"/>
  <c r="AP42" i="2"/>
  <c r="AP63" i="2"/>
  <c r="AP54" i="2"/>
  <c r="AP51" i="2"/>
  <c r="AP35" i="2"/>
  <c r="AP29" i="2"/>
  <c r="AP17" i="2"/>
  <c r="AP75" i="2"/>
  <c r="AP77" i="2" s="1"/>
  <c r="AP81" i="2"/>
  <c r="AP87" i="2"/>
  <c r="AP90" i="2"/>
  <c r="AP93" i="2"/>
  <c r="AP99" i="2"/>
  <c r="AP96" i="2"/>
  <c r="AP84" i="2"/>
  <c r="AP72" i="2"/>
  <c r="AP69" i="2"/>
  <c r="AP48" i="2"/>
  <c r="AP32" i="2"/>
  <c r="AP13" i="2"/>
  <c r="Q55" i="2"/>
  <c r="AS94" i="2" l="1"/>
  <c r="AT14" i="2"/>
  <c r="AS14" i="2"/>
  <c r="AT22" i="2"/>
  <c r="AS18" i="2"/>
  <c r="Q57" i="2"/>
  <c r="AP57" i="2" s="1"/>
  <c r="AP55" i="2"/>
  <c r="D58" i="2"/>
  <c r="AP58" i="2" l="1"/>
  <c r="D60" i="2"/>
  <c r="AP60" i="2" s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AO23" i="1"/>
  <c r="AO24" i="1" s="1"/>
  <c r="AN23" i="1"/>
  <c r="AN24" i="1" s="1"/>
  <c r="AM23" i="1"/>
  <c r="AL23" i="1"/>
  <c r="AL24" i="1" s="1"/>
  <c r="AK23" i="1"/>
  <c r="AK24" i="1" s="1"/>
  <c r="AJ23" i="1"/>
  <c r="AJ24" i="1" s="1"/>
  <c r="AI23" i="1"/>
  <c r="AH23" i="1"/>
  <c r="AH24" i="1" s="1"/>
  <c r="AG23" i="1"/>
  <c r="AG24" i="1" s="1"/>
  <c r="AF23" i="1"/>
  <c r="AF24" i="1" s="1"/>
  <c r="AE23" i="1"/>
  <c r="AD23" i="1"/>
  <c r="AD24" i="1" s="1"/>
  <c r="AC23" i="1"/>
  <c r="AC24" i="1" s="1"/>
  <c r="AB23" i="1"/>
  <c r="AB24" i="1" s="1"/>
  <c r="AA23" i="1"/>
  <c r="Z23" i="1"/>
  <c r="Z24" i="1" s="1"/>
  <c r="Y23" i="1"/>
  <c r="Y24" i="1" s="1"/>
  <c r="X23" i="1"/>
  <c r="X24" i="1" s="1"/>
  <c r="W23" i="1"/>
  <c r="V23" i="1"/>
  <c r="V24" i="1" s="1"/>
  <c r="U23" i="1"/>
  <c r="U24" i="1" s="1"/>
  <c r="T23" i="1"/>
  <c r="T24" i="1" s="1"/>
  <c r="S23" i="1"/>
  <c r="R23" i="1"/>
  <c r="R24" i="1" s="1"/>
  <c r="Q23" i="1"/>
  <c r="Q24" i="1" s="1"/>
  <c r="P23" i="1"/>
  <c r="P24" i="1" s="1"/>
  <c r="O23" i="1"/>
  <c r="N23" i="1"/>
  <c r="N24" i="1" s="1"/>
  <c r="M23" i="1"/>
  <c r="M24" i="1" s="1"/>
  <c r="L23" i="1"/>
  <c r="L24" i="1" s="1"/>
  <c r="K23" i="1"/>
  <c r="J23" i="1"/>
  <c r="J24" i="1" s="1"/>
  <c r="I23" i="1"/>
  <c r="I24" i="1" s="1"/>
  <c r="H23" i="1"/>
  <c r="H24" i="1" s="1"/>
  <c r="G23" i="1"/>
  <c r="F23" i="1"/>
  <c r="F24" i="1" s="1"/>
  <c r="E23" i="1"/>
  <c r="E24" i="1" s="1"/>
  <c r="D23" i="1"/>
  <c r="D24" i="1" s="1"/>
  <c r="C12" i="1"/>
  <c r="C23" i="1"/>
  <c r="C24" i="1" s="1"/>
  <c r="C35" i="1"/>
  <c r="AP35" i="1" s="1"/>
  <c r="AP51" i="1"/>
  <c r="AP50" i="1"/>
  <c r="AP49" i="1"/>
  <c r="AP48" i="1"/>
  <c r="AP47" i="1"/>
  <c r="AP46" i="1"/>
  <c r="AP45" i="1"/>
  <c r="AP44" i="1"/>
  <c r="AP43" i="1"/>
  <c r="AP42" i="1"/>
  <c r="AP41" i="1"/>
  <c r="AP40" i="1"/>
  <c r="AP39" i="1"/>
  <c r="AP38" i="1"/>
  <c r="AP37" i="1"/>
  <c r="AP36" i="1"/>
  <c r="AP34" i="1"/>
  <c r="AP33" i="1"/>
  <c r="AP32" i="1"/>
  <c r="AP31" i="1"/>
  <c r="AP30" i="1"/>
  <c r="AP29" i="1"/>
  <c r="AP28" i="1"/>
  <c r="AP27" i="1"/>
  <c r="AP26" i="1"/>
  <c r="AP25" i="1"/>
  <c r="AQ36" i="1" s="1"/>
  <c r="AP23" i="1"/>
  <c r="AP22" i="1"/>
  <c r="AP21" i="1"/>
  <c r="AP20" i="1"/>
  <c r="AP19" i="1"/>
  <c r="AP18" i="1"/>
  <c r="AP17" i="1"/>
  <c r="AP16" i="1"/>
  <c r="AP15" i="1"/>
  <c r="AP14" i="1"/>
  <c r="AP13" i="1"/>
  <c r="AP11" i="1"/>
  <c r="AP10" i="1"/>
  <c r="AP9" i="1"/>
  <c r="AP8" i="1"/>
  <c r="AP7" i="1"/>
  <c r="AP6" i="1"/>
  <c r="AP5" i="1"/>
  <c r="AP4" i="1"/>
  <c r="AP3" i="1"/>
  <c r="AP2" i="1"/>
  <c r="G24" i="1" l="1"/>
  <c r="K24" i="1"/>
  <c r="O24" i="1"/>
  <c r="AP24" i="1" s="1"/>
  <c r="S24" i="1"/>
  <c r="W24" i="1"/>
  <c r="AA24" i="1"/>
  <c r="AE24" i="1"/>
  <c r="AI24" i="1"/>
  <c r="AM24" i="1"/>
  <c r="AQ22" i="1"/>
  <c r="AQ23" i="1"/>
  <c r="AR23" i="1" s="1"/>
  <c r="AQ35" i="1"/>
  <c r="AR35" i="1" s="1"/>
  <c r="AP12" i="1"/>
  <c r="AQ24" i="1" l="1"/>
  <c r="AQ25" i="1" s="1"/>
</calcChain>
</file>

<file path=xl/comments1.xml><?xml version="1.0" encoding="utf-8"?>
<comments xmlns="http://schemas.openxmlformats.org/spreadsheetml/2006/main">
  <authors>
    <author>Morka Mercy</author>
  </authors>
  <commentList>
    <comment ref="AQ22" authorId="0">
      <text>
        <r>
          <rPr>
            <b/>
            <sz val="9"/>
            <color indexed="81"/>
            <rFont val="Tahoma"/>
            <family val="2"/>
          </rPr>
          <t>Morka Mercy:</t>
        </r>
        <r>
          <rPr>
            <sz val="9"/>
            <color indexed="81"/>
            <rFont val="Tahoma"/>
            <family val="2"/>
          </rPr>
          <t xml:space="preserve">
poisitve&lt;15</t>
        </r>
      </text>
    </comment>
    <comment ref="AQ23" authorId="0">
      <text>
        <r>
          <rPr>
            <b/>
            <sz val="9"/>
            <color indexed="81"/>
            <rFont val="Tahoma"/>
            <family val="2"/>
          </rPr>
          <t>Morka Mercy:</t>
        </r>
        <r>
          <rPr>
            <sz val="9"/>
            <color indexed="81"/>
            <rFont val="Tahoma"/>
            <family val="2"/>
          </rPr>
          <t xml:space="preserve">
Positive for 15 +</t>
        </r>
      </text>
    </comment>
    <comment ref="AR23" authorId="0">
      <text>
        <r>
          <rPr>
            <b/>
            <sz val="9"/>
            <color indexed="81"/>
            <rFont val="Tahoma"/>
            <family val="2"/>
          </rPr>
          <t>Morka Mercy:</t>
        </r>
        <r>
          <rPr>
            <sz val="9"/>
            <color indexed="81"/>
            <rFont val="Tahoma"/>
            <family val="2"/>
          </rPr>
          <t xml:space="preserve">
Positive plus PMTCT</t>
        </r>
      </text>
    </comment>
    <comment ref="AQ24" authorId="0">
      <text>
        <r>
          <rPr>
            <b/>
            <sz val="9"/>
            <color indexed="81"/>
            <rFont val="Tahoma"/>
            <family val="2"/>
          </rPr>
          <t>Morka Mercy:</t>
        </r>
        <r>
          <rPr>
            <sz val="9"/>
            <color indexed="81"/>
            <rFont val="Tahoma"/>
            <family val="2"/>
          </rPr>
          <t xml:space="preserve">
CT for 15+</t>
        </r>
      </text>
    </comment>
    <comment ref="AQ25" authorId="0">
      <text>
        <r>
          <rPr>
            <b/>
            <sz val="9"/>
            <color indexed="81"/>
            <rFont val="Tahoma"/>
            <family val="2"/>
          </rPr>
          <t>Morka Mercy:</t>
        </r>
        <r>
          <rPr>
            <sz val="9"/>
            <color indexed="81"/>
            <rFont val="Tahoma"/>
            <family val="2"/>
          </rPr>
          <t xml:space="preserve">
CT in &lt;15</t>
        </r>
      </text>
    </comment>
    <comment ref="AQ35" authorId="0">
      <text>
        <r>
          <rPr>
            <b/>
            <sz val="9"/>
            <color indexed="81"/>
            <rFont val="Tahoma"/>
            <family val="2"/>
          </rPr>
          <t>Morka Mercy:</t>
        </r>
        <r>
          <rPr>
            <sz val="9"/>
            <color indexed="81"/>
            <rFont val="Tahoma"/>
            <family val="2"/>
          </rPr>
          <t xml:space="preserve">
CTR in&gt;15</t>
        </r>
      </text>
    </comment>
    <comment ref="AR35" authorId="0">
      <text>
        <r>
          <rPr>
            <b/>
            <sz val="9"/>
            <color indexed="81"/>
            <rFont val="Tahoma"/>
            <family val="2"/>
          </rPr>
          <t>Morka Mercy:</t>
        </r>
        <r>
          <rPr>
            <sz val="9"/>
            <color indexed="81"/>
            <rFont val="Tahoma"/>
            <family val="2"/>
          </rPr>
          <t xml:space="preserve">
CTR in &gt;15 plus PMTCT</t>
        </r>
      </text>
    </comment>
    <comment ref="AQ36" authorId="0">
      <text>
        <r>
          <rPr>
            <b/>
            <sz val="9"/>
            <color indexed="81"/>
            <rFont val="Tahoma"/>
            <family val="2"/>
          </rPr>
          <t>Morka Mercy:</t>
        </r>
        <r>
          <rPr>
            <sz val="9"/>
            <color indexed="81"/>
            <rFont val="Tahoma"/>
            <family val="2"/>
          </rPr>
          <t xml:space="preserve">
CTR in&lt;15</t>
        </r>
      </text>
    </comment>
  </commentList>
</comments>
</file>

<file path=xl/sharedStrings.xml><?xml version="1.0" encoding="utf-8"?>
<sst xmlns="http://schemas.openxmlformats.org/spreadsheetml/2006/main" count="716" uniqueCount="631">
  <si>
    <t>ID</t>
  </si>
  <si>
    <t>Abia</t>
  </si>
  <si>
    <t>Adamawa</t>
  </si>
  <si>
    <t>Anambra</t>
  </si>
  <si>
    <t>Bauchi</t>
  </si>
  <si>
    <t>Bayelsa</t>
  </si>
  <si>
    <t>Benue</t>
  </si>
  <si>
    <t>Borno</t>
  </si>
  <si>
    <t>Cross River</t>
  </si>
  <si>
    <t>Delta</t>
  </si>
  <si>
    <t>Ebonyi</t>
  </si>
  <si>
    <t>Edo</t>
  </si>
  <si>
    <t>Ekiti</t>
  </si>
  <si>
    <t>Enugu</t>
  </si>
  <si>
    <t>FCT</t>
  </si>
  <si>
    <t>Gombe</t>
  </si>
  <si>
    <t>Imo</t>
  </si>
  <si>
    <t>Jigawa</t>
  </si>
  <si>
    <t>Kaduna</t>
  </si>
  <si>
    <t>Kano</t>
  </si>
  <si>
    <t>Katsina</t>
  </si>
  <si>
    <t>Kebbi</t>
  </si>
  <si>
    <t>Kogi</t>
  </si>
  <si>
    <t>Kwara</t>
  </si>
  <si>
    <t>Lagos</t>
  </si>
  <si>
    <t>Nasarawa</t>
  </si>
  <si>
    <t>Niger</t>
  </si>
  <si>
    <t>Ogun</t>
  </si>
  <si>
    <t>Ondo</t>
  </si>
  <si>
    <t>Osun</t>
  </si>
  <si>
    <t>Oyo</t>
  </si>
  <si>
    <t>Plateau</t>
  </si>
  <si>
    <t>Rivers</t>
  </si>
  <si>
    <t>Sokoto</t>
  </si>
  <si>
    <t>Taraba</t>
  </si>
  <si>
    <t>Yobe</t>
  </si>
  <si>
    <t>Zamfara</t>
  </si>
  <si>
    <t>NMOD/DOD (North)</t>
  </si>
  <si>
    <t>NMOD/DOD (South)</t>
  </si>
  <si>
    <t>Total</t>
  </si>
  <si>
    <t>Indicators</t>
  </si>
  <si>
    <t>Akwa Ibom</t>
  </si>
  <si>
    <t>HCT1i</t>
  </si>
  <si>
    <t>No. of ind. tested HIV negative: Female - 0 -14</t>
  </si>
  <si>
    <t>HCT1ii</t>
  </si>
  <si>
    <t>No. of ind. tested HIV negative: Female - 15-19</t>
  </si>
  <si>
    <t>HCT1iii</t>
  </si>
  <si>
    <t>No. of ind. tested HIV negative: Female - 20-24</t>
  </si>
  <si>
    <t>HCT1iv</t>
  </si>
  <si>
    <t>No. of ind. tested HIV negative: Female - 25-49</t>
  </si>
  <si>
    <t>HCT1v</t>
  </si>
  <si>
    <t>No. of ind. tested HIV negative: Female - 50+</t>
  </si>
  <si>
    <t>HCT2i</t>
  </si>
  <si>
    <t>No. of ind. tested HIV negative: Male - 0-14</t>
  </si>
  <si>
    <t>HCT2ii</t>
  </si>
  <si>
    <t>No. of ind. tested HIV negative: Male - 15-19</t>
  </si>
  <si>
    <t>HCT2iii</t>
  </si>
  <si>
    <t>No. of ind. tested HIV negative: Male - 20-24</t>
  </si>
  <si>
    <t>HCT2iv</t>
  </si>
  <si>
    <t>No. of ind. tested HIV negative: Male - 25-49</t>
  </si>
  <si>
    <t>HCT2v</t>
  </si>
  <si>
    <t>No. of ind. tested HIV negative: Male -50+</t>
  </si>
  <si>
    <t>HCT3</t>
  </si>
  <si>
    <t>SubtotalA: No. of ind. tested HIV negative</t>
  </si>
  <si>
    <t>HCT4i</t>
  </si>
  <si>
    <t>No. of ind. tested HIV positive: Female - 0-14</t>
  </si>
  <si>
    <t>HCT4ii</t>
  </si>
  <si>
    <t>No. of ind. tested HIV positive: Female - 15-19</t>
  </si>
  <si>
    <t>HCT4iii</t>
  </si>
  <si>
    <t>No. of ind. tested HIV positive: Female - 20-24</t>
  </si>
  <si>
    <t>HCT4iv</t>
  </si>
  <si>
    <t>No. of ind. tested HIV positive: Female -25-49</t>
  </si>
  <si>
    <t>HCT4v</t>
  </si>
  <si>
    <t>No. of ind. tested HIV positive: Female - 50+</t>
  </si>
  <si>
    <t>HCT5i</t>
  </si>
  <si>
    <t>No. of ind. tested HIV positive: Male - 0-14</t>
  </si>
  <si>
    <t>HCT5ii</t>
  </si>
  <si>
    <t>No. of ind. tested HIV positive: Male - 15-19</t>
  </si>
  <si>
    <t>HCT5iii</t>
  </si>
  <si>
    <t>No. of ind. tested HIV positive: Male - 20-24</t>
  </si>
  <si>
    <t>HCT5iv</t>
  </si>
  <si>
    <t>No. of ind. tested HIV positive: Male - 25-49</t>
  </si>
  <si>
    <t>HCT5v</t>
  </si>
  <si>
    <t>No. of ind. tested HIV positive: Male - 50+</t>
  </si>
  <si>
    <t>HCT6</t>
  </si>
  <si>
    <t>SubtotalB: No. of ind. tested HIV positive</t>
  </si>
  <si>
    <t>HCT7</t>
  </si>
  <si>
    <t>Total no. of ind. HIV tested (subtotal A + B)</t>
  </si>
  <si>
    <t>HCT8.1</t>
  </si>
  <si>
    <t>No. of ind. HIV counselled &amp; test &amp; result - 0-14 (female)</t>
  </si>
  <si>
    <t>HCT8.2</t>
  </si>
  <si>
    <t>No. of ind. HIV counselled &amp; test &amp; result - 15-19 (female)</t>
  </si>
  <si>
    <t>HCT8.3</t>
  </si>
  <si>
    <t>No. of ind. HIV counselled &amp; test &amp; result - 20-24 (female)</t>
  </si>
  <si>
    <t>HCT8.4</t>
  </si>
  <si>
    <t>No. of ind. HIV counselled &amp; test &amp; result - 25-49 (female)</t>
  </si>
  <si>
    <t>HCT8.5</t>
  </si>
  <si>
    <t>No. of ind. HIV counselled &amp; test &amp; result - 50+ (female)</t>
  </si>
  <si>
    <t>HCT9.1</t>
  </si>
  <si>
    <t>No. of ind. HIV counselled &amp; test &amp; result - 0-14 (male)</t>
  </si>
  <si>
    <t>HCT9.2</t>
  </si>
  <si>
    <t>No. of ind. HIV counselled &amp; test &amp; result - 15-19 (male)</t>
  </si>
  <si>
    <t>HCT9.3</t>
  </si>
  <si>
    <t>No. of ind. HIV counselled &amp; test &amp; result - 20-24 (male)</t>
  </si>
  <si>
    <t>HCT9.4</t>
  </si>
  <si>
    <t>No. of ind. HIV counselled &amp; test &amp; result - 25-49 (male)</t>
  </si>
  <si>
    <t>HCT9.5</t>
  </si>
  <si>
    <t>No. of ind. HIV counselled &amp; test &amp; result - 50+ (male)</t>
  </si>
  <si>
    <t>Total no. of No. of ind. HIV counselled &amp; test &amp; result</t>
  </si>
  <si>
    <t>HCT11</t>
  </si>
  <si>
    <t>No of couples counselled, tested and received result</t>
  </si>
  <si>
    <t>HCT12</t>
  </si>
  <si>
    <t>No of couples with discordant HIV test results</t>
  </si>
  <si>
    <t>HCT13</t>
  </si>
  <si>
    <r>
      <t xml:space="preserve">No. of STI clients tested </t>
    </r>
    <r>
      <rPr>
        <sz val="10"/>
        <rFont val="Arial"/>
        <family val="2"/>
      </rPr>
      <t>HIV negative</t>
    </r>
  </si>
  <si>
    <t>HCT14</t>
  </si>
  <si>
    <r>
      <t xml:space="preserve">No. of STI clients tested </t>
    </r>
    <r>
      <rPr>
        <sz val="10"/>
        <rFont val="Arial"/>
        <family val="2"/>
      </rPr>
      <t>HIV positive</t>
    </r>
  </si>
  <si>
    <t>HCT15</t>
  </si>
  <si>
    <r>
      <t xml:space="preserve">No. of TB patients tested </t>
    </r>
    <r>
      <rPr>
        <sz val="10"/>
        <rFont val="Arial"/>
        <family val="2"/>
      </rPr>
      <t>HIV negative</t>
    </r>
  </si>
  <si>
    <t>HCT16</t>
  </si>
  <si>
    <r>
      <t xml:space="preserve">No. of TB patients tested </t>
    </r>
    <r>
      <rPr>
        <sz val="10"/>
        <rFont val="Arial"/>
        <family val="2"/>
      </rPr>
      <t>HIV positive</t>
    </r>
  </si>
  <si>
    <t>HCT17</t>
  </si>
  <si>
    <r>
      <t xml:space="preserve">No. of </t>
    </r>
    <r>
      <rPr>
        <sz val="10"/>
        <rFont val="Arial"/>
        <family val="2"/>
      </rPr>
      <t>HIV neg. clients clinically screened for TB score 0</t>
    </r>
  </si>
  <si>
    <t>HCT18</t>
  </si>
  <si>
    <r>
      <t xml:space="preserve">No. of </t>
    </r>
    <r>
      <rPr>
        <sz val="10"/>
        <rFont val="Arial"/>
        <family val="2"/>
      </rPr>
      <t>HIV pos. clients clinically screened for TB score 0</t>
    </r>
  </si>
  <si>
    <t>HCT19</t>
  </si>
  <si>
    <r>
      <t xml:space="preserve">No. of </t>
    </r>
    <r>
      <rPr>
        <sz val="10"/>
        <rFont val="Arial"/>
        <family val="2"/>
      </rPr>
      <t>HIV neg. clients clinically screened for TB score 1+</t>
    </r>
  </si>
  <si>
    <t>HCT20</t>
  </si>
  <si>
    <r>
      <t xml:space="preserve">No. of </t>
    </r>
    <r>
      <rPr>
        <sz val="10"/>
        <rFont val="Arial"/>
        <family val="2"/>
      </rPr>
      <t>HIV pos. clients clinically screened for TB score 1+</t>
    </r>
  </si>
  <si>
    <t>HCT21</t>
  </si>
  <si>
    <r>
      <t>No. of</t>
    </r>
    <r>
      <rPr>
        <i/>
        <sz val="10"/>
        <rFont val="Arial"/>
        <family val="2"/>
      </rPr>
      <t xml:space="preserve"> external</t>
    </r>
    <r>
      <rPr>
        <sz val="10"/>
        <rFont val="Arial"/>
        <family val="2"/>
      </rPr>
      <t xml:space="preserve"> onsite monitoring visit(s) conducted by government official(s) in-charge during reporting period using standard check list </t>
    </r>
  </si>
  <si>
    <t>HCT22</t>
  </si>
  <si>
    <r>
      <t>No. of</t>
    </r>
    <r>
      <rPr>
        <i/>
        <sz val="10"/>
        <rFont val="Arial"/>
        <family val="2"/>
      </rPr>
      <t xml:space="preserve"> external </t>
    </r>
    <r>
      <rPr>
        <sz val="10"/>
        <rFont val="Arial"/>
        <family val="2"/>
      </rPr>
      <t>onsite monitoring visit(s) conducted by TA/Consultants  during reporting period using standard check list</t>
    </r>
  </si>
  <si>
    <t>HCT23</t>
  </si>
  <si>
    <t>No. of counselor(s) of facility newly trained on HCT (excluding PMTCT) during reporting period</t>
  </si>
  <si>
    <t>HCT24</t>
  </si>
  <si>
    <t>No. of counselor(s) of facility re-trained on HCT (excluding PMTCT) during reporting period</t>
  </si>
  <si>
    <t>HCT25</t>
  </si>
  <si>
    <t>No. of trained counselors who provided HCT services (excluding PMTCT) at the facility during the reporting period</t>
  </si>
  <si>
    <t>HCT26</t>
  </si>
  <si>
    <t xml:space="preserve">Did you experience stock out of test kits during the reporting period?     Yes = 1,    No = 0    </t>
  </si>
  <si>
    <t>HCT 27</t>
  </si>
  <si>
    <t>Total number of facilities reporting for HCT</t>
  </si>
  <si>
    <t>HCT 10</t>
  </si>
  <si>
    <t>PMTCTA1</t>
  </si>
  <si>
    <t>Number of  new ANC Clients</t>
  </si>
  <si>
    <t>PMTCTA2</t>
  </si>
  <si>
    <t>Number of new ANC Clients tested for syphilis</t>
  </si>
  <si>
    <t>PMTCTA3</t>
  </si>
  <si>
    <t>Number of new ANC Clients who tested positive for Syphilis</t>
  </si>
  <si>
    <t>PMTCTA4</t>
  </si>
  <si>
    <t>Number of the ANC Clients treated for Syphilis</t>
  </si>
  <si>
    <t>PMTCTB5i</t>
  </si>
  <si>
    <t>No. of pregnant women with previously known HIV +ve infection - ANC</t>
  </si>
  <si>
    <t>PMTCTB5ii</t>
  </si>
  <si>
    <t>No. of pregnant women with previously known HIV +ve infection - L&amp;D</t>
  </si>
  <si>
    <t>PMTCTA5iii</t>
  </si>
  <si>
    <t>No. of pregnant women with previously known HIV +ve infection - PP (&gt;72)</t>
  </si>
  <si>
    <t>PMTCTB5iv</t>
  </si>
  <si>
    <t>PMTCTB6i</t>
  </si>
  <si>
    <t>No. of Pregnant women tested for HIV  - ANC</t>
  </si>
  <si>
    <t>PMTCTB6ii</t>
  </si>
  <si>
    <t>No. of Pregnant women tested for HIV  - L&amp;D</t>
  </si>
  <si>
    <t>PMTCTB6iii</t>
  </si>
  <si>
    <t>No. of Pregnant women tested for HIV  - PP (&gt;72hrs)</t>
  </si>
  <si>
    <t>PMTCTB6iv</t>
  </si>
  <si>
    <t>No. of Pregnant women tested for HIV  - Total</t>
  </si>
  <si>
    <t>PMTCTB8i</t>
  </si>
  <si>
    <t>No. tested HIV positive - ANC</t>
  </si>
  <si>
    <t>PMTCTB8ii</t>
  </si>
  <si>
    <t>No. tested HIV positive - L&amp;D</t>
  </si>
  <si>
    <t>PMTCTB8iii</t>
  </si>
  <si>
    <t>No. tested HIV positive - PP (&gt;72hrs)</t>
  </si>
  <si>
    <t>PMTCTB8iv</t>
  </si>
  <si>
    <t>No. tested HIV positive - Total</t>
  </si>
  <si>
    <t>PMTCTB7i</t>
  </si>
  <si>
    <t>No. of  pregnant women HIV tested, counseled and received results - ANC</t>
  </si>
  <si>
    <t>PMTCTB7ii</t>
  </si>
  <si>
    <t>No. of  pregnant women HIV tested, counseled and received results - L&amp;D</t>
  </si>
  <si>
    <t>PMTCTB7iii</t>
  </si>
  <si>
    <t>No. of  pregnant women HIV tested, counseled and received results - PP (&gt;72hrs)</t>
  </si>
  <si>
    <t>PMTCTB7iv</t>
  </si>
  <si>
    <t>No. of  pregnant women HIV tested, counseled and received results - Total</t>
  </si>
  <si>
    <t>PMTCTB8</t>
  </si>
  <si>
    <t>No. of HIV positive pregnant women who received family planning counselling</t>
  </si>
  <si>
    <t>PMTCTC9</t>
  </si>
  <si>
    <t>No. of partners of HIV neg. pregnant women tested HIV negative</t>
  </si>
  <si>
    <t>PMTCTC10</t>
  </si>
  <si>
    <t>No. of partners of HIV neg. pregnant women tested HIV positive</t>
  </si>
  <si>
    <t>PMTCTC12</t>
  </si>
  <si>
    <t>No. of partners of HIV pos. pregnant women  tested HIV negative</t>
  </si>
  <si>
    <t>PMTCTC13</t>
  </si>
  <si>
    <t>No. of partners of HIV pos. pregnant women tested HIV positive</t>
  </si>
  <si>
    <t>PMTCTD14i</t>
  </si>
  <si>
    <t>No. of HIV+ pregnant women assessed for ART eligibility by Clinical Stage - ANC</t>
  </si>
  <si>
    <t>PMTCTD14ii</t>
  </si>
  <si>
    <t>No. of HIV+ pregnant women assessed for ART eligibility by Clinical Stage - PP (&gt;72hrs)</t>
  </si>
  <si>
    <t>PMTCTD14iii</t>
  </si>
  <si>
    <t>No. of HIV+ pregnant women assessed for ART eligibility by Clinical Stage - Total</t>
  </si>
  <si>
    <t>PMTCTD15i</t>
  </si>
  <si>
    <t>No. of HIV+ pregnant women assessed for ART eligibility by CD4 - ANC</t>
  </si>
  <si>
    <t>PMTCTD15ii</t>
  </si>
  <si>
    <t>No. of HIV+ pregnant women assessed for ART eligibility by CD4 -  PP (&gt;72hrs)</t>
  </si>
  <si>
    <t>PMTCTD15iii</t>
  </si>
  <si>
    <t>No. of HIV+ pregnant women assessed for ART eligibility by CD4 - Total</t>
  </si>
  <si>
    <t>PMTCTD16i</t>
  </si>
  <si>
    <t>No. of HIV+ pregnant women assessed for ART eligibility by either Clinical Stage or CD4 - ANC</t>
  </si>
  <si>
    <t>PMTCTD16ii</t>
  </si>
  <si>
    <t>No. of HIV+ pregnant women assessed for ART eligibility by either Clinical Stage or CD4 -  PP (&gt;72hrs)</t>
  </si>
  <si>
    <t>PMTCTD16iii</t>
  </si>
  <si>
    <t>No. of HIV+ pregnant women assessed for ART eligibility by either Clinical Stage or CD4 - Total</t>
  </si>
  <si>
    <t>PMTCTD17</t>
  </si>
  <si>
    <t xml:space="preserve">(a) No. of HIV+ pregnant women started  on ARV prophylaxis –  AZT </t>
  </si>
  <si>
    <t>PMTCTD18</t>
  </si>
  <si>
    <t>(b) No. of HIV+ pregnant women started on  ARV prophylaxis – Triple regimen</t>
  </si>
  <si>
    <t>PMTCTD19</t>
  </si>
  <si>
    <t xml:space="preserve">(c) No. of HIV+ pregnant women started on ARV prophylaxis – regimen: sdNVP only in labour </t>
  </si>
  <si>
    <t>PMTCTD20</t>
  </si>
  <si>
    <t>(d) No. of HIV+ pregnant women received  ARV prophylaxis –  sdNVP + (AZT+3TC) in labour</t>
  </si>
  <si>
    <t>PMTCTD21</t>
  </si>
  <si>
    <t>(e) No. of HIV+ pregnant women on ART for their own health prior to this pregnancy</t>
  </si>
  <si>
    <t>PMTCTD22</t>
  </si>
  <si>
    <t>PMTCTD23</t>
  </si>
  <si>
    <t>PMTCTD24</t>
  </si>
  <si>
    <t>Total deliveries at facility (booked and unbooked pregnant women)</t>
  </si>
  <si>
    <t>PMTCTD25</t>
  </si>
  <si>
    <t>No. of  HIV+ women not previously booked at ANC but delivered at facility</t>
  </si>
  <si>
    <t>PMTCTD26</t>
  </si>
  <si>
    <t>No. of deliveries by HIV+ women</t>
  </si>
  <si>
    <t>PMTCTD27i</t>
  </si>
  <si>
    <t>No. of live births by  HIV+ women - Male</t>
  </si>
  <si>
    <t>PMTCTD27ii</t>
  </si>
  <si>
    <t>No. of live births by  HIV+ women - Female</t>
  </si>
  <si>
    <t>PMTCTD27iii</t>
  </si>
  <si>
    <t>No. of live births by  HIV+ women - Total</t>
  </si>
  <si>
    <t>PMTCTD28i</t>
  </si>
  <si>
    <t>No. of HIV exposed infants who received first dose of NVP - Male</t>
  </si>
  <si>
    <t>PMTCTD28ii</t>
  </si>
  <si>
    <t>No. of HIV exposed infants who received first dose of NVP - Female</t>
  </si>
  <si>
    <t>PMTCTD28iii</t>
  </si>
  <si>
    <t>No. of HIV exposed infants who received first dose of NVP - Total</t>
  </si>
  <si>
    <t>PMTCTD29i</t>
  </si>
  <si>
    <t>No. of HIV exposed infants who are breast feeding and receiving ARV prophylaxis for PMTCT (New) - Male</t>
  </si>
  <si>
    <t>PMTCTD29ii</t>
  </si>
  <si>
    <t>No. of HIV exposed infants who are breast feeding and receiving ARV prophylaxis for PMTCT (New) - Female</t>
  </si>
  <si>
    <t>PMTCTD29iii</t>
  </si>
  <si>
    <t>No. of HIV exposed infants who are breast feeding and receiving ARV prophylaxis for PMTCT (New) - Total</t>
  </si>
  <si>
    <t>PMTCTF30i</t>
  </si>
  <si>
    <t>Total no. of infants born to HIV infected women started on CTX prophylaxis - Male</t>
  </si>
  <si>
    <t>PMTCTF30ii</t>
  </si>
  <si>
    <t>Total no. of infants born to HIV infected women started on CTX prophylaxis - Female</t>
  </si>
  <si>
    <t>PMTCTF30iii</t>
  </si>
  <si>
    <t>Total no. of infants born to HIV infected women started on CTX prophylaxis - Total</t>
  </si>
  <si>
    <t>PMTCTF31i</t>
  </si>
  <si>
    <t>No. of infants born to HIV infected women started on CTX prophylaxis within two months of birth (subset of 30 above) - Male</t>
  </si>
  <si>
    <t>PMTCTF31ii</t>
  </si>
  <si>
    <t>No. of infants born to HIV infected women started on CTX prophylaxis within two months of birth (subset of 30 above) - Female</t>
  </si>
  <si>
    <t>PMTCTF31iii</t>
  </si>
  <si>
    <t>No. of infants born to HIV infected women started on CTX prophylaxis within two months of birth (subset of 30 above) - Total</t>
  </si>
  <si>
    <t>PMTCTF32i</t>
  </si>
  <si>
    <t>No. of  infants born to HIV infected women who received an HIV test at age &lt; 9 months  (Rapid test) - Male</t>
  </si>
  <si>
    <t>PMTCTF32ii</t>
  </si>
  <si>
    <t>No. of  infants born to HIV infected women who received an HIV test at age &lt; 9 months  (Rapid test) - Female</t>
  </si>
  <si>
    <t>PMTCTF32iii</t>
  </si>
  <si>
    <t>No. of  infants born to HIV infected women who received an HIV test at age &lt; 9 months  (Rapid test) - Total</t>
  </si>
  <si>
    <t>PMTCTF33i</t>
  </si>
  <si>
    <t>No. of  infants born to HIV infected women who received an HIV test at age 9 - 12months  (Rapid test) - Male</t>
  </si>
  <si>
    <t>PMTCTF33ii</t>
  </si>
  <si>
    <t>No. of  infants born to HIV infected women who received an HIV test at age 9 - 12months  (Rapid test) - Female</t>
  </si>
  <si>
    <t>PMTCTF33iii</t>
  </si>
  <si>
    <t>No. of  infants born to HIV infected women who received an HIV test at age 9 - 12months  (Rapid test) - Total</t>
  </si>
  <si>
    <t>PMTCTF34i</t>
  </si>
  <si>
    <t>No. of  infants born to HIV infected women who received an HIV test at age 13 - 18 months  (Rapid test) - Male</t>
  </si>
  <si>
    <t>PMTCTF34ii</t>
  </si>
  <si>
    <t>No. of  infants born to HIV infected women who received an HIV test at age 13 - 18 months  (Rapid test) - Female</t>
  </si>
  <si>
    <t>PMTCTF34iii</t>
  </si>
  <si>
    <t>No. of  infants born to HIV infected women who received an HIV test at age 13 - 18 months  (Rapid test) - Total</t>
  </si>
  <si>
    <t>PMTCTF35i</t>
  </si>
  <si>
    <t>No. of  infants born to HIV infected women who received an HIV test within 18 months who tested positive - Male</t>
  </si>
  <si>
    <t>PMTCTF35ii</t>
  </si>
  <si>
    <t>No. of  infants born to HIV infected women who received an HIV test within 18 months who tested positive - Female</t>
  </si>
  <si>
    <t>PMTCTF35iii</t>
  </si>
  <si>
    <t>No. of  infants born to HIV infected women who received an HIV test within 18 months who tested positive - Total</t>
  </si>
  <si>
    <t>PMTCTF36i</t>
  </si>
  <si>
    <t>No. of Infants born to HIV+ women whose blood samples were taken for DNA PCR test within 2 months of birth - Male</t>
  </si>
  <si>
    <t>PMTCTF36ii</t>
  </si>
  <si>
    <t>No. of Infants born to HIV+ women whose blood samples were taken for DNA PCR test within 2 months of birth - Female</t>
  </si>
  <si>
    <t>PMTCTF36iii</t>
  </si>
  <si>
    <t>No. of Infants born to HIV+ women whose blood samples were taken for DNA PCR test within 2 months of birth - Total</t>
  </si>
  <si>
    <t>PMTCTF37i</t>
  </si>
  <si>
    <t>No. of Infants born to HIV+ women whose blood samples were taken for DNA PCR test within 12 months of birth - Male</t>
  </si>
  <si>
    <t>PMTCTF37ii</t>
  </si>
  <si>
    <t>No. of Infants born to HIV+ women whose blood samples were taken for DNA PCR test within 12 months of birth - Female</t>
  </si>
  <si>
    <t>PMTCTF37iii</t>
  </si>
  <si>
    <t>No. of Infants born to HIV+ women whose blood samples were taken for DNA PCR test within 12 months of birth - Total</t>
  </si>
  <si>
    <t>PMTCTF38i</t>
  </si>
  <si>
    <t>No. of HIV PCR  results received for babies born to HIV+ women whose blood samples were taken within 2 months of birth tested positive - Male</t>
  </si>
  <si>
    <t>PMTCTF38ii</t>
  </si>
  <si>
    <t>No. of HIV PCR  results received for babies born to HIV+ women whose blood samples were taken within 2 months of birth tested positive - Female</t>
  </si>
  <si>
    <t>PMTCTF38iii</t>
  </si>
  <si>
    <t>No. of HIV PCR  results received for babies born to HIV+ women whose blood samples were taken within 2 months of birth tested positive - Total</t>
  </si>
  <si>
    <t>PMTCTF39i</t>
  </si>
  <si>
    <t>No. of HIV PCR  results received for babies born to HIV+ women whose blood samples were taken within 2 months of birth tested negative - Male</t>
  </si>
  <si>
    <t>PMTCTF39ii</t>
  </si>
  <si>
    <t>No. of HIV PCR  results received for babies born to HIV+ women whose blood samples were taken within 2 months of birth tested negative - Female</t>
  </si>
  <si>
    <t>PMTCTF39iii</t>
  </si>
  <si>
    <t>No. of HIV PCR  results received for babies born to HIV+ women whose blood samples were taken within 2 months of birth tested negative - Total</t>
  </si>
  <si>
    <t>PMTCTF40i</t>
  </si>
  <si>
    <t>No. of HIV PCR  results received for babies born to HIV+ women (all ages) - Male</t>
  </si>
  <si>
    <t>PMTCTF40ii</t>
  </si>
  <si>
    <t>No. of HIV PCR  results received for babies born to HIV+ women (all ages) - Female</t>
  </si>
  <si>
    <t>PMTCTF40iii</t>
  </si>
  <si>
    <t>No. of HIV PCR  results received for babies born to HIV+ women (all ages) - Total</t>
  </si>
  <si>
    <t>PMTCTF41i</t>
  </si>
  <si>
    <t>No. of HIV PCR  results received for babies born to HIV+ women tested positive (subset of 40 above) - Male</t>
  </si>
  <si>
    <t>PMTCTF41ii</t>
  </si>
  <si>
    <t>No. of HIV PCR  results received for babies born to HIV+ women tested positive (subset of 40 above) - Female</t>
  </si>
  <si>
    <t>PMTCTF41iii</t>
  </si>
  <si>
    <t>No. of HIV PCR  results received for babies born to HIV+ women tested positive (subset of 40 above) - Total</t>
  </si>
  <si>
    <t>PMTCTF42i</t>
  </si>
  <si>
    <t>No. of infants born to HIV infected women exclusively breast fed at 3 months - Male</t>
  </si>
  <si>
    <t>PMTCTF42ii</t>
  </si>
  <si>
    <t>No. of infants born to HIV infected women exclusively breast fed at 3 months - Female</t>
  </si>
  <si>
    <t>PMTCTF42iii</t>
  </si>
  <si>
    <t>PMTCTF43i</t>
  </si>
  <si>
    <t>No. of infants born to HIV infected women on commercial Infant Formula at 3 months - Male</t>
  </si>
  <si>
    <t>PMTCTF43ii</t>
  </si>
  <si>
    <t>No. of infants born to HIV infected women on commercial Infant Formula at 3 months - Female</t>
  </si>
  <si>
    <t>PMTCTF43iii</t>
  </si>
  <si>
    <t>PMTCTF44i</t>
  </si>
  <si>
    <t>No. of infants born to HIV infected women on mixed feeding at 3 months - Male</t>
  </si>
  <si>
    <t>PMTCTF44ii</t>
  </si>
  <si>
    <t>No. of infants born to HIV infected women on mixed feeding at 3 months - Female</t>
  </si>
  <si>
    <t>PMTCTF44iii</t>
  </si>
  <si>
    <t>PMTCT 45</t>
  </si>
  <si>
    <t>Total number of facilities reporting</t>
  </si>
  <si>
    <r>
      <t>(f)</t>
    </r>
    <r>
      <rPr>
        <b/>
        <sz val="10"/>
        <color indexed="8"/>
        <rFont val="Arial"/>
        <family val="2"/>
      </rPr>
      <t xml:space="preserve"> No. of HIV+ pregnant women newly intiated on ART for their own health (New)</t>
    </r>
  </si>
  <si>
    <r>
      <t xml:space="preserve">(g) Total no. of HIV positive pregnant women who received ARV prophylaxis for PMTCT </t>
    </r>
    <r>
      <rPr>
        <b/>
        <i/>
        <sz val="10"/>
        <rFont val="Arial"/>
        <family val="2"/>
      </rPr>
      <t>=  (a) + (b) + (c) +(d) + (e)+ (f)</t>
    </r>
  </si>
  <si>
    <t>ART1.1</t>
  </si>
  <si>
    <t>Number of persons newly enrolled into the ART programme for PreART care during the reporting month . (Excludes PreART transfer in) - Male &lt;1yr</t>
  </si>
  <si>
    <t>ART1.2</t>
  </si>
  <si>
    <t>Number of persons newly enrolled into the ART programme for PreART care during the reporting month . (Excludes PreART transfer in) - Male 1-14yrs</t>
  </si>
  <si>
    <t>ART1.3</t>
  </si>
  <si>
    <t>Number of persons newly enrolled into the ART programme for PreART care during the reporting month . (Excludes PreART transfer in) - Male 15+yrs</t>
  </si>
  <si>
    <t>ART1.4</t>
  </si>
  <si>
    <t>Number of persons newly enrolled into the ART programme for PreART care during the reporting month . (Excludes PreART transfer in) - Female &lt;1yr</t>
  </si>
  <si>
    <t>ART1.5</t>
  </si>
  <si>
    <t>Number of persons newly enrolled into the ART programme for PreART care during the reporting month . (Excludes PreART transfer in) -  Female 1-14yrs</t>
  </si>
  <si>
    <t>ART1.6</t>
  </si>
  <si>
    <t>Number of persons newly enrolled into the ART programme for PreART care during the reporting month . (Excludes PreART transfer in) - Female 15+yrs</t>
  </si>
  <si>
    <t>ART1.7</t>
  </si>
  <si>
    <t>Number of persons newly enrolled into the ART programme for PreART care during the reporting month . (Excludes PreART transfer in) - Total</t>
  </si>
  <si>
    <t>ART2.1</t>
  </si>
  <si>
    <t>Number of persons cumulatively enrolled into HIV care since the beginning of the program . (Excludes PreART transfer in)  - Male &lt;1yr</t>
  </si>
  <si>
    <t>ART2.2</t>
  </si>
  <si>
    <t>Number of persons cumulatively enrolled into HIV care since the beginning of the program . (Excludes PreART transfer in)  - Male 1-14yrs</t>
  </si>
  <si>
    <t>ART2.3</t>
  </si>
  <si>
    <t>Number of persons cumulatively enrolled into HIV care since the beginning of the program . (Excludes PreART transfer in) - Male 15+yrs</t>
  </si>
  <si>
    <t>ART2.4</t>
  </si>
  <si>
    <t>Number of persons cumulatively enrolled into HIV care since the beginning of the program . (Excludes PreART transfer in) - Female &lt;1yr</t>
  </si>
  <si>
    <t>ART2.5</t>
  </si>
  <si>
    <t>Number of persons cumulatively enrolled into HIV care since the beginning of the program . (Excludes PreART transfer in) - Female 1-14yrs</t>
  </si>
  <si>
    <t>ART2.6</t>
  </si>
  <si>
    <t>Number of persons cumulatively enrolled into HIV care since the beginning of the program . (Excludes PreART transfer in) - Female 15+yrs</t>
  </si>
  <si>
    <t>ART2.7</t>
  </si>
  <si>
    <t>Number of persons cumulatively enrolled into HIV care since the beginning of the program . (Excludes PreART transfer in) - Total</t>
  </si>
  <si>
    <t>ART3.1</t>
  </si>
  <si>
    <t>No. of Pre-ART patients transferred in from another ART service point during the reporting month .  - Male &lt;1yr</t>
  </si>
  <si>
    <t>ART3.2</t>
  </si>
  <si>
    <t>No. of Pre-ART patients transferred in from another ART service point during the reporting month . - Male 1-14yrs</t>
  </si>
  <si>
    <t>ART3.3</t>
  </si>
  <si>
    <t>No. of Pre-ART patients transferred in from another ART service point during the reporting month . - Male 15+yrs</t>
  </si>
  <si>
    <t>ART3.4</t>
  </si>
  <si>
    <t>No. of Pre-ART patients transferred in from another ART service point during the reporting month . - Female &lt;1yr</t>
  </si>
  <si>
    <t>ART3.5</t>
  </si>
  <si>
    <t>No. of Pre-ART patients transferred in from another ART service point during the reporting month . - Female 1-14yrs</t>
  </si>
  <si>
    <t>ART3.6</t>
  </si>
  <si>
    <t>No. of Pre-ART patients transferred in from another ART service point during the reporting month . - Female 15+yrs</t>
  </si>
  <si>
    <t>ART3.7</t>
  </si>
  <si>
    <t>No. of Pre-ART patients transferred in from another ART service point during the reporting month . - Total</t>
  </si>
  <si>
    <t>ART4.1</t>
  </si>
  <si>
    <t>No. of Pre-ART patients transferred out to another ART service point during the reporting month .   - Male &lt;1yr</t>
  </si>
  <si>
    <t>ART4.2</t>
  </si>
  <si>
    <t>No. of Pre-ART patients transferred out to another ART service point during the reporting month . - Male 1-14yrs</t>
  </si>
  <si>
    <t>ART4.3</t>
  </si>
  <si>
    <t>No. of Pre-ART patients transferred out to another ART service point during the reporting month . - Male 15+yrs</t>
  </si>
  <si>
    <t>ART4.4</t>
  </si>
  <si>
    <t>No. of Pre-ART patients transferred out to another ART service point during the reporting month . - Female &lt;1yr</t>
  </si>
  <si>
    <t>ART4.5</t>
  </si>
  <si>
    <t>No. of Pre-ART patients transferred out to another ART service point during the reporting month . - Female 1-14yrs</t>
  </si>
  <si>
    <t>ART4.6</t>
  </si>
  <si>
    <t>No. of Pre-ART patients transferred out to another ART service point during the reporting month . - Female 15+yrs</t>
  </si>
  <si>
    <t>ART4.7</t>
  </si>
  <si>
    <t>No. of Pre-ART patients transferred out to another ART service point during the reporting month . Total</t>
  </si>
  <si>
    <t>ART5.1</t>
  </si>
  <si>
    <t>No. of Pre-ART patients who are lost to follow up during reporting month . -- Male &lt;1yr</t>
  </si>
  <si>
    <t>ART5.2</t>
  </si>
  <si>
    <t>No. of Pre-ART patients who are lost to follow up during reporting month . - Male 1-14yrs</t>
  </si>
  <si>
    <t>ART5.3</t>
  </si>
  <si>
    <t>No. of Pre-ART patients who are lost to follow up during reporting month .  - Male 15+yrs</t>
  </si>
  <si>
    <t>ART5.4</t>
  </si>
  <si>
    <t>No. of Pre-ART patients who are lost to follow up during reporting month . -  Female &lt;1yr</t>
  </si>
  <si>
    <t>ART5.5</t>
  </si>
  <si>
    <t>No. of Pre-ART patients who are lost to follow up during reporting month . - Female 1-14yrs</t>
  </si>
  <si>
    <t>ART5.6</t>
  </si>
  <si>
    <t>No. of Pre-ART patients who are lost to follow up during reporting month .  - Female 15+yrs</t>
  </si>
  <si>
    <t>ART5.7</t>
  </si>
  <si>
    <t>No. of Pre-ART patients who are lost to follow up during reporting month . - Total</t>
  </si>
  <si>
    <t>ART6.1</t>
  </si>
  <si>
    <t>No. of Pre-ART patients known to have died during reporting month . - Male &lt;1yr</t>
  </si>
  <si>
    <t>ART6.2</t>
  </si>
  <si>
    <t>No. of Pre-ART patients known to have died during reporting month . - Male 1-14yrs</t>
  </si>
  <si>
    <t>ART6.3</t>
  </si>
  <si>
    <t>No. of Pre-ART patients known to have died during reporting month . - Male 15+yrs</t>
  </si>
  <si>
    <t>ART6.4</t>
  </si>
  <si>
    <t>No. of Pre-ART patients known to have died during reporting month . Female &lt;1yr</t>
  </si>
  <si>
    <t>ART6.5</t>
  </si>
  <si>
    <t>No. of Pre-ART patients known to have died during reporting month . - Female 1-14yrs</t>
  </si>
  <si>
    <t>ART6.6</t>
  </si>
  <si>
    <t>No. of Pre-ART patients known to have died during reporting month . - Female 15+yrs</t>
  </si>
  <si>
    <t>ART6.7</t>
  </si>
  <si>
    <t>No. of Pre-ART patients known to have died during reporting month . - Total</t>
  </si>
  <si>
    <t>ART7.1</t>
  </si>
  <si>
    <t>Number of persons newly started on ART during the reporting month . - Male &lt;1yr</t>
  </si>
  <si>
    <t>ART7.2</t>
  </si>
  <si>
    <t>Number of persons newly started on ART during the reporting month . - Male 1-14yrs</t>
  </si>
  <si>
    <t>ART7.3</t>
  </si>
  <si>
    <t>Number of persons newly started on ART during the reporting month . - Male 15+yrs</t>
  </si>
  <si>
    <t>ART7.4</t>
  </si>
  <si>
    <t>Number of persons newly started on ART during the reporting month . - Female &lt;1yr</t>
  </si>
  <si>
    <t>ART7.5</t>
  </si>
  <si>
    <t>Number of persons newly started on ART during the reporting month . - Female 1-14yrs</t>
  </si>
  <si>
    <t>ART7.6</t>
  </si>
  <si>
    <t>Number of persons newly started on ART during the reporting month . - Female 15+yrs</t>
  </si>
  <si>
    <t>ART7.7</t>
  </si>
  <si>
    <t>Number of persons newly started on ART during the reporting month . - Total</t>
  </si>
  <si>
    <t>ART8.1</t>
  </si>
  <si>
    <t>ART8.2</t>
  </si>
  <si>
    <t>ART8.3</t>
  </si>
  <si>
    <t>ART8.4</t>
  </si>
  <si>
    <t>Number of persons currently on 1st line ARV during the reporting period - Female &lt;1yr</t>
  </si>
  <si>
    <t>ART8.5</t>
  </si>
  <si>
    <t>ART8.6</t>
  </si>
  <si>
    <t>ART8.7</t>
  </si>
  <si>
    <t>ART9.1</t>
  </si>
  <si>
    <t>Number of persons currently on 2nd line ARV during the reporting period - Male &lt;1yr</t>
  </si>
  <si>
    <t>ART9.2</t>
  </si>
  <si>
    <t>Number of persons currently on 2nd line ARV during the reporting period  - Male 1-14yrs</t>
  </si>
  <si>
    <t>ART9.3</t>
  </si>
  <si>
    <t>Number of persons currently on 2nd line ARV during the reporting period - Male 15+yrs</t>
  </si>
  <si>
    <t>ART9.4</t>
  </si>
  <si>
    <t>Number of persons currently on 2nd line ARV during the reporting period - Female &lt;1yr</t>
  </si>
  <si>
    <t>ART9.5</t>
  </si>
  <si>
    <t>Number of persons currently on 2nd line ARV during the reporting period  - Female 1-14yrs</t>
  </si>
  <si>
    <t>ART9.6</t>
  </si>
  <si>
    <t>Number of persons currently on 2nd line ARV during the reporting period - Female 15+yrs</t>
  </si>
  <si>
    <t>ART9.7</t>
  </si>
  <si>
    <t>Number of persons currently on 2nd line ARV during the reporting period - Total</t>
  </si>
  <si>
    <t>ART10.1</t>
  </si>
  <si>
    <t>Number of persons currently on Salvage ARV during the reporting period  - Male &lt;1yr</t>
  </si>
  <si>
    <t>ART10.2</t>
  </si>
  <si>
    <t>Number of persons currently on Salvage ARV during the reporting period  - Male 1-14yrs</t>
  </si>
  <si>
    <t>ART10.3</t>
  </si>
  <si>
    <t>Number of persons currently on Salvage ARV during the reporting period - Male 15+yrs</t>
  </si>
  <si>
    <t>ART10.4</t>
  </si>
  <si>
    <t>Number of persons currently on Salvage ARV during the reporting period  - Female &lt;1yr</t>
  </si>
  <si>
    <t>ART10.5</t>
  </si>
  <si>
    <t>Number of persons currently on Salvage ARV during the reporting period  - Female 1-14yrs</t>
  </si>
  <si>
    <t>ART10.6</t>
  </si>
  <si>
    <t>Number of persons currently on Salvage ARV during the reporting period - Female 15+yrs</t>
  </si>
  <si>
    <t>ART10.7</t>
  </si>
  <si>
    <t>Number of persons currently on Salvage ARV during the reporting period - Total</t>
  </si>
  <si>
    <t>ART11.1</t>
  </si>
  <si>
    <t>Number of persons newly transferred into the ART programme for ART from other facilities during the reporting  month .  - Male &lt;1yr</t>
  </si>
  <si>
    <t>ART11.2</t>
  </si>
  <si>
    <t>Number of persons newly transferred into the ART programme for ART from other facilities during the reporting  month .   - Male 1-14yrs</t>
  </si>
  <si>
    <t>ART11.3</t>
  </si>
  <si>
    <t>Number of persons newly transferred into the ART programme for ART from other facilities during the reporting  month .  - Male 15+yrs</t>
  </si>
  <si>
    <t>ART11.4</t>
  </si>
  <si>
    <t>Number of persons newly transferred into the ART programme for ART from other facilities during the reporting  month .  - Female &lt;1yr</t>
  </si>
  <si>
    <t>ART11.5</t>
  </si>
  <si>
    <t>Number of persons newly transferred into the ART programme for ART from other facilities during the reporting  month .   - Female 1-14yrs</t>
  </si>
  <si>
    <t>ART11.6</t>
  </si>
  <si>
    <t>Number of persons newly transferred into the ART programme for ART from other facilities during the reporting  month .  - Female 15+yrs</t>
  </si>
  <si>
    <t>ART11.7</t>
  </si>
  <si>
    <t>Number of persons newly transferred into the ART programme for ART from other facilities during the reporting  month . - Total</t>
  </si>
  <si>
    <t>ART12.1</t>
  </si>
  <si>
    <t>No. of ART patients who stopped ART during reporting month . - Male &lt;1yr</t>
  </si>
  <si>
    <t>ART12.2</t>
  </si>
  <si>
    <t>No. of ART patients who stopped ART during reporting month . - Male 1-14yrs</t>
  </si>
  <si>
    <t>ART12.3</t>
  </si>
  <si>
    <t>No. of ART patients who stopped ART during reporting month .  - Male 15+yrs</t>
  </si>
  <si>
    <t>ART12.4</t>
  </si>
  <si>
    <t>No. of ART patients who stopped ART during reporting month . - Female &lt;1yr</t>
  </si>
  <si>
    <t>ART12.5</t>
  </si>
  <si>
    <t>No. of ART patients who stopped ART during reporting month . - Female 1-14yrs</t>
  </si>
  <si>
    <t>ART12.6</t>
  </si>
  <si>
    <t>No. of ART patients who stopped ART during reporting month .  - Female 15+yrs</t>
  </si>
  <si>
    <t>ART12.7</t>
  </si>
  <si>
    <t>No. of ART patients who stopped ART during reporting month . - Total</t>
  </si>
  <si>
    <t>ART13.1</t>
  </si>
  <si>
    <t>No. of ART patients who are lost to follow up during reporting month . - Male &lt;1yr</t>
  </si>
  <si>
    <t>ART13.2</t>
  </si>
  <si>
    <t>No. of ART patients who are lost to follow up during reporting month . - Male 1-14yrs</t>
  </si>
  <si>
    <t>ART13.3</t>
  </si>
  <si>
    <t>No. of ART patients who are lost to follow up during reporting month . - Male 15+yrs</t>
  </si>
  <si>
    <t>ART13.4</t>
  </si>
  <si>
    <t>No. of ART patients who are lost to follow up during reporting month . - Female &lt;1yr</t>
  </si>
  <si>
    <t>ART13.5</t>
  </si>
  <si>
    <t>No. of ART patients who are lost to follow up during reporting month . - Female 1-14yrs</t>
  </si>
  <si>
    <t>ART13.6</t>
  </si>
  <si>
    <t>No. of ART patients who are lost to follow up during reporting month . - Female 15+yrs</t>
  </si>
  <si>
    <t>ART13.7</t>
  </si>
  <si>
    <t>No. of ART patients who are lost to follow up during reporting month . -Total</t>
  </si>
  <si>
    <t>ART14.1</t>
  </si>
  <si>
    <t>No. of ART patients known to have died during reporting month .  - Male &lt;1yr</t>
  </si>
  <si>
    <t>ART14.2</t>
  </si>
  <si>
    <t>No. of ART patients known to have died during reporting month .  - Male 1-14yrs</t>
  </si>
  <si>
    <t>ART14.3</t>
  </si>
  <si>
    <t>No. of ART patients known to have died during reporting month .  - Male 15+yrs</t>
  </si>
  <si>
    <t>ART14.4</t>
  </si>
  <si>
    <t>No. of ART patients known to have died during reporting month .  - Female &lt;1yr</t>
  </si>
  <si>
    <t>ART14.5</t>
  </si>
  <si>
    <t>No. of ART patients known to have died during reporting month .  - Female 1-14yrs</t>
  </si>
  <si>
    <t>ART14.6</t>
  </si>
  <si>
    <t>No. of ART patients known to have died during reporting month .  - Female 15+yrs</t>
  </si>
  <si>
    <t>ART14.7</t>
  </si>
  <si>
    <t>No. of ART patients known to have died during reporting month . - Total</t>
  </si>
  <si>
    <t>ART15.1</t>
  </si>
  <si>
    <t>No. of ART patients transferred out to another ART service point during the reporting month .  - Male &lt;1yr</t>
  </si>
  <si>
    <t>ART15.2</t>
  </si>
  <si>
    <t>No. of ART patients transferred out to another ART service point during the reporting month . - Male 1-14yrs</t>
  </si>
  <si>
    <t>ART15.3</t>
  </si>
  <si>
    <t>No. of ART patients transferred out to another ART service point during the reporting month . - Male 15+yrs</t>
  </si>
  <si>
    <t>ART15.4</t>
  </si>
  <si>
    <t>No. of ART patients transferred out to another ART service point during the reporting month .   - Female &lt;1yr</t>
  </si>
  <si>
    <t>ART15.5</t>
  </si>
  <si>
    <t>No. of ART patients transferred out to another ART service point during the reporting month . - Female 1-14yrs</t>
  </si>
  <si>
    <t>ART15.6</t>
  </si>
  <si>
    <t>No. of ART patients transferred out to another ART service point during the reporting month . - Female 15+yrs</t>
  </si>
  <si>
    <t>ART15.7</t>
  </si>
  <si>
    <t>No. of ART patients transferred out to another ART service point during the reporting month . - Total</t>
  </si>
  <si>
    <t>ART16.1</t>
  </si>
  <si>
    <t>Number of persons who restarted ART therapy after stopping therapy or missed appointment for more than 3 months . - Male &lt;1yr</t>
  </si>
  <si>
    <t>ART16.2</t>
  </si>
  <si>
    <t>Number of persons who restarted ART therapy after stopping therapy or missed appointment for more than 3 months . ) - Male 1-14yrs</t>
  </si>
  <si>
    <t>ART16.3</t>
  </si>
  <si>
    <t>Number of persons who restarted ART therapy after stopping therapy or missed appointment for more than 3 months .  - Male 15+yrs</t>
  </si>
  <si>
    <t>ART16.4</t>
  </si>
  <si>
    <t>Number of persons who restarted ART therapy after stopping therapy or missed appointment for more than 3 months . - Female &lt;1yr</t>
  </si>
  <si>
    <t>ART16.5</t>
  </si>
  <si>
    <t>Number of persons who restarted ART therapy after stopping therapy or missed appointment for more than 3 months . ) - Female 1-14yrs</t>
  </si>
  <si>
    <t>ART16.6</t>
  </si>
  <si>
    <t>Number of persons who restarted ART therapy after stopping therapy or missed appointment for more than 3 months .  - Female 15+yrs</t>
  </si>
  <si>
    <t>ART16.7</t>
  </si>
  <si>
    <t>Number of persons who restarted ART therapy after stopping therapy or missed appointment for more than 3 months . - Total</t>
  </si>
  <si>
    <t>ART17</t>
  </si>
  <si>
    <t>Number of HIV infected pregnant women newly initiated on ART for their own health during the reporting month</t>
  </si>
  <si>
    <t>ART18</t>
  </si>
  <si>
    <t>Number of reported  HIV exposure during the reporting month (excluding HIV exposed babies)</t>
  </si>
  <si>
    <t>ART19.1</t>
  </si>
  <si>
    <t>Number of reported  HIV exposure during the reporting month (excluding HIV exposed babies) - Occupational</t>
  </si>
  <si>
    <t>ART19.2</t>
  </si>
  <si>
    <t>Number of reported  HIV exposure during the reporting month (excluding HIV exposed babies) Non occupational</t>
  </si>
  <si>
    <t>ART19.3</t>
  </si>
  <si>
    <t>Number of reported  HIV exposure during the reporting month (excluding HIV exposed babies) - Total</t>
  </si>
  <si>
    <t>ART20.1</t>
  </si>
  <si>
    <t xml:space="preserve">Number of persons provided with post-exposure prophylaxis  -Occupational </t>
  </si>
  <si>
    <t>ART20.2</t>
  </si>
  <si>
    <t>Number of persons provided with post-exposure prophylaxis Non-Occupational</t>
  </si>
  <si>
    <t>ART20.3</t>
  </si>
  <si>
    <t>Number of persons provided with post-exposure prophylaxis - Total</t>
  </si>
  <si>
    <t>ART21.1</t>
  </si>
  <si>
    <t>Number  of persons enrolled for HIV care (PreART and ART) who were screened for TB this month - Pre ART</t>
  </si>
  <si>
    <t>ART21.2</t>
  </si>
  <si>
    <t>Number  of persons enrolled for HIV care (PreART and ART) who were screened for TB this month - ART</t>
  </si>
  <si>
    <t>ART21.3</t>
  </si>
  <si>
    <t>Number of persons enrolled for HIV care (PreART and ART) who screened for TB this month - Total</t>
  </si>
  <si>
    <t>ART22.1</t>
  </si>
  <si>
    <t>Number of persons enrolled for HIV care (PreART and ART) who commenced TB treatment - Pre ART</t>
  </si>
  <si>
    <t>ART22.2</t>
  </si>
  <si>
    <t>Number of persons enrolled for HIV care (PreART and ART) who commenced TB treatment - ART</t>
  </si>
  <si>
    <t>ART22.3</t>
  </si>
  <si>
    <t>Number of persons enrolled for HIV care (PreART and ART) who commenced TB treatment - Total</t>
  </si>
  <si>
    <t>ART23.1</t>
  </si>
  <si>
    <t>Number of persons enrolled for HIV care (PreART and ART) who were placed on INH prophylaxis this month - Pre-ART</t>
  </si>
  <si>
    <t>ART23.2</t>
  </si>
  <si>
    <t>Number of persons enrolled for HIV care (PreART and ART) who were placed on INH prophylaxis this month - ART</t>
  </si>
  <si>
    <t>ART23.3</t>
  </si>
  <si>
    <t>Number of persons enrolled for HIV care (PreART and ART) who were placed on INH prophylaxis this month - Total</t>
  </si>
  <si>
    <t>ART24.1</t>
  </si>
  <si>
    <t>Number of persons enrolled for HIV care who initiated CTX  prophylaxis this month - Male 0-14yrs</t>
  </si>
  <si>
    <t>ART24.2</t>
  </si>
  <si>
    <t>Number of persons enrolled for HIV care who initiated CTX  prophylaxis this month  - Male 15yrs and above</t>
  </si>
  <si>
    <t>ART24.3</t>
  </si>
  <si>
    <t>Number of persons enrolled for HIV care who initiated CTX  prophylaxis this month - Female 0-14yrs</t>
  </si>
  <si>
    <t>ART24.4</t>
  </si>
  <si>
    <t>Number of persons enrolled for HIV care who initiated CTX  prophylaxis this month - Female 15yrs and above</t>
  </si>
  <si>
    <t>ART24.5</t>
  </si>
  <si>
    <t>Number of persons enrolled for HIV care who initiated CTX  prophylaxis this month - Total</t>
  </si>
  <si>
    <t>ART 25</t>
  </si>
  <si>
    <t>Total number of facilities reporting for ART</t>
  </si>
  <si>
    <r>
      <t>Number of persons currently on 1</t>
    </r>
    <r>
      <rPr>
        <vertAlign val="superscript"/>
        <sz val="10"/>
        <color indexed="8"/>
        <rFont val="Arial"/>
        <family val="2"/>
      </rPr>
      <t>st</t>
    </r>
    <r>
      <rPr>
        <sz val="10"/>
        <color indexed="8"/>
        <rFont val="Arial"/>
        <family val="2"/>
      </rPr>
      <t xml:space="preserve"> line ARV during the reporting period - Male &lt;1yr</t>
    </r>
  </si>
  <si>
    <r>
      <t>Number of persons currently on 1</t>
    </r>
    <r>
      <rPr>
        <vertAlign val="superscript"/>
        <sz val="10"/>
        <color indexed="8"/>
        <rFont val="Arial"/>
        <family val="2"/>
      </rPr>
      <t>st</t>
    </r>
    <r>
      <rPr>
        <sz val="10"/>
        <color indexed="8"/>
        <rFont val="Arial"/>
        <family val="2"/>
      </rPr>
      <t xml:space="preserve"> line ARV during the reporting period - Male 1-14yrs</t>
    </r>
  </si>
  <si>
    <r>
      <t>Number of persons currently on 1</t>
    </r>
    <r>
      <rPr>
        <vertAlign val="superscript"/>
        <sz val="10"/>
        <color indexed="8"/>
        <rFont val="Arial"/>
        <family val="2"/>
      </rPr>
      <t>st</t>
    </r>
    <r>
      <rPr>
        <sz val="10"/>
        <color indexed="8"/>
        <rFont val="Arial"/>
        <family val="2"/>
      </rPr>
      <t xml:space="preserve"> line ARV during the reporting period  - Male 15+yrs</t>
    </r>
  </si>
  <si>
    <r>
      <t>Number of persons currently on 1</t>
    </r>
    <r>
      <rPr>
        <vertAlign val="superscript"/>
        <sz val="10"/>
        <color indexed="8"/>
        <rFont val="Arial"/>
        <family val="2"/>
      </rPr>
      <t>st</t>
    </r>
    <r>
      <rPr>
        <sz val="10"/>
        <color indexed="8"/>
        <rFont val="Arial"/>
        <family val="2"/>
      </rPr>
      <t xml:space="preserve"> line ARV during the reporting period - Female 1-14yrs</t>
    </r>
  </si>
  <si>
    <r>
      <t>Number of persons currently on 1</t>
    </r>
    <r>
      <rPr>
        <vertAlign val="superscript"/>
        <sz val="10"/>
        <color indexed="8"/>
        <rFont val="Arial"/>
        <family val="2"/>
      </rPr>
      <t>st</t>
    </r>
    <r>
      <rPr>
        <sz val="10"/>
        <color indexed="8"/>
        <rFont val="Arial"/>
        <family val="2"/>
      </rPr>
      <t xml:space="preserve"> line ARV during the reporting period  - Female 15+yrs</t>
    </r>
  </si>
  <si>
    <r>
      <t>Number of persons currently on 1</t>
    </r>
    <r>
      <rPr>
        <vertAlign val="superscript"/>
        <sz val="10"/>
        <color indexed="8"/>
        <rFont val="Arial"/>
        <family val="2"/>
      </rPr>
      <t>st</t>
    </r>
    <r>
      <rPr>
        <sz val="10"/>
        <color indexed="8"/>
        <rFont val="Arial"/>
        <family val="2"/>
      </rPr>
      <t xml:space="preserve"> line ARV during the reporting period - Total</t>
    </r>
  </si>
  <si>
    <t>All (male/Female)</t>
  </si>
  <si>
    <t>&lt;15(male/female)</t>
  </si>
  <si>
    <t>&lt;1yr</t>
  </si>
  <si>
    <t>1-14 yr</t>
  </si>
  <si>
    <t>15+</t>
  </si>
  <si>
    <t>positive plus PMTCT</t>
  </si>
  <si>
    <t>No. of pregnant women with previously known HIV +ve infection - Total</t>
  </si>
  <si>
    <t xml:space="preserve"> Exclusively breast feeding</t>
  </si>
  <si>
    <t xml:space="preserve">Commercial Infant Formula </t>
  </si>
  <si>
    <t xml:space="preserve">Mixed feeding at 3 months </t>
  </si>
  <si>
    <t>male +15</t>
  </si>
  <si>
    <t>female +15</t>
  </si>
  <si>
    <t>cv_NG</t>
  </si>
  <si>
    <t>distribute</t>
  </si>
  <si>
    <t>apply 4.8 to 8,276 to get positive</t>
  </si>
  <si>
    <t>Previous total was 1044 and later adjust all positives by state to 398</t>
  </si>
  <si>
    <t>Also distribute 7878 to negative that was formerly 3,814</t>
  </si>
  <si>
    <t>TESTED GARP</t>
  </si>
  <si>
    <t>TESTED &amp; R GARP</t>
  </si>
  <si>
    <t>tested+known positive</t>
  </si>
  <si>
    <t>Subtract CD4 from clinical for the indicator in GARPR</t>
  </si>
  <si>
    <t>Those assessed at around DPT3 = exclusively breas feeding + mixed feeding + commercial Infant Formula</t>
  </si>
  <si>
    <t>Born 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</si>
</sst>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;[Red]#,##0"/>
    <numFmt numFmtId="165" formatCode="0;[Red]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name val="Calibri"/>
      <family val="2"/>
    </font>
    <font>
      <sz val="10"/>
      <name val="Times New Roman"/>
      <family val="1"/>
    </font>
    <font>
      <sz val="12"/>
      <name val="Times New Roman"/>
      <family val="1"/>
    </font>
    <font>
      <sz val="1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b/>
      <sz val="10"/>
      <color indexed="8"/>
      <name val="Arial"/>
      <family val="2"/>
    </font>
    <font>
      <b/>
      <i/>
      <sz val="10"/>
      <name val="Arial"/>
      <family val="2"/>
    </font>
    <font>
      <sz val="9"/>
      <name val="Times New Roman"/>
      <family val="1"/>
    </font>
    <font>
      <sz val="9"/>
      <color theme="1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vertAlign val="superscript"/>
      <sz val="10"/>
      <color indexed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163">
    <xf numFmtId="0" fontId="0" fillId="0" borderId="0" xfId="0"/>
    <xf numFmtId="0" fontId="0" fillId="2" borderId="0" xfId="0" applyFill="1"/>
    <xf numFmtId="0" fontId="3" fillId="0" borderId="1" xfId="2" applyFont="1" applyFill="1" applyBorder="1" applyAlignment="1">
      <alignment horizontal="left" vertical="center" wrapText="1"/>
    </xf>
    <xf numFmtId="0" fontId="3" fillId="2" borderId="1" xfId="2" applyFont="1" applyFill="1" applyBorder="1" applyAlignment="1">
      <alignment horizontal="left" vertical="center" wrapText="1"/>
    </xf>
    <xf numFmtId="0" fontId="2" fillId="3" borderId="1" xfId="2" applyFont="1" applyFill="1" applyBorder="1" applyAlignment="1">
      <alignment horizontal="left" vertical="center" wrapText="1"/>
    </xf>
    <xf numFmtId="0" fontId="5" fillId="3" borderId="1" xfId="2" applyFont="1" applyFill="1" applyBorder="1" applyAlignment="1">
      <alignment horizontal="left" vertical="center" wrapText="1"/>
    </xf>
    <xf numFmtId="0" fontId="5" fillId="3" borderId="1" xfId="2" applyFont="1" applyFill="1" applyBorder="1" applyAlignment="1">
      <alignment vertical="center" wrapText="1"/>
    </xf>
    <xf numFmtId="0" fontId="4" fillId="3" borderId="1" xfId="2" applyFont="1" applyFill="1" applyBorder="1" applyAlignment="1">
      <alignment horizontal="left" vertical="center" wrapText="1"/>
    </xf>
    <xf numFmtId="0" fontId="5" fillId="3" borderId="1" xfId="2" applyFont="1" applyFill="1" applyBorder="1" applyAlignment="1">
      <alignment vertical="center" textRotation="90" wrapText="1"/>
    </xf>
    <xf numFmtId="164" fontId="3" fillId="2" borderId="1" xfId="2" applyNumberFormat="1" applyFont="1" applyFill="1" applyBorder="1" applyAlignment="1">
      <alignment horizontal="left" vertical="center" wrapText="1"/>
    </xf>
    <xf numFmtId="0" fontId="5" fillId="4" borderId="1" xfId="2" applyFont="1" applyFill="1" applyBorder="1" applyAlignment="1">
      <alignment vertical="center" textRotation="90" wrapText="1"/>
    </xf>
    <xf numFmtId="0" fontId="3" fillId="4" borderId="1" xfId="2" applyFont="1" applyFill="1" applyBorder="1" applyAlignment="1">
      <alignment horizontal="left" vertical="center" wrapText="1"/>
    </xf>
    <xf numFmtId="0" fontId="3" fillId="5" borderId="1" xfId="2" applyFont="1" applyFill="1" applyBorder="1" applyAlignment="1">
      <alignment horizontal="left" vertical="center" wrapText="1"/>
    </xf>
    <xf numFmtId="3" fontId="3" fillId="0" borderId="1" xfId="2" applyNumberFormat="1" applyFont="1" applyFill="1" applyBorder="1" applyAlignment="1">
      <alignment horizontal="left" vertical="center" wrapText="1"/>
    </xf>
    <xf numFmtId="0" fontId="5" fillId="5" borderId="1" xfId="2" applyFont="1" applyFill="1" applyBorder="1" applyAlignment="1">
      <alignment vertical="center" textRotation="90" wrapText="1"/>
    </xf>
    <xf numFmtId="164" fontId="3" fillId="5" borderId="1" xfId="2" applyNumberFormat="1" applyFont="1" applyFill="1" applyBorder="1" applyAlignment="1">
      <alignment horizontal="left" vertical="center" wrapText="1"/>
    </xf>
    <xf numFmtId="0" fontId="0" fillId="3" borderId="0" xfId="0" applyFill="1"/>
    <xf numFmtId="0" fontId="1" fillId="0" borderId="0" xfId="5"/>
    <xf numFmtId="0" fontId="3" fillId="2" borderId="2" xfId="2" applyFont="1" applyFill="1" applyBorder="1" applyAlignment="1">
      <alignment horizontal="left" vertical="center" wrapText="1"/>
    </xf>
    <xf numFmtId="164" fontId="3" fillId="2" borderId="2" xfId="2" applyNumberFormat="1" applyFont="1" applyFill="1" applyBorder="1" applyAlignment="1">
      <alignment horizontal="left" vertical="center" wrapText="1"/>
    </xf>
    <xf numFmtId="164" fontId="2" fillId="2" borderId="2" xfId="2" applyNumberFormat="1" applyFont="1" applyFill="1" applyBorder="1" applyAlignment="1">
      <alignment horizontal="left" vertical="center" wrapText="1"/>
    </xf>
    <xf numFmtId="0" fontId="2" fillId="0" borderId="1" xfId="2" applyFont="1" applyFill="1" applyBorder="1" applyAlignment="1">
      <alignment horizontal="left" vertical="center" wrapText="1"/>
    </xf>
    <xf numFmtId="37" fontId="2" fillId="0" borderId="1" xfId="2" applyNumberFormat="1" applyFont="1" applyFill="1" applyBorder="1" applyAlignment="1">
      <alignment horizontal="left" vertical="center" wrapText="1"/>
    </xf>
    <xf numFmtId="3" fontId="2" fillId="0" borderId="1" xfId="2" applyNumberFormat="1" applyFont="1" applyFill="1" applyBorder="1" applyAlignment="1">
      <alignment horizontal="left" vertical="center" wrapText="1"/>
    </xf>
    <xf numFmtId="164" fontId="2" fillId="0" borderId="1" xfId="2" applyNumberFormat="1" applyFont="1" applyFill="1" applyBorder="1" applyAlignment="1">
      <alignment horizontal="left" vertical="center" wrapText="1"/>
    </xf>
    <xf numFmtId="0" fontId="8" fillId="0" borderId="1" xfId="5" applyFont="1" applyFill="1" applyBorder="1" applyAlignment="1">
      <alignment horizontal="left" vertical="center" wrapText="1"/>
    </xf>
    <xf numFmtId="0" fontId="7" fillId="0" borderId="1" xfId="5" applyFont="1" applyFill="1" applyBorder="1" applyAlignment="1">
      <alignment horizontal="left" vertical="center" wrapText="1"/>
    </xf>
    <xf numFmtId="0" fontId="9" fillId="0" borderId="1" xfId="5" applyFont="1" applyFill="1" applyBorder="1" applyAlignment="1">
      <alignment horizontal="center" wrapText="1"/>
    </xf>
    <xf numFmtId="0" fontId="9" fillId="0" borderId="1" xfId="5" applyFont="1" applyFill="1" applyBorder="1" applyAlignment="1">
      <alignment horizontal="center" vertical="top" wrapText="1"/>
    </xf>
    <xf numFmtId="3" fontId="9" fillId="0" borderId="1" xfId="5" applyNumberFormat="1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wrapText="1"/>
    </xf>
    <xf numFmtId="0" fontId="10" fillId="0" borderId="1" xfId="5" applyFont="1" applyFill="1" applyBorder="1" applyAlignment="1">
      <alignment horizontal="center"/>
    </xf>
    <xf numFmtId="0" fontId="9" fillId="0" borderId="1" xfId="5" applyFont="1" applyFill="1" applyBorder="1" applyAlignment="1">
      <alignment vertical="top" wrapText="1"/>
    </xf>
    <xf numFmtId="0" fontId="2" fillId="5" borderId="1" xfId="2" applyFont="1" applyFill="1" applyBorder="1" applyAlignment="1">
      <alignment horizontal="left" vertical="center" wrapText="1"/>
    </xf>
    <xf numFmtId="0" fontId="11" fillId="5" borderId="1" xfId="5" applyFont="1" applyFill="1" applyBorder="1" applyAlignment="1">
      <alignment horizontal="left" vertical="center" wrapText="1"/>
    </xf>
    <xf numFmtId="37" fontId="2" fillId="5" borderId="1" xfId="2" applyNumberFormat="1" applyFont="1" applyFill="1" applyBorder="1" applyAlignment="1">
      <alignment horizontal="left" vertical="center" wrapText="1"/>
    </xf>
    <xf numFmtId="164" fontId="2" fillId="5" borderId="1" xfId="2" applyNumberFormat="1" applyFont="1" applyFill="1" applyBorder="1" applyAlignment="1">
      <alignment horizontal="left" vertical="center" wrapText="1"/>
    </xf>
    <xf numFmtId="0" fontId="0" fillId="5" borderId="0" xfId="0" applyFill="1"/>
    <xf numFmtId="0" fontId="5" fillId="5" borderId="1" xfId="2" applyFont="1" applyFill="1" applyBorder="1" applyAlignment="1">
      <alignment horizontal="left" vertical="center" wrapText="1"/>
    </xf>
    <xf numFmtId="0" fontId="10" fillId="5" borderId="1" xfId="5" applyFont="1" applyFill="1" applyBorder="1"/>
    <xf numFmtId="0" fontId="10" fillId="5" borderId="1" xfId="0" applyFont="1" applyFill="1" applyBorder="1"/>
    <xf numFmtId="0" fontId="1" fillId="2" borderId="1" xfId="5" applyFill="1" applyBorder="1"/>
    <xf numFmtId="164" fontId="3" fillId="5" borderId="2" xfId="2" applyNumberFormat="1" applyFont="1" applyFill="1" applyBorder="1" applyAlignment="1">
      <alignment horizontal="left" vertical="center" wrapText="1"/>
    </xf>
    <xf numFmtId="0" fontId="0" fillId="4" borderId="0" xfId="0" applyFill="1"/>
    <xf numFmtId="164" fontId="3" fillId="0" borderId="2" xfId="2" applyNumberFormat="1" applyFont="1" applyFill="1" applyBorder="1" applyAlignment="1">
      <alignment horizontal="left" vertical="center" wrapText="1"/>
    </xf>
    <xf numFmtId="164" fontId="3" fillId="0" borderId="1" xfId="2" applyNumberFormat="1" applyFont="1" applyFill="1" applyBorder="1" applyAlignment="1">
      <alignment horizontal="left" vertical="center" wrapText="1"/>
    </xf>
    <xf numFmtId="0" fontId="3" fillId="0" borderId="2" xfId="2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5" fillId="0" borderId="1" xfId="5" applyFont="1" applyFill="1" applyBorder="1" applyAlignment="1">
      <alignment horizontal="left" vertical="center" wrapText="1"/>
    </xf>
    <xf numFmtId="0" fontId="12" fillId="0" borderId="1" xfId="5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13" fillId="3" borderId="0" xfId="0" applyFont="1" applyFill="1"/>
    <xf numFmtId="0" fontId="13" fillId="0" borderId="0" xfId="0" applyFont="1" applyFill="1"/>
    <xf numFmtId="0" fontId="13" fillId="2" borderId="0" xfId="0" applyFont="1" applyFill="1"/>
    <xf numFmtId="0" fontId="13" fillId="5" borderId="0" xfId="0" applyFont="1" applyFill="1"/>
    <xf numFmtId="0" fontId="13" fillId="4" borderId="0" xfId="0" applyFont="1" applyFill="1"/>
    <xf numFmtId="0" fontId="12" fillId="7" borderId="1" xfId="5" applyFont="1" applyFill="1" applyBorder="1" applyAlignment="1" applyProtection="1">
      <alignment horizontal="left" vertical="center" wrapText="1"/>
    </xf>
    <xf numFmtId="0" fontId="5" fillId="7" borderId="1" xfId="5" applyFont="1" applyFill="1" applyBorder="1" applyAlignment="1" applyProtection="1">
      <alignment horizontal="left" vertical="center" wrapText="1"/>
    </xf>
    <xf numFmtId="0" fontId="3" fillId="7" borderId="1" xfId="2" applyFont="1" applyFill="1" applyBorder="1" applyAlignment="1">
      <alignment horizontal="left" vertical="center" wrapText="1"/>
    </xf>
    <xf numFmtId="0" fontId="13" fillId="7" borderId="0" xfId="0" applyFont="1" applyFill="1"/>
    <xf numFmtId="0" fontId="12" fillId="7" borderId="1" xfId="5" applyFont="1" applyFill="1" applyBorder="1" applyAlignment="1">
      <alignment horizontal="left" vertical="center" wrapText="1"/>
    </xf>
    <xf numFmtId="0" fontId="5" fillId="7" borderId="1" xfId="5" applyFont="1" applyFill="1" applyBorder="1" applyAlignment="1">
      <alignment horizontal="left" vertical="center" wrapText="1"/>
    </xf>
    <xf numFmtId="0" fontId="2" fillId="7" borderId="1" xfId="0" applyFont="1" applyFill="1" applyBorder="1" applyAlignment="1">
      <alignment horizontal="left" vertical="center" wrapText="1"/>
    </xf>
    <xf numFmtId="0" fontId="5" fillId="7" borderId="1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13" fillId="0" borderId="1" xfId="0" applyFont="1" applyFill="1" applyBorder="1"/>
    <xf numFmtId="0" fontId="13" fillId="7" borderId="1" xfId="0" applyFont="1" applyFill="1" applyBorder="1"/>
    <xf numFmtId="0" fontId="13" fillId="2" borderId="1" xfId="0" applyFont="1" applyFill="1" applyBorder="1"/>
    <xf numFmtId="0" fontId="5" fillId="8" borderId="1" xfId="2" applyFont="1" applyFill="1" applyBorder="1" applyAlignment="1">
      <alignment vertical="center" textRotation="90" wrapText="1"/>
    </xf>
    <xf numFmtId="0" fontId="3" fillId="8" borderId="1" xfId="2" applyFont="1" applyFill="1" applyBorder="1" applyAlignment="1">
      <alignment horizontal="left" vertical="center" wrapText="1"/>
    </xf>
    <xf numFmtId="0" fontId="3" fillId="8" borderId="2" xfId="2" applyFont="1" applyFill="1" applyBorder="1" applyAlignment="1">
      <alignment horizontal="left" vertical="center" wrapText="1"/>
    </xf>
    <xf numFmtId="0" fontId="13" fillId="8" borderId="0" xfId="0" applyFont="1" applyFill="1"/>
    <xf numFmtId="0" fontId="16" fillId="2" borderId="3" xfId="5" applyFont="1" applyFill="1" applyBorder="1" applyAlignment="1">
      <alignment vertical="center" wrapText="1"/>
    </xf>
    <xf numFmtId="0" fontId="3" fillId="0" borderId="1" xfId="5" applyFont="1" applyFill="1" applyBorder="1" applyAlignment="1">
      <alignment horizontal="center" wrapText="1"/>
    </xf>
    <xf numFmtId="0" fontId="3" fillId="0" borderId="1" xfId="5" applyFont="1" applyFill="1" applyBorder="1" applyAlignment="1">
      <alignment horizontal="center" vertical="top" wrapText="1"/>
    </xf>
    <xf numFmtId="3" fontId="3" fillId="0" borderId="1" xfId="5" applyNumberFormat="1" applyFont="1" applyFill="1" applyBorder="1" applyAlignment="1">
      <alignment horizontal="center" vertical="top" wrapText="1"/>
    </xf>
    <xf numFmtId="0" fontId="3" fillId="0" borderId="1" xfId="5" applyFont="1" applyFill="1" applyBorder="1" applyAlignment="1">
      <alignment horizontal="center"/>
    </xf>
    <xf numFmtId="37" fontId="3" fillId="0" borderId="1" xfId="2" applyNumberFormat="1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/>
    </xf>
    <xf numFmtId="3" fontId="3" fillId="0" borderId="1" xfId="2" applyNumberFormat="1" applyFont="1" applyFill="1" applyBorder="1" applyAlignment="1">
      <alignment horizontal="center" vertical="center" wrapText="1"/>
    </xf>
    <xf numFmtId="164" fontId="3" fillId="0" borderId="1" xfId="2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wrapText="1"/>
    </xf>
    <xf numFmtId="37" fontId="3" fillId="7" borderId="1" xfId="2" applyNumberFormat="1" applyFont="1" applyFill="1" applyBorder="1" applyAlignment="1">
      <alignment horizontal="center" vertical="center" wrapText="1"/>
    </xf>
    <xf numFmtId="0" fontId="3" fillId="7" borderId="1" xfId="2" applyFont="1" applyFill="1" applyBorder="1" applyAlignment="1">
      <alignment horizontal="center" vertical="center" wrapText="1"/>
    </xf>
    <xf numFmtId="164" fontId="3" fillId="7" borderId="1" xfId="2" applyNumberFormat="1" applyFont="1" applyFill="1" applyBorder="1" applyAlignment="1">
      <alignment horizontal="center" vertical="center" wrapText="1"/>
    </xf>
    <xf numFmtId="164" fontId="3" fillId="2" borderId="1" xfId="2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0" fontId="17" fillId="0" borderId="1" xfId="5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0" fontId="17" fillId="7" borderId="1" xfId="0" applyFont="1" applyFill="1" applyBorder="1" applyAlignment="1">
      <alignment horizontal="center"/>
    </xf>
    <xf numFmtId="0" fontId="3" fillId="2" borderId="1" xfId="2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/>
    </xf>
    <xf numFmtId="165" fontId="3" fillId="2" borderId="1" xfId="2" applyNumberFormat="1" applyFont="1" applyFill="1" applyBorder="1" applyAlignment="1">
      <alignment horizontal="center" vertical="center" wrapText="1"/>
    </xf>
    <xf numFmtId="0" fontId="16" fillId="2" borderId="1" xfId="5" applyFont="1" applyFill="1" applyBorder="1" applyAlignment="1">
      <alignment horizontal="center" vertical="center" wrapText="1"/>
    </xf>
    <xf numFmtId="0" fontId="18" fillId="2" borderId="1" xfId="5" applyFont="1" applyFill="1" applyBorder="1" applyAlignment="1">
      <alignment horizontal="center" vertical="center" wrapText="1"/>
    </xf>
    <xf numFmtId="0" fontId="16" fillId="9" borderId="1" xfId="5" applyFont="1" applyFill="1" applyBorder="1" applyAlignment="1">
      <alignment horizontal="center" vertical="center" wrapText="1"/>
    </xf>
    <xf numFmtId="164" fontId="0" fillId="8" borderId="1" xfId="2" applyNumberFormat="1" applyFont="1" applyFill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left" vertical="center" wrapText="1"/>
    </xf>
    <xf numFmtId="0" fontId="4" fillId="3" borderId="1" xfId="0" applyFont="1" applyFill="1" applyBorder="1" applyAlignment="1">
      <alignment vertical="center" textRotation="90" wrapText="1"/>
    </xf>
    <xf numFmtId="3" fontId="3" fillId="0" borderId="1" xfId="0" applyNumberFormat="1" applyFont="1" applyFill="1" applyBorder="1" applyAlignment="1">
      <alignment horizontal="left" vertical="center" wrapText="1"/>
    </xf>
    <xf numFmtId="3" fontId="3" fillId="6" borderId="1" xfId="0" applyNumberFormat="1" applyFont="1" applyFill="1" applyBorder="1" applyAlignment="1">
      <alignment horizontal="left" vertical="center" wrapText="1"/>
    </xf>
    <xf numFmtId="0" fontId="3" fillId="0" borderId="1" xfId="5" applyFont="1" applyFill="1" applyBorder="1" applyAlignment="1">
      <alignment wrapText="1"/>
    </xf>
    <xf numFmtId="0" fontId="3" fillId="0" borderId="1" xfId="5" applyFont="1" applyFill="1" applyBorder="1" applyAlignment="1"/>
    <xf numFmtId="37" fontId="3" fillId="0" borderId="1" xfId="2" applyNumberFormat="1" applyFont="1" applyFill="1" applyBorder="1" applyAlignment="1">
      <alignment wrapText="1"/>
    </xf>
    <xf numFmtId="0" fontId="3" fillId="0" borderId="1" xfId="2" applyFont="1" applyFill="1" applyBorder="1" applyAlignment="1">
      <alignment wrapText="1"/>
    </xf>
    <xf numFmtId="3" fontId="3" fillId="0" borderId="1" xfId="2" applyNumberFormat="1" applyFont="1" applyFill="1" applyBorder="1" applyAlignment="1">
      <alignment wrapText="1"/>
    </xf>
    <xf numFmtId="164" fontId="3" fillId="0" borderId="1" xfId="2" applyNumberFormat="1" applyFont="1" applyFill="1" applyBorder="1" applyAlignment="1">
      <alignment wrapText="1"/>
    </xf>
    <xf numFmtId="3" fontId="3" fillId="0" borderId="1" xfId="0" applyNumberFormat="1" applyFont="1" applyFill="1" applyBorder="1" applyAlignment="1">
      <alignment wrapText="1"/>
    </xf>
    <xf numFmtId="0" fontId="3" fillId="0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 wrapText="1"/>
    </xf>
    <xf numFmtId="0" fontId="13" fillId="3" borderId="1" xfId="0" applyFont="1" applyFill="1" applyBorder="1"/>
    <xf numFmtId="0" fontId="13" fillId="4" borderId="1" xfId="0" applyFont="1" applyFill="1" applyBorder="1"/>
    <xf numFmtId="0" fontId="13" fillId="10" borderId="1" xfId="0" applyFont="1" applyFill="1" applyBorder="1"/>
    <xf numFmtId="0" fontId="3" fillId="10" borderId="1" xfId="2" applyFont="1" applyFill="1" applyBorder="1" applyAlignment="1">
      <alignment horizontal="left" vertical="center" wrapText="1"/>
    </xf>
    <xf numFmtId="0" fontId="20" fillId="0" borderId="1" xfId="0" applyFont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0" fillId="10" borderId="1" xfId="0" applyFont="1" applyFill="1" applyBorder="1" applyAlignment="1">
      <alignment horizontal="left" vertical="center" wrapText="1"/>
    </xf>
    <xf numFmtId="0" fontId="2" fillId="10" borderId="1" xfId="0" applyFont="1" applyFill="1" applyBorder="1" applyAlignment="1">
      <alignment horizontal="left" vertical="center" wrapText="1"/>
    </xf>
    <xf numFmtId="0" fontId="20" fillId="2" borderId="1" xfId="0" applyFont="1" applyFill="1" applyBorder="1" applyAlignment="1">
      <alignment horizontal="left" vertical="center" wrapText="1"/>
    </xf>
    <xf numFmtId="0" fontId="2" fillId="3" borderId="1" xfId="2" applyFont="1" applyFill="1" applyBorder="1" applyAlignment="1">
      <alignment horizontal="center" vertical="center" wrapText="1"/>
    </xf>
    <xf numFmtId="0" fontId="5" fillId="3" borderId="1" xfId="2" applyFont="1" applyFill="1" applyBorder="1" applyAlignment="1">
      <alignment horizontal="center" vertical="center" wrapText="1"/>
    </xf>
    <xf numFmtId="0" fontId="5" fillId="3" borderId="1" xfId="2" applyFont="1" applyFill="1" applyBorder="1" applyAlignment="1">
      <alignment horizontal="center" vertical="center" textRotation="90" wrapText="1"/>
    </xf>
    <xf numFmtId="0" fontId="5" fillId="3" borderId="1" xfId="0" applyFont="1" applyFill="1" applyBorder="1" applyAlignment="1">
      <alignment horizontal="center" vertical="center" textRotation="90" wrapText="1"/>
    </xf>
    <xf numFmtId="0" fontId="5" fillId="10" borderId="1" xfId="2" applyFont="1" applyFill="1" applyBorder="1" applyAlignment="1">
      <alignment horizontal="center" vertical="center" textRotation="90" wrapText="1"/>
    </xf>
    <xf numFmtId="0" fontId="20" fillId="0" borderId="1" xfId="0" applyFont="1" applyBorder="1" applyAlignment="1">
      <alignment horizontal="center" vertical="center" wrapText="1"/>
    </xf>
    <xf numFmtId="3" fontId="2" fillId="0" borderId="1" xfId="2" applyNumberFormat="1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10" borderId="1" xfId="2" applyFont="1" applyFill="1" applyBorder="1" applyAlignment="1">
      <alignment horizontal="center" vertical="center" wrapText="1"/>
    </xf>
    <xf numFmtId="0" fontId="20" fillId="10" borderId="1" xfId="0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2" fillId="2" borderId="1" xfId="2" applyFont="1" applyFill="1" applyBorder="1" applyAlignment="1">
      <alignment horizontal="center" vertical="center" wrapText="1"/>
    </xf>
    <xf numFmtId="3" fontId="2" fillId="2" borderId="1" xfId="2" applyNumberFormat="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top" wrapText="1"/>
    </xf>
    <xf numFmtId="0" fontId="20" fillId="2" borderId="1" xfId="0" applyFont="1" applyFill="1" applyBorder="1" applyAlignment="1">
      <alignment horizontal="left" vertical="top" wrapText="1"/>
    </xf>
    <xf numFmtId="0" fontId="20" fillId="10" borderId="1" xfId="0" applyFont="1" applyFill="1" applyBorder="1" applyAlignment="1">
      <alignment horizontal="left" vertical="top" wrapText="1"/>
    </xf>
    <xf numFmtId="0" fontId="13" fillId="2" borderId="1" xfId="0" applyFont="1" applyFill="1" applyBorder="1" applyAlignment="1">
      <alignment horizontal="left"/>
    </xf>
    <xf numFmtId="0" fontId="21" fillId="0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1" fillId="10" borderId="1" xfId="0" applyFont="1" applyFill="1" applyBorder="1" applyAlignment="1">
      <alignment horizontal="center" vertical="center"/>
    </xf>
    <xf numFmtId="3" fontId="21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10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3" fontId="21" fillId="10" borderId="1" xfId="0" applyNumberFormat="1" applyFont="1" applyFill="1" applyBorder="1" applyAlignment="1">
      <alignment horizontal="center" vertical="center"/>
    </xf>
    <xf numFmtId="164" fontId="2" fillId="10" borderId="1" xfId="2" applyNumberFormat="1" applyFont="1" applyFill="1" applyBorder="1" applyAlignment="1">
      <alignment horizontal="center" vertical="center" wrapText="1"/>
    </xf>
    <xf numFmtId="164" fontId="3" fillId="10" borderId="1" xfId="2" applyNumberFormat="1" applyFont="1" applyFill="1" applyBorder="1" applyAlignment="1">
      <alignment horizontal="center" vertical="center" wrapText="1"/>
    </xf>
    <xf numFmtId="164" fontId="3" fillId="10" borderId="1" xfId="2" applyNumberFormat="1" applyFont="1" applyFill="1" applyBorder="1" applyAlignment="1">
      <alignment horizontal="left" vertical="center" wrapText="1"/>
    </xf>
    <xf numFmtId="164" fontId="13" fillId="10" borderId="1" xfId="0" applyNumberFormat="1" applyFont="1" applyFill="1" applyBorder="1" applyAlignment="1">
      <alignment horizontal="center" vertical="center"/>
    </xf>
    <xf numFmtId="164" fontId="2" fillId="0" borderId="1" xfId="2" applyNumberFormat="1" applyFont="1" applyFill="1" applyBorder="1" applyAlignment="1">
      <alignment horizontal="center" vertical="center" wrapText="1"/>
    </xf>
    <xf numFmtId="164" fontId="21" fillId="2" borderId="1" xfId="0" applyNumberFormat="1" applyFont="1" applyFill="1" applyBorder="1" applyAlignment="1">
      <alignment horizontal="center" vertical="center"/>
    </xf>
    <xf numFmtId="164" fontId="21" fillId="10" borderId="1" xfId="0" applyNumberFormat="1" applyFont="1" applyFill="1" applyBorder="1" applyAlignment="1">
      <alignment horizontal="center" vertical="center"/>
    </xf>
    <xf numFmtId="164" fontId="2" fillId="2" borderId="1" xfId="2" applyNumberFormat="1" applyFont="1" applyFill="1" applyBorder="1" applyAlignment="1">
      <alignment horizontal="center" vertical="center" wrapText="1"/>
    </xf>
    <xf numFmtId="164" fontId="13" fillId="0" borderId="0" xfId="0" applyNumberFormat="1" applyFont="1" applyFill="1"/>
    <xf numFmtId="164" fontId="13" fillId="0" borderId="1" xfId="0" applyNumberFormat="1" applyFont="1" applyFill="1" applyBorder="1" applyAlignment="1">
      <alignment horizontal="center" vertical="center"/>
    </xf>
    <xf numFmtId="0" fontId="13" fillId="10" borderId="1" xfId="0" applyFont="1" applyFill="1" applyBorder="1" applyAlignment="1">
      <alignment horizontal="center" vertical="center" wrapText="1"/>
    </xf>
    <xf numFmtId="3" fontId="3" fillId="5" borderId="1" xfId="2" applyNumberFormat="1" applyFont="1" applyFill="1" applyBorder="1" applyAlignment="1">
      <alignment horizontal="left" vertical="center" wrapText="1"/>
    </xf>
    <xf numFmtId="164" fontId="13" fillId="2" borderId="1" xfId="0" applyNumberFormat="1" applyFont="1" applyFill="1" applyBorder="1" applyAlignment="1">
      <alignment horizontal="center" vertical="center"/>
    </xf>
    <xf numFmtId="0" fontId="13" fillId="7" borderId="0" xfId="0" applyFont="1" applyFill="1" applyAlignment="1">
      <alignment wrapText="1"/>
    </xf>
    <xf numFmtId="10" fontId="0" fillId="0" borderId="0" xfId="0" applyNumberFormat="1"/>
    <xf numFmtId="164" fontId="13" fillId="2" borderId="0" xfId="0" applyNumberFormat="1" applyFont="1" applyFill="1"/>
  </cellXfs>
  <cellStyles count="6">
    <cellStyle name="Normal" xfId="0" builtinId="0"/>
    <cellStyle name="Normal 2" xfId="2"/>
    <cellStyle name="Normal 3" xfId="3"/>
    <cellStyle name="Normal 3 2" xfId="4"/>
    <cellStyle name="Normal 4" xfId="5"/>
    <cellStyle name="Normal 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3" Type="http://schemas.openxmlformats.org/officeDocument/2006/relationships/worksheet" Target="worksheets/sheet2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4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3.xml"/><Relationship Id="rId9" Type="http://schemas.openxmlformats.org/officeDocument/2006/relationships/externalLink" Target="externalLinks/externalLink4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97260672"/>
        <c:axId val="97262208"/>
        <c:axId val="0"/>
      </c:bar3DChart>
      <c:catAx>
        <c:axId val="97260672"/>
        <c:scaling>
          <c:orientation val="minMax"/>
        </c:scaling>
        <c:delete val="0"/>
        <c:axPos val="b"/>
        <c:majorTickMark val="out"/>
        <c:minorTickMark val="none"/>
        <c:tickLblPos val="nextTo"/>
        <c:crossAx val="97262208"/>
        <c:crosses val="autoZero"/>
        <c:auto val="1"/>
        <c:lblAlgn val="ctr"/>
        <c:lblOffset val="100"/>
        <c:noMultiLvlLbl val="0"/>
      </c:catAx>
      <c:valAx>
        <c:axId val="97262208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97260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Tested for HIV</c:v>
          </c:tx>
          <c:invertIfNegative val="0"/>
          <c:dLbls>
            <c:dLbl>
              <c:idx val="0"/>
              <c:layout>
                <c:manualLayout>
                  <c:x val="0"/>
                  <c:y val="-4.6319260058938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277777777777777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Less than 15 years</c:v>
              </c:pt>
              <c:pt idx="1">
                <c:v> Greater than 15 years</c:v>
              </c:pt>
              <c:pt idx="2">
                <c:v> All</c:v>
              </c:pt>
            </c:strLit>
          </c:cat>
          <c:val>
            <c:numRef>
              <c:f>(HCT!$AQ$25,HCT!$AQ$24,HCT!$AP$24)</c:f>
              <c:numCache>
                <c:formatCode>#,##0</c:formatCode>
                <c:ptCount val="3"/>
                <c:pt idx="0" formatCode="#,##0;[Red]#,##0">
                  <c:v>191161</c:v>
                </c:pt>
                <c:pt idx="1">
                  <c:v>2660099</c:v>
                </c:pt>
                <c:pt idx="2" formatCode="#,##0;[Red]#,##0">
                  <c:v>2851260</c:v>
                </c:pt>
              </c:numCache>
            </c:numRef>
          </c:val>
        </c:ser>
        <c:ser>
          <c:idx val="1"/>
          <c:order val="1"/>
          <c:tx>
            <c:v>Counselled, Tested and receive result</c:v>
          </c:tx>
          <c:spPr>
            <a:solidFill>
              <a:srgbClr val="00B050"/>
            </a:solidFill>
          </c:spPr>
          <c:invertIfNegative val="0"/>
          <c:dLbls>
            <c:dLbl>
              <c:idx val="0"/>
              <c:layout>
                <c:manualLayout>
                  <c:x val="3.888888888888889E-2"/>
                  <c:y val="-1.3895778017681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1666666666666664E-2"/>
                  <c:y val="3.7055408047150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6666666666666666E-2"/>
                  <c:y val="2.77915560353631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Less than 15 years</c:v>
              </c:pt>
              <c:pt idx="1">
                <c:v> Greater than 15 years</c:v>
              </c:pt>
              <c:pt idx="2">
                <c:v> All</c:v>
              </c:pt>
            </c:strLit>
          </c:cat>
          <c:val>
            <c:numRef>
              <c:f>(HCT!$AQ$36,HCT!$AQ$35,HCT!$AP$35)</c:f>
              <c:numCache>
                <c:formatCode>#,##0;[Red]#,##0</c:formatCode>
                <c:ptCount val="3"/>
                <c:pt idx="0">
                  <c:v>163804</c:v>
                </c:pt>
                <c:pt idx="1">
                  <c:v>2628807</c:v>
                </c:pt>
                <c:pt idx="2">
                  <c:v>2792611</c:v>
                </c:pt>
              </c:numCache>
            </c:numRef>
          </c:val>
        </c:ser>
        <c:ser>
          <c:idx val="2"/>
          <c:order val="2"/>
          <c:tx>
            <c:v>Tested positive</c:v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Less than 15 years</c:v>
              </c:pt>
              <c:pt idx="1">
                <c:v> Greater than 15 years</c:v>
              </c:pt>
              <c:pt idx="2">
                <c:v> All</c:v>
              </c:pt>
            </c:strLit>
          </c:cat>
          <c:val>
            <c:numRef>
              <c:f>(HCT!$AQ$22,HCT!$AQ$23,HCT!$AP$23)</c:f>
              <c:numCache>
                <c:formatCode>#,##0;[Red]#,##0</c:formatCode>
                <c:ptCount val="3"/>
                <c:pt idx="0">
                  <c:v>17173</c:v>
                </c:pt>
                <c:pt idx="1">
                  <c:v>294343</c:v>
                </c:pt>
                <c:pt idx="2">
                  <c:v>311516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97274880"/>
        <c:axId val="97293056"/>
        <c:axId val="0"/>
      </c:bar3DChart>
      <c:catAx>
        <c:axId val="97274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293056"/>
        <c:crosses val="autoZero"/>
        <c:auto val="1"/>
        <c:lblAlgn val="ctr"/>
        <c:lblOffset val="100"/>
        <c:noMultiLvlLbl val="0"/>
      </c:catAx>
      <c:valAx>
        <c:axId val="97293056"/>
        <c:scaling>
          <c:orientation val="minMax"/>
        </c:scaling>
        <c:delete val="0"/>
        <c:axPos val="l"/>
        <c:majorGridlines/>
        <c:numFmt formatCode="#,##0;[Red]#,##0" sourceLinked="1"/>
        <c:majorTickMark val="out"/>
        <c:minorTickMark val="none"/>
        <c:tickLblPos val="nextTo"/>
        <c:crossAx val="97274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PMTCT!$B$13</c:f>
              <c:strCache>
                <c:ptCount val="1"/>
                <c:pt idx="0">
                  <c:v>No. of Pregnant women tested for HIV  - Total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PMTCT!$AP$13</c:f>
              <c:numCache>
                <c:formatCode>#,##0;[Red]#,##0</c:formatCode>
                <c:ptCount val="1"/>
                <c:pt idx="0">
                  <c:v>1289791</c:v>
                </c:pt>
              </c:numCache>
            </c:numRef>
          </c:val>
        </c:ser>
        <c:ser>
          <c:idx val="4"/>
          <c:order val="1"/>
          <c:tx>
            <c:strRef>
              <c:f>PMTCT!$B$21</c:f>
              <c:strCache>
                <c:ptCount val="1"/>
                <c:pt idx="0">
                  <c:v>No. of  pregnant women HIV tested, counseled and received results - Total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PMTCT!$AP$21</c:f>
              <c:numCache>
                <c:formatCode>#,##0;[Red]#,##0</c:formatCode>
                <c:ptCount val="1"/>
                <c:pt idx="0">
                  <c:v>1181296</c:v>
                </c:pt>
              </c:numCache>
            </c:numRef>
          </c:val>
        </c:ser>
        <c:ser>
          <c:idx val="1"/>
          <c:order val="2"/>
          <c:tx>
            <c:strRef>
              <c:f>PMTCT!$B$17</c:f>
              <c:strCache>
                <c:ptCount val="1"/>
                <c:pt idx="0">
                  <c:v>No. tested HIV positive - Total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PMTCT!$AP$17</c:f>
              <c:numCache>
                <c:formatCode>#,##0;[Red]#,##0</c:formatCode>
                <c:ptCount val="1"/>
                <c:pt idx="0">
                  <c:v>71968</c:v>
                </c:pt>
              </c:numCache>
            </c:numRef>
          </c:val>
        </c:ser>
        <c:ser>
          <c:idx val="2"/>
          <c:order val="3"/>
          <c:tx>
            <c:strRef>
              <c:f>PMTCT!$B$9</c:f>
              <c:strCache>
                <c:ptCount val="1"/>
                <c:pt idx="0">
                  <c:v>No. of pregnant women with previously known HIV +ve infection - Total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PMTCT!$AP$9</c:f>
              <c:numCache>
                <c:formatCode>#,##0;[Red]#,##0</c:formatCode>
                <c:ptCount val="1"/>
                <c:pt idx="0">
                  <c:v>19076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08266624"/>
        <c:axId val="108268160"/>
        <c:axId val="0"/>
      </c:bar3DChart>
      <c:catAx>
        <c:axId val="108266624"/>
        <c:scaling>
          <c:orientation val="minMax"/>
        </c:scaling>
        <c:delete val="0"/>
        <c:axPos val="b"/>
        <c:majorTickMark val="none"/>
        <c:minorTickMark val="none"/>
        <c:tickLblPos val="nextTo"/>
        <c:crossAx val="108268160"/>
        <c:crosses val="autoZero"/>
        <c:auto val="1"/>
        <c:lblAlgn val="ctr"/>
        <c:lblOffset val="100"/>
        <c:noMultiLvlLbl val="0"/>
      </c:catAx>
      <c:valAx>
        <c:axId val="108268160"/>
        <c:scaling>
          <c:orientation val="minMax"/>
        </c:scaling>
        <c:delete val="1"/>
        <c:axPos val="l"/>
        <c:numFmt formatCode="#,##0;[Red]#,##0" sourceLinked="1"/>
        <c:majorTickMark val="none"/>
        <c:minorTickMark val="none"/>
        <c:tickLblPos val="nextTo"/>
        <c:crossAx val="108266624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0405074365704284E-2"/>
          <c:y val="5.0925925925925923E-2"/>
          <c:w val="0.5631574803149606"/>
          <c:h val="0.79869969378827643"/>
        </c:manualLayout>
      </c:layout>
      <c:bar3DChart>
        <c:barDir val="bar"/>
        <c:grouping val="clustered"/>
        <c:varyColors val="0"/>
        <c:ser>
          <c:idx val="3"/>
          <c:order val="0"/>
          <c:tx>
            <c:strRef>
              <c:f>PMTCT!$B$45</c:f>
              <c:strCache>
                <c:ptCount val="1"/>
                <c:pt idx="0">
                  <c:v>No. of deliveries by HIV+ women</c:v>
                </c:pt>
              </c:strCache>
            </c:strRef>
          </c:tx>
          <c:invertIfNegative val="0"/>
          <c:val>
            <c:numRef>
              <c:f>PMTCT!$AP$45</c:f>
              <c:numCache>
                <c:formatCode>#,##0;[Red]#,##0</c:formatCode>
                <c:ptCount val="1"/>
                <c:pt idx="0">
                  <c:v>15649</c:v>
                </c:pt>
              </c:numCache>
            </c:numRef>
          </c:val>
        </c:ser>
        <c:ser>
          <c:idx val="0"/>
          <c:order val="1"/>
          <c:tx>
            <c:strRef>
              <c:f>PMTCT!$B$93</c:f>
              <c:strCache>
                <c:ptCount val="1"/>
                <c:pt idx="0">
                  <c:v> Exclusively breast feeding</c:v>
                </c:pt>
              </c:strCache>
            </c:strRef>
          </c:tx>
          <c:invertIfNegative val="0"/>
          <c:val>
            <c:numRef>
              <c:f>PMTCT!$AP$93</c:f>
              <c:numCache>
                <c:formatCode>#,##0;[Red]#,##0</c:formatCode>
                <c:ptCount val="1"/>
                <c:pt idx="0">
                  <c:v>7248</c:v>
                </c:pt>
              </c:numCache>
            </c:numRef>
          </c:val>
        </c:ser>
        <c:ser>
          <c:idx val="1"/>
          <c:order val="2"/>
          <c:tx>
            <c:strRef>
              <c:f>PMTCT!$B$96</c:f>
              <c:strCache>
                <c:ptCount val="1"/>
                <c:pt idx="0">
                  <c:v>Commercial Infant Formula </c:v>
                </c:pt>
              </c:strCache>
            </c:strRef>
          </c:tx>
          <c:invertIfNegative val="0"/>
          <c:val>
            <c:numRef>
              <c:f>PMTCT!$AP$96</c:f>
              <c:numCache>
                <c:formatCode>#,##0;[Red]#,##0</c:formatCode>
                <c:ptCount val="1"/>
                <c:pt idx="0">
                  <c:v>1267</c:v>
                </c:pt>
              </c:numCache>
            </c:numRef>
          </c:val>
        </c:ser>
        <c:ser>
          <c:idx val="2"/>
          <c:order val="3"/>
          <c:tx>
            <c:strRef>
              <c:f>PMTCT!$B$99</c:f>
              <c:strCache>
                <c:ptCount val="1"/>
                <c:pt idx="0">
                  <c:v>Mixed feeding at 3 months </c:v>
                </c:pt>
              </c:strCache>
            </c:strRef>
          </c:tx>
          <c:invertIfNegative val="0"/>
          <c:val>
            <c:numRef>
              <c:f>PMTCT!$AP$99</c:f>
              <c:numCache>
                <c:formatCode>#,##0;[Red]#,##0</c:formatCode>
                <c:ptCount val="1"/>
                <c:pt idx="0">
                  <c:v>423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8439424"/>
        <c:axId val="108440960"/>
        <c:axId val="0"/>
      </c:bar3DChart>
      <c:catAx>
        <c:axId val="108439424"/>
        <c:scaling>
          <c:orientation val="minMax"/>
        </c:scaling>
        <c:delete val="0"/>
        <c:axPos val="l"/>
        <c:majorTickMark val="out"/>
        <c:minorTickMark val="none"/>
        <c:tickLblPos val="nextTo"/>
        <c:crossAx val="108440960"/>
        <c:crosses val="autoZero"/>
        <c:auto val="1"/>
        <c:lblAlgn val="ctr"/>
        <c:lblOffset val="100"/>
        <c:noMultiLvlLbl val="0"/>
      </c:catAx>
      <c:valAx>
        <c:axId val="108440960"/>
        <c:scaling>
          <c:orientation val="minMax"/>
        </c:scaling>
        <c:delete val="0"/>
        <c:axPos val="b"/>
        <c:majorGridlines/>
        <c:numFmt formatCode="#,##0;[Red]#,##0" sourceLinked="1"/>
        <c:majorTickMark val="out"/>
        <c:minorTickMark val="none"/>
        <c:tickLblPos val="nextTo"/>
        <c:crossAx val="108439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222222222222228"/>
          <c:y val="0.24808070866141732"/>
          <c:w val="0.3"/>
          <c:h val="0.4899496937882764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476250</xdr:colOff>
      <xdr:row>0</xdr:row>
      <xdr:rowOff>428625</xdr:rowOff>
    </xdr:from>
    <xdr:to>
      <xdr:col>51</xdr:col>
      <xdr:colOff>149678</xdr:colOff>
      <xdr:row>13</xdr:row>
      <xdr:rowOff>136071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52</xdr:col>
      <xdr:colOff>54427</xdr:colOff>
      <xdr:row>19</xdr:row>
      <xdr:rowOff>190498</xdr:rowOff>
    </xdr:from>
    <xdr:to>
      <xdr:col>59</xdr:col>
      <xdr:colOff>340177</xdr:colOff>
      <xdr:row>29</xdr:row>
      <xdr:rowOff>68034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1574" cy="60795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46</xdr:col>
      <xdr:colOff>114300</xdr:colOff>
      <xdr:row>85</xdr:row>
      <xdr:rowOff>390525</xdr:rowOff>
    </xdr:from>
    <xdr:to>
      <xdr:col>50</xdr:col>
      <xdr:colOff>57150</xdr:colOff>
      <xdr:row>89</xdr:row>
      <xdr:rowOff>161925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orthern%20data%20Submission%20-%20Validation/Revised%20Difficult%20States/Copy%20of%20KANO%20State%20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FTER%20MARKURD_NEW/Adamawa_revise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FTER%20MARKURD_NEW/Akwa%20Ibom%20State%20(1)%20SUMMARY%20FORMS%20(ART,%20PMTCT,%20HCT,%20LIST%20OF%20FACILITIES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AFTER%20MARKURD_NEW/BENUE%20SUMMARY%20FORMS%20REPOR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AFTER%20MARKURD_NEW/B0RNO%20DATA%20201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AFTER%20MARKURD_NEW/DELTA%20STATE%20DATA%20201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Southern%20state%20submissions_validation%20meeting/EBONYI%2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Southern%20state%20submissions_validation%20meeting/CORRECTED%20DATA%206TH%20MARCH%202013/Abia%20state/1.%20ABIA%20State%20Repo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tional ART MSF"/>
      <sheetName val="National PMTCT  MSF"/>
      <sheetName val="National HCT MSF"/>
      <sheetName val="FACILITY LIST"/>
    </sheetNames>
    <sheetDataSet>
      <sheetData sheetId="0" refreshError="1"/>
      <sheetData sheetId="1">
        <row r="50">
          <cell r="AC50">
            <v>209</v>
          </cell>
        </row>
        <row r="51">
          <cell r="AC51">
            <v>281</v>
          </cell>
        </row>
        <row r="52">
          <cell r="AC52">
            <v>62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tional ART MSF"/>
      <sheetName val="National PMTCT  MSF"/>
      <sheetName val="National HCT MSF"/>
      <sheetName val="FACILITY LIST"/>
    </sheetNames>
    <sheetDataSet>
      <sheetData sheetId="0">
        <row r="7">
          <cell r="C7">
            <v>27</v>
          </cell>
          <cell r="D7">
            <v>134</v>
          </cell>
          <cell r="E7">
            <v>1609</v>
          </cell>
          <cell r="F7">
            <v>31</v>
          </cell>
          <cell r="G7">
            <v>79</v>
          </cell>
          <cell r="I7">
            <v>3521</v>
          </cell>
        </row>
        <row r="8">
          <cell r="C8">
            <v>208</v>
          </cell>
          <cell r="D8">
            <v>545</v>
          </cell>
          <cell r="E8">
            <v>8409</v>
          </cell>
          <cell r="F8">
            <v>163</v>
          </cell>
          <cell r="G8">
            <v>506</v>
          </cell>
          <cell r="I8">
            <v>18024</v>
          </cell>
        </row>
        <row r="9">
          <cell r="C9">
            <v>0</v>
          </cell>
          <cell r="D9">
            <v>6</v>
          </cell>
          <cell r="E9">
            <v>43</v>
          </cell>
          <cell r="F9">
            <v>0</v>
          </cell>
          <cell r="G9">
            <v>5</v>
          </cell>
          <cell r="I9">
            <v>146</v>
          </cell>
        </row>
        <row r="10">
          <cell r="C10">
            <v>0</v>
          </cell>
          <cell r="D10">
            <v>0</v>
          </cell>
          <cell r="E10">
            <v>5</v>
          </cell>
          <cell r="F10">
            <v>1</v>
          </cell>
          <cell r="G10">
            <v>0</v>
          </cell>
          <cell r="I10">
            <v>17</v>
          </cell>
        </row>
        <row r="11">
          <cell r="C11">
            <v>1</v>
          </cell>
          <cell r="D11">
            <v>3</v>
          </cell>
          <cell r="E11">
            <v>32</v>
          </cell>
          <cell r="F11">
            <v>2</v>
          </cell>
          <cell r="G11">
            <v>1</v>
          </cell>
          <cell r="I11">
            <v>71</v>
          </cell>
        </row>
        <row r="12">
          <cell r="C12">
            <v>0</v>
          </cell>
          <cell r="D12">
            <v>2</v>
          </cell>
          <cell r="E12">
            <v>25</v>
          </cell>
          <cell r="F12">
            <v>0</v>
          </cell>
          <cell r="G12">
            <v>2</v>
          </cell>
          <cell r="I12">
            <v>40</v>
          </cell>
        </row>
        <row r="13">
          <cell r="C13">
            <v>27</v>
          </cell>
          <cell r="D13">
            <v>99</v>
          </cell>
          <cell r="E13">
            <v>954</v>
          </cell>
          <cell r="F13">
            <v>17</v>
          </cell>
          <cell r="G13">
            <v>56</v>
          </cell>
          <cell r="I13">
            <v>1970</v>
          </cell>
        </row>
        <row r="14">
          <cell r="C14">
            <v>45.507675438596486</v>
          </cell>
          <cell r="D14">
            <v>264.89364035087715</v>
          </cell>
          <cell r="E14">
            <v>5656.9325657894742</v>
          </cell>
          <cell r="F14">
            <v>28.959429824561401</v>
          </cell>
          <cell r="G14">
            <v>174.39226973684211</v>
          </cell>
          <cell r="I14">
            <v>8568.4018640350878</v>
          </cell>
        </row>
        <row r="15">
          <cell r="C15">
            <v>3.1027960526315788</v>
          </cell>
          <cell r="D15">
            <v>4.1027960526315788</v>
          </cell>
          <cell r="E15">
            <v>23.788103070175438</v>
          </cell>
          <cell r="F15">
            <v>3.1027960526315788</v>
          </cell>
          <cell r="G15">
            <v>4.0685307017543852</v>
          </cell>
          <cell r="I15">
            <v>52.747532894736842</v>
          </cell>
        </row>
        <row r="17">
          <cell r="C17">
            <v>0</v>
          </cell>
          <cell r="D17">
            <v>10</v>
          </cell>
          <cell r="E17">
            <v>73</v>
          </cell>
          <cell r="F17">
            <v>1</v>
          </cell>
          <cell r="G17">
            <v>10</v>
          </cell>
          <cell r="I17">
            <v>229</v>
          </cell>
        </row>
        <row r="18">
          <cell r="C18">
            <v>0</v>
          </cell>
          <cell r="D18">
            <v>16</v>
          </cell>
          <cell r="E18">
            <v>200</v>
          </cell>
          <cell r="F18">
            <v>0</v>
          </cell>
          <cell r="G18">
            <v>8</v>
          </cell>
          <cell r="I18">
            <v>315</v>
          </cell>
        </row>
        <row r="19">
          <cell r="C19">
            <v>0</v>
          </cell>
          <cell r="D19">
            <v>9</v>
          </cell>
          <cell r="E19">
            <v>124</v>
          </cell>
          <cell r="F19">
            <v>0</v>
          </cell>
          <cell r="G19">
            <v>6</v>
          </cell>
          <cell r="I19">
            <v>210</v>
          </cell>
        </row>
        <row r="20">
          <cell r="C20">
            <v>0</v>
          </cell>
          <cell r="D20">
            <v>8</v>
          </cell>
          <cell r="E20">
            <v>143</v>
          </cell>
          <cell r="F20">
            <v>0</v>
          </cell>
          <cell r="G20">
            <v>7</v>
          </cell>
          <cell r="I20">
            <v>146</v>
          </cell>
        </row>
        <row r="21">
          <cell r="C21">
            <v>0</v>
          </cell>
          <cell r="D21">
            <v>16</v>
          </cell>
          <cell r="E21">
            <v>116</v>
          </cell>
          <cell r="F21">
            <v>0</v>
          </cell>
          <cell r="G21">
            <v>8</v>
          </cell>
          <cell r="I21">
            <v>338</v>
          </cell>
        </row>
        <row r="22">
          <cell r="C22">
            <v>0</v>
          </cell>
          <cell r="D22">
            <v>8</v>
          </cell>
          <cell r="E22">
            <v>59</v>
          </cell>
          <cell r="F22">
            <v>0</v>
          </cell>
          <cell r="G22">
            <v>4</v>
          </cell>
          <cell r="I22">
            <v>150</v>
          </cell>
        </row>
        <row r="23">
          <cell r="G23">
            <v>372</v>
          </cell>
        </row>
        <row r="24">
          <cell r="G24">
            <v>67</v>
          </cell>
        </row>
        <row r="26">
          <cell r="E26">
            <v>8</v>
          </cell>
          <cell r="G26">
            <v>5</v>
          </cell>
        </row>
        <row r="29">
          <cell r="E29">
            <v>302</v>
          </cell>
          <cell r="G29">
            <v>276</v>
          </cell>
        </row>
        <row r="30">
          <cell r="E30">
            <v>119</v>
          </cell>
          <cell r="G30">
            <v>88</v>
          </cell>
        </row>
        <row r="33">
          <cell r="C33">
            <v>93</v>
          </cell>
          <cell r="E33">
            <v>589</v>
          </cell>
          <cell r="F33">
            <v>52</v>
          </cell>
          <cell r="I33">
            <v>1259</v>
          </cell>
        </row>
      </sheetData>
      <sheetData sheetId="1">
        <row r="56">
          <cell r="D56">
            <v>35</v>
          </cell>
        </row>
      </sheetData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tional ART MSF"/>
      <sheetName val="National PMTCT  MSF"/>
      <sheetName val="National HCT MSF"/>
      <sheetName val="Facility List final"/>
    </sheetNames>
    <sheetDataSet>
      <sheetData sheetId="0">
        <row r="7">
          <cell r="C7">
            <v>31</v>
          </cell>
          <cell r="D7">
            <v>344</v>
          </cell>
          <cell r="E7">
            <v>2681</v>
          </cell>
          <cell r="F7">
            <v>44</v>
          </cell>
          <cell r="G7">
            <v>339</v>
          </cell>
          <cell r="I7">
            <v>6510</v>
          </cell>
        </row>
        <row r="8">
          <cell r="C8">
            <v>114</v>
          </cell>
          <cell r="D8">
            <v>785</v>
          </cell>
          <cell r="E8">
            <v>11783</v>
          </cell>
          <cell r="F8">
            <v>223</v>
          </cell>
          <cell r="G8">
            <v>739</v>
          </cell>
          <cell r="I8">
            <v>23490</v>
          </cell>
        </row>
        <row r="10">
          <cell r="C10">
            <v>0</v>
          </cell>
          <cell r="D10">
            <v>0</v>
          </cell>
          <cell r="E10">
            <v>3</v>
          </cell>
          <cell r="F10">
            <v>0</v>
          </cell>
          <cell r="G10">
            <v>0</v>
          </cell>
          <cell r="I10">
            <v>4</v>
          </cell>
        </row>
        <row r="11">
          <cell r="C11">
            <v>0</v>
          </cell>
          <cell r="D11">
            <v>9</v>
          </cell>
          <cell r="E11">
            <v>53</v>
          </cell>
          <cell r="F11">
            <v>0</v>
          </cell>
          <cell r="G11">
            <v>8</v>
          </cell>
          <cell r="I11">
            <v>119</v>
          </cell>
        </row>
        <row r="12">
          <cell r="C12">
            <v>1</v>
          </cell>
          <cell r="D12">
            <v>2</v>
          </cell>
          <cell r="E12">
            <v>21</v>
          </cell>
          <cell r="F12">
            <v>0</v>
          </cell>
          <cell r="G12">
            <v>2</v>
          </cell>
          <cell r="I12">
            <v>12</v>
          </cell>
        </row>
        <row r="13">
          <cell r="C13">
            <v>15</v>
          </cell>
          <cell r="D13">
            <v>146</v>
          </cell>
          <cell r="E13">
            <v>1241</v>
          </cell>
          <cell r="F13">
            <v>15</v>
          </cell>
          <cell r="G13">
            <v>138</v>
          </cell>
          <cell r="I13">
            <v>2556</v>
          </cell>
        </row>
        <row r="14">
          <cell r="C14">
            <v>63</v>
          </cell>
          <cell r="D14">
            <v>1409</v>
          </cell>
          <cell r="E14">
            <v>13242</v>
          </cell>
          <cell r="F14">
            <v>79</v>
          </cell>
          <cell r="G14">
            <v>1716</v>
          </cell>
          <cell r="I14">
            <v>24814</v>
          </cell>
        </row>
        <row r="15">
          <cell r="C15">
            <v>0</v>
          </cell>
          <cell r="D15">
            <v>0</v>
          </cell>
          <cell r="E15">
            <v>36</v>
          </cell>
          <cell r="F15">
            <v>0</v>
          </cell>
          <cell r="G15">
            <v>0</v>
          </cell>
          <cell r="I15">
            <v>46</v>
          </cell>
        </row>
        <row r="16">
          <cell r="C16">
            <v>0</v>
          </cell>
          <cell r="D16">
            <v>1</v>
          </cell>
          <cell r="E16">
            <v>0</v>
          </cell>
          <cell r="F16">
            <v>0</v>
          </cell>
          <cell r="G16">
            <v>0</v>
          </cell>
          <cell r="I16">
            <v>0</v>
          </cell>
        </row>
        <row r="17">
          <cell r="C17">
            <v>0</v>
          </cell>
          <cell r="D17">
            <v>0</v>
          </cell>
          <cell r="E17">
            <v>19</v>
          </cell>
          <cell r="F17">
            <v>0</v>
          </cell>
          <cell r="G17">
            <v>0</v>
          </cell>
          <cell r="I17">
            <v>40</v>
          </cell>
        </row>
        <row r="18">
          <cell r="C18">
            <v>6</v>
          </cell>
          <cell r="D18">
            <v>13</v>
          </cell>
          <cell r="E18">
            <v>38</v>
          </cell>
          <cell r="F18">
            <v>22</v>
          </cell>
          <cell r="G18">
            <v>29</v>
          </cell>
          <cell r="I18">
            <v>67</v>
          </cell>
        </row>
        <row r="19">
          <cell r="C19">
            <v>0</v>
          </cell>
          <cell r="D19">
            <v>30</v>
          </cell>
          <cell r="E19">
            <v>398</v>
          </cell>
          <cell r="F19">
            <v>1</v>
          </cell>
          <cell r="G19">
            <v>27</v>
          </cell>
          <cell r="I19">
            <v>692</v>
          </cell>
        </row>
        <row r="20">
          <cell r="C20">
            <v>1</v>
          </cell>
          <cell r="D20">
            <v>7</v>
          </cell>
          <cell r="E20">
            <v>30</v>
          </cell>
          <cell r="F20">
            <v>0</v>
          </cell>
          <cell r="G20">
            <v>4</v>
          </cell>
          <cell r="I20">
            <v>40</v>
          </cell>
        </row>
        <row r="21">
          <cell r="C21">
            <v>0</v>
          </cell>
          <cell r="D21">
            <v>0</v>
          </cell>
          <cell r="E21">
            <v>10</v>
          </cell>
          <cell r="F21">
            <v>1</v>
          </cell>
          <cell r="G21">
            <v>2</v>
          </cell>
          <cell r="I21">
            <v>25</v>
          </cell>
        </row>
        <row r="22">
          <cell r="C22">
            <v>0</v>
          </cell>
          <cell r="D22">
            <v>34</v>
          </cell>
          <cell r="E22">
            <v>152</v>
          </cell>
          <cell r="F22">
            <v>1</v>
          </cell>
          <cell r="G22">
            <v>8</v>
          </cell>
          <cell r="I22">
            <v>300</v>
          </cell>
        </row>
        <row r="23">
          <cell r="G23">
            <v>248</v>
          </cell>
        </row>
        <row r="24">
          <cell r="G24">
            <v>196</v>
          </cell>
        </row>
        <row r="26">
          <cell r="E26">
            <v>1</v>
          </cell>
          <cell r="G26">
            <v>101</v>
          </cell>
        </row>
        <row r="27">
          <cell r="E27">
            <v>29</v>
          </cell>
          <cell r="G27">
            <v>32</v>
          </cell>
        </row>
        <row r="29">
          <cell r="E29">
            <v>3366</v>
          </cell>
          <cell r="G29">
            <v>4145</v>
          </cell>
        </row>
        <row r="30">
          <cell r="E30">
            <v>2217</v>
          </cell>
          <cell r="G30">
            <v>3978</v>
          </cell>
        </row>
        <row r="31">
          <cell r="E31">
            <v>58</v>
          </cell>
          <cell r="G31">
            <v>133</v>
          </cell>
        </row>
        <row r="33">
          <cell r="C33">
            <v>91</v>
          </cell>
          <cell r="E33">
            <v>1605</v>
          </cell>
          <cell r="F33">
            <v>40</v>
          </cell>
          <cell r="I33">
            <v>3196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tional ART MSF"/>
      <sheetName val="National PMTCT  MSF"/>
      <sheetName val="National HCT MSF"/>
      <sheetName val="FACILITY LIST"/>
      <sheetName val="List of Health Facility"/>
      <sheetName val="Sheet1"/>
    </sheetNames>
    <sheetDataSet>
      <sheetData sheetId="0">
        <row r="7">
          <cell r="C7">
            <v>237</v>
          </cell>
          <cell r="D7">
            <v>594</v>
          </cell>
          <cell r="E7">
            <v>6315</v>
          </cell>
          <cell r="F7">
            <v>271</v>
          </cell>
          <cell r="G7">
            <v>671</v>
          </cell>
          <cell r="I7">
            <v>14225</v>
          </cell>
        </row>
        <row r="8">
          <cell r="C8">
            <v>1935</v>
          </cell>
          <cell r="D8">
            <v>3545</v>
          </cell>
          <cell r="E8">
            <v>38025</v>
          </cell>
          <cell r="F8">
            <v>1970</v>
          </cell>
          <cell r="G8">
            <v>3508</v>
          </cell>
          <cell r="I8">
            <v>92648</v>
          </cell>
        </row>
        <row r="9">
          <cell r="C9">
            <v>0</v>
          </cell>
          <cell r="D9">
            <v>27</v>
          </cell>
          <cell r="E9">
            <v>97</v>
          </cell>
          <cell r="F9">
            <v>1</v>
          </cell>
          <cell r="G9">
            <v>28</v>
          </cell>
          <cell r="I9">
            <v>290</v>
          </cell>
        </row>
        <row r="10">
          <cell r="D10">
            <v>14</v>
          </cell>
          <cell r="E10">
            <v>86</v>
          </cell>
          <cell r="F10">
            <v>0</v>
          </cell>
          <cell r="G10">
            <v>13</v>
          </cell>
          <cell r="I10">
            <v>344</v>
          </cell>
        </row>
        <row r="11">
          <cell r="C11">
            <v>0</v>
          </cell>
          <cell r="D11">
            <v>10</v>
          </cell>
          <cell r="E11">
            <v>145</v>
          </cell>
          <cell r="F11">
            <v>0</v>
          </cell>
          <cell r="G11">
            <v>17</v>
          </cell>
          <cell r="I11">
            <v>250</v>
          </cell>
        </row>
        <row r="12">
          <cell r="C12">
            <v>1</v>
          </cell>
          <cell r="D12">
            <v>7</v>
          </cell>
          <cell r="E12">
            <v>50</v>
          </cell>
          <cell r="F12">
            <v>0</v>
          </cell>
          <cell r="G12">
            <v>6</v>
          </cell>
          <cell r="I12">
            <v>67</v>
          </cell>
        </row>
        <row r="13">
          <cell r="C13">
            <v>208</v>
          </cell>
          <cell r="D13">
            <v>468</v>
          </cell>
          <cell r="E13">
            <v>4416</v>
          </cell>
          <cell r="F13">
            <v>210</v>
          </cell>
          <cell r="G13">
            <v>408</v>
          </cell>
          <cell r="I13">
            <v>12269</v>
          </cell>
        </row>
        <row r="14">
          <cell r="C14">
            <v>58</v>
          </cell>
          <cell r="D14">
            <v>974</v>
          </cell>
          <cell r="E14">
            <v>8975</v>
          </cell>
          <cell r="F14">
            <v>81</v>
          </cell>
          <cell r="G14">
            <v>949</v>
          </cell>
          <cell r="I14">
            <v>23293</v>
          </cell>
        </row>
        <row r="15">
          <cell r="C15">
            <v>4</v>
          </cell>
          <cell r="D15">
            <v>91</v>
          </cell>
          <cell r="E15">
            <v>691</v>
          </cell>
          <cell r="F15">
            <v>7</v>
          </cell>
          <cell r="G15">
            <v>70</v>
          </cell>
          <cell r="I15">
            <v>1558</v>
          </cell>
        </row>
        <row r="16">
          <cell r="C16">
            <v>1</v>
          </cell>
          <cell r="D16">
            <v>2</v>
          </cell>
          <cell r="E16">
            <v>4</v>
          </cell>
          <cell r="F16">
            <v>0</v>
          </cell>
          <cell r="G16">
            <v>3</v>
          </cell>
          <cell r="I16">
            <v>0</v>
          </cell>
        </row>
        <row r="17">
          <cell r="C17">
            <v>6</v>
          </cell>
          <cell r="D17">
            <v>18</v>
          </cell>
          <cell r="E17">
            <v>162</v>
          </cell>
          <cell r="F17">
            <v>0</v>
          </cell>
          <cell r="G17">
            <v>47</v>
          </cell>
          <cell r="I17">
            <v>595</v>
          </cell>
        </row>
        <row r="18">
          <cell r="C18">
            <v>2</v>
          </cell>
          <cell r="D18">
            <v>9</v>
          </cell>
          <cell r="E18">
            <v>77</v>
          </cell>
          <cell r="F18">
            <v>5</v>
          </cell>
          <cell r="G18">
            <v>0</v>
          </cell>
          <cell r="I18">
            <v>217</v>
          </cell>
        </row>
        <row r="19">
          <cell r="C19">
            <v>20</v>
          </cell>
          <cell r="D19">
            <v>86</v>
          </cell>
          <cell r="E19">
            <v>703</v>
          </cell>
          <cell r="F19">
            <v>13</v>
          </cell>
          <cell r="G19">
            <v>79</v>
          </cell>
          <cell r="I19">
            <v>1139</v>
          </cell>
        </row>
        <row r="20">
          <cell r="C20">
            <v>13</v>
          </cell>
          <cell r="D20">
            <v>78</v>
          </cell>
          <cell r="E20">
            <v>577</v>
          </cell>
          <cell r="F20">
            <v>10</v>
          </cell>
          <cell r="G20">
            <v>70</v>
          </cell>
          <cell r="I20">
            <v>1276</v>
          </cell>
        </row>
        <row r="21">
          <cell r="C21">
            <v>2</v>
          </cell>
          <cell r="D21">
            <v>0</v>
          </cell>
          <cell r="E21">
            <v>53</v>
          </cell>
          <cell r="F21">
            <v>0</v>
          </cell>
          <cell r="G21">
            <v>0</v>
          </cell>
          <cell r="I21">
            <v>224</v>
          </cell>
        </row>
        <row r="22">
          <cell r="C22">
            <v>0</v>
          </cell>
          <cell r="D22">
            <v>7</v>
          </cell>
          <cell r="E22">
            <v>5</v>
          </cell>
          <cell r="F22">
            <v>2</v>
          </cell>
          <cell r="G22">
            <v>1537</v>
          </cell>
          <cell r="I22">
            <v>25</v>
          </cell>
        </row>
        <row r="23">
          <cell r="G23">
            <v>1177</v>
          </cell>
        </row>
        <row r="24">
          <cell r="G24">
            <v>15</v>
          </cell>
        </row>
        <row r="26">
          <cell r="E26">
            <v>39</v>
          </cell>
          <cell r="G26">
            <v>169</v>
          </cell>
        </row>
        <row r="29">
          <cell r="E29">
            <v>769</v>
          </cell>
          <cell r="G29">
            <v>226</v>
          </cell>
        </row>
        <row r="30">
          <cell r="E30">
            <v>130</v>
          </cell>
          <cell r="G30">
            <v>421</v>
          </cell>
        </row>
        <row r="31">
          <cell r="E31">
            <v>221</v>
          </cell>
          <cell r="G31">
            <v>39</v>
          </cell>
        </row>
        <row r="33">
          <cell r="C33">
            <v>1552</v>
          </cell>
          <cell r="E33">
            <v>5560</v>
          </cell>
          <cell r="F33">
            <v>1799</v>
          </cell>
          <cell r="I33">
            <v>14956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tional ART MSF"/>
      <sheetName val="National PMTCT  MSF"/>
      <sheetName val="National HCT MSF"/>
      <sheetName val="FACILITY LIST"/>
    </sheetNames>
    <sheetDataSet>
      <sheetData sheetId="0">
        <row r="7">
          <cell r="C7">
            <v>9</v>
          </cell>
          <cell r="D7">
            <v>102</v>
          </cell>
          <cell r="E7">
            <v>1068</v>
          </cell>
          <cell r="F7">
            <v>12</v>
          </cell>
          <cell r="G7">
            <v>77</v>
          </cell>
          <cell r="I7">
            <v>1713</v>
          </cell>
        </row>
        <row r="8">
          <cell r="C8">
            <v>255</v>
          </cell>
          <cell r="D8">
            <v>998</v>
          </cell>
          <cell r="E8">
            <v>22271</v>
          </cell>
          <cell r="F8">
            <v>245</v>
          </cell>
          <cell r="G8">
            <v>943</v>
          </cell>
          <cell r="I8">
            <v>34943</v>
          </cell>
        </row>
        <row r="9">
          <cell r="C9">
            <v>0</v>
          </cell>
          <cell r="D9">
            <v>0</v>
          </cell>
          <cell r="E9">
            <v>2</v>
          </cell>
          <cell r="F9">
            <v>0</v>
          </cell>
          <cell r="G9">
            <v>0</v>
          </cell>
          <cell r="I9">
            <v>10</v>
          </cell>
        </row>
        <row r="10">
          <cell r="C10">
            <v>0</v>
          </cell>
          <cell r="D10">
            <v>0</v>
          </cell>
          <cell r="E10">
            <v>11</v>
          </cell>
          <cell r="F10">
            <v>0</v>
          </cell>
          <cell r="G10">
            <v>2</v>
          </cell>
          <cell r="I10">
            <v>20</v>
          </cell>
        </row>
        <row r="11">
          <cell r="D11">
            <v>20</v>
          </cell>
          <cell r="E11">
            <v>315</v>
          </cell>
          <cell r="F11">
            <v>0</v>
          </cell>
          <cell r="G11">
            <v>13</v>
          </cell>
          <cell r="I11">
            <v>676</v>
          </cell>
        </row>
        <row r="12">
          <cell r="C12">
            <v>0</v>
          </cell>
          <cell r="D12">
            <v>6</v>
          </cell>
          <cell r="E12">
            <v>75</v>
          </cell>
          <cell r="F12">
            <v>0</v>
          </cell>
          <cell r="G12">
            <v>1</v>
          </cell>
          <cell r="I12">
            <v>97</v>
          </cell>
        </row>
        <row r="13">
          <cell r="C13">
            <v>17</v>
          </cell>
          <cell r="D13">
            <v>64</v>
          </cell>
          <cell r="E13">
            <v>758</v>
          </cell>
          <cell r="F13">
            <v>20</v>
          </cell>
          <cell r="G13">
            <v>48</v>
          </cell>
          <cell r="I13">
            <v>1339</v>
          </cell>
        </row>
        <row r="14">
          <cell r="C14">
            <v>4</v>
          </cell>
          <cell r="D14">
            <v>244</v>
          </cell>
          <cell r="E14">
            <v>3259</v>
          </cell>
          <cell r="F14">
            <v>14</v>
          </cell>
          <cell r="G14">
            <v>183</v>
          </cell>
          <cell r="I14">
            <v>5820</v>
          </cell>
        </row>
        <row r="15">
          <cell r="C15">
            <v>0</v>
          </cell>
          <cell r="D15">
            <v>18</v>
          </cell>
          <cell r="E15">
            <v>186</v>
          </cell>
          <cell r="F15">
            <v>0</v>
          </cell>
          <cell r="G15">
            <v>9</v>
          </cell>
          <cell r="I15">
            <v>412</v>
          </cell>
        </row>
        <row r="16">
          <cell r="C16">
            <v>0</v>
          </cell>
        </row>
        <row r="17">
          <cell r="C17">
            <v>0</v>
          </cell>
          <cell r="D17">
            <v>3</v>
          </cell>
          <cell r="E17">
            <v>43</v>
          </cell>
          <cell r="F17">
            <v>0</v>
          </cell>
          <cell r="G17">
            <v>2</v>
          </cell>
          <cell r="I17">
            <v>86</v>
          </cell>
        </row>
        <row r="18">
          <cell r="C18">
            <v>0</v>
          </cell>
          <cell r="D18" t="str">
            <v>I</v>
          </cell>
          <cell r="E18">
            <v>19</v>
          </cell>
          <cell r="F18">
            <v>0</v>
          </cell>
          <cell r="G18">
            <v>0</v>
          </cell>
          <cell r="I18">
            <v>19</v>
          </cell>
        </row>
        <row r="19">
          <cell r="C19">
            <v>0</v>
          </cell>
          <cell r="D19">
            <v>12</v>
          </cell>
          <cell r="E19">
            <v>270</v>
          </cell>
          <cell r="F19">
            <v>2</v>
          </cell>
          <cell r="G19">
            <v>190</v>
          </cell>
          <cell r="I19">
            <v>167</v>
          </cell>
        </row>
        <row r="20">
          <cell r="C20">
            <v>0</v>
          </cell>
          <cell r="D20">
            <v>6</v>
          </cell>
          <cell r="E20">
            <v>56</v>
          </cell>
          <cell r="F20">
            <v>0</v>
          </cell>
          <cell r="G20">
            <v>4</v>
          </cell>
          <cell r="I20">
            <v>56</v>
          </cell>
        </row>
        <row r="21">
          <cell r="C21">
            <v>0</v>
          </cell>
          <cell r="D21">
            <v>13</v>
          </cell>
          <cell r="F21">
            <v>0</v>
          </cell>
        </row>
        <row r="22">
          <cell r="C22">
            <v>0</v>
          </cell>
          <cell r="D22">
            <v>0</v>
          </cell>
          <cell r="E22">
            <v>29</v>
          </cell>
          <cell r="F22">
            <v>0</v>
          </cell>
          <cell r="G22">
            <v>2</v>
          </cell>
          <cell r="I22">
            <v>43</v>
          </cell>
        </row>
        <row r="23">
          <cell r="G23">
            <v>147</v>
          </cell>
        </row>
        <row r="24">
          <cell r="G24">
            <v>81</v>
          </cell>
        </row>
        <row r="26">
          <cell r="E26">
            <v>7</v>
          </cell>
          <cell r="G26">
            <v>2</v>
          </cell>
        </row>
        <row r="27">
          <cell r="E27">
            <v>8</v>
          </cell>
          <cell r="G27">
            <v>2</v>
          </cell>
        </row>
        <row r="29">
          <cell r="E29">
            <v>1130</v>
          </cell>
          <cell r="G29">
            <v>8229</v>
          </cell>
        </row>
        <row r="30">
          <cell r="E30">
            <v>42</v>
          </cell>
          <cell r="G30">
            <v>202</v>
          </cell>
        </row>
        <row r="33">
          <cell r="C33">
            <v>104</v>
          </cell>
          <cell r="E33">
            <v>754</v>
          </cell>
          <cell r="F33">
            <v>92</v>
          </cell>
          <cell r="I33">
            <v>1791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CT"/>
      <sheetName val="PMTCT"/>
      <sheetName val="ART"/>
      <sheetName val="Template"/>
    </sheetNames>
    <sheetDataSet>
      <sheetData sheetId="0" refreshError="1"/>
      <sheetData sheetId="1" refreshError="1"/>
      <sheetData sheetId="2">
        <row r="9">
          <cell r="C9">
            <v>6</v>
          </cell>
          <cell r="D9">
            <v>116</v>
          </cell>
          <cell r="E9">
            <v>1014</v>
          </cell>
          <cell r="F9">
            <v>9</v>
          </cell>
          <cell r="G9">
            <v>99</v>
          </cell>
          <cell r="I9">
            <v>2325</v>
          </cell>
        </row>
        <row r="10">
          <cell r="C10">
            <v>205</v>
          </cell>
          <cell r="D10">
            <v>1842</v>
          </cell>
          <cell r="E10">
            <v>16260</v>
          </cell>
          <cell r="F10">
            <v>141</v>
          </cell>
          <cell r="G10">
            <v>1828</v>
          </cell>
          <cell r="I10">
            <v>46281</v>
          </cell>
        </row>
        <row r="11">
          <cell r="C11">
            <v>0</v>
          </cell>
          <cell r="D11">
            <v>4</v>
          </cell>
          <cell r="E11">
            <v>5</v>
          </cell>
          <cell r="F11">
            <v>0</v>
          </cell>
          <cell r="G11">
            <v>0</v>
          </cell>
          <cell r="I11">
            <v>17</v>
          </cell>
        </row>
        <row r="12">
          <cell r="C12">
            <v>0</v>
          </cell>
          <cell r="D12">
            <v>1</v>
          </cell>
          <cell r="E12">
            <v>6</v>
          </cell>
          <cell r="F12">
            <v>0</v>
          </cell>
          <cell r="G12">
            <v>0</v>
          </cell>
          <cell r="I12">
            <v>23</v>
          </cell>
        </row>
        <row r="13">
          <cell r="C13">
            <v>0</v>
          </cell>
          <cell r="D13">
            <v>0</v>
          </cell>
          <cell r="E13">
            <v>2</v>
          </cell>
          <cell r="F13">
            <v>0</v>
          </cell>
          <cell r="G13">
            <v>0</v>
          </cell>
          <cell r="I13">
            <v>8</v>
          </cell>
        </row>
        <row r="14">
          <cell r="C14">
            <v>0</v>
          </cell>
          <cell r="D14">
            <v>1</v>
          </cell>
          <cell r="E14">
            <v>15</v>
          </cell>
          <cell r="F14">
            <v>0</v>
          </cell>
          <cell r="G14">
            <v>3</v>
          </cell>
          <cell r="I14">
            <v>27</v>
          </cell>
        </row>
        <row r="15">
          <cell r="C15">
            <v>25</v>
          </cell>
          <cell r="D15">
            <v>139</v>
          </cell>
          <cell r="E15">
            <v>979</v>
          </cell>
          <cell r="F15">
            <v>40</v>
          </cell>
          <cell r="G15">
            <v>81</v>
          </cell>
          <cell r="I15">
            <v>2026</v>
          </cell>
        </row>
        <row r="16">
          <cell r="C16">
            <v>34</v>
          </cell>
          <cell r="D16">
            <v>165</v>
          </cell>
          <cell r="E16">
            <v>1799</v>
          </cell>
          <cell r="F16">
            <v>10</v>
          </cell>
          <cell r="G16">
            <v>146</v>
          </cell>
          <cell r="I16">
            <v>4647</v>
          </cell>
        </row>
        <row r="17">
          <cell r="C17">
            <v>0</v>
          </cell>
          <cell r="D17">
            <v>0</v>
          </cell>
          <cell r="E17">
            <v>22</v>
          </cell>
          <cell r="F17">
            <v>0</v>
          </cell>
          <cell r="G17">
            <v>2</v>
          </cell>
          <cell r="I17">
            <v>22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</row>
      </sheetData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bonyi HCT data JAN.-DEC.2012"/>
      <sheetName val="MAY-JULY 2012"/>
      <sheetName val="NOV 2012"/>
      <sheetName val="OCT 2012"/>
      <sheetName val="SEPT 2012"/>
      <sheetName val="AUG.-DEC. 2012"/>
      <sheetName val="APRIL 2012"/>
      <sheetName val="National ART MSF"/>
      <sheetName val="National PMTCT  MSF (2)"/>
      <sheetName val="National PMTCT  MSF"/>
      <sheetName val="National HCT MSF (5)"/>
      <sheetName val="National HCT MSF (3)"/>
      <sheetName val="National HCT MSF (6)"/>
      <sheetName val="JAN 2012"/>
      <sheetName val="FEB 2012"/>
      <sheetName val="MAR 2012"/>
      <sheetName val="FACILITY LIST"/>
      <sheetName val="Sheet12"/>
      <sheetName val="Compatibility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C7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tional ART MSF"/>
      <sheetName val="National PMTCT  MSF"/>
      <sheetName val="National HCT MSF"/>
      <sheetName val="FACILITY LIST"/>
    </sheetNames>
    <sheetDataSet>
      <sheetData sheetId="0">
        <row r="8">
          <cell r="C8">
            <v>248</v>
          </cell>
          <cell r="D8">
            <v>686</v>
          </cell>
          <cell r="E8">
            <v>15912</v>
          </cell>
          <cell r="F8">
            <v>217</v>
          </cell>
          <cell r="G8">
            <v>806</v>
          </cell>
          <cell r="I8">
            <v>29382</v>
          </cell>
        </row>
        <row r="9">
          <cell r="C9">
            <v>0</v>
          </cell>
          <cell r="D9">
            <v>0</v>
          </cell>
          <cell r="E9">
            <v>2</v>
          </cell>
          <cell r="F9">
            <v>0</v>
          </cell>
          <cell r="G9">
            <v>0</v>
          </cell>
          <cell r="I9">
            <v>12</v>
          </cell>
        </row>
        <row r="10">
          <cell r="C10">
            <v>0</v>
          </cell>
          <cell r="D10">
            <v>0</v>
          </cell>
          <cell r="E10">
            <v>1</v>
          </cell>
          <cell r="F10">
            <v>0</v>
          </cell>
          <cell r="G10">
            <v>0</v>
          </cell>
          <cell r="I10">
            <v>7</v>
          </cell>
        </row>
        <row r="11">
          <cell r="C11">
            <v>0</v>
          </cell>
          <cell r="D11">
            <v>0</v>
          </cell>
          <cell r="E11">
            <v>12</v>
          </cell>
          <cell r="F11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3626"/>
  <sheetViews>
    <sheetView zoomScale="140" zoomScaleNormal="14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P35" sqref="AP35 AP25 AP30"/>
    </sheetView>
  </sheetViews>
  <sheetFormatPr defaultRowHeight="15" x14ac:dyDescent="0.25"/>
  <cols>
    <col min="1" max="1" width="9.140625" style="1"/>
    <col min="2" max="2" width="38.85546875" style="1" customWidth="1"/>
    <col min="3" max="4" width="7.5703125" style="1" customWidth="1"/>
    <col min="5" max="5" width="8.7109375" style="1" customWidth="1"/>
    <col min="6" max="8" width="7.5703125" style="1" customWidth="1"/>
    <col min="9" max="9" width="8.7109375" style="1" customWidth="1"/>
    <col min="10" max="12" width="7.5703125" style="1" customWidth="1"/>
    <col min="13" max="13" width="8.7109375" style="1" customWidth="1"/>
    <col min="14" max="15" width="7.5703125" style="1" customWidth="1"/>
    <col min="16" max="17" width="8.7109375" style="1" customWidth="1"/>
    <col min="18" max="18" width="6.42578125" style="1" customWidth="1"/>
    <col min="19" max="19" width="7.5703125" style="1" customWidth="1"/>
    <col min="20" max="20" width="8.140625" style="43" customWidth="1"/>
    <col min="21" max="23" width="8.7109375" style="1" customWidth="1"/>
    <col min="24" max="26" width="7.5703125" style="1" customWidth="1"/>
    <col min="27" max="27" width="8.7109375" style="1" customWidth="1"/>
    <col min="28" max="32" width="7.5703125" style="1" customWidth="1"/>
    <col min="33" max="33" width="8.7109375" style="1" customWidth="1"/>
    <col min="34" max="41" width="7.5703125" style="1" customWidth="1"/>
    <col min="42" max="42" width="9.85546875" style="37" customWidth="1"/>
    <col min="43" max="16384" width="9.140625" style="1"/>
  </cols>
  <sheetData>
    <row r="1" spans="1:44" s="16" customFormat="1" ht="53.25" x14ac:dyDescent="0.25">
      <c r="A1" s="4" t="s">
        <v>0</v>
      </c>
      <c r="B1" s="5" t="s">
        <v>40</v>
      </c>
      <c r="C1" s="8" t="s">
        <v>1</v>
      </c>
      <c r="D1" s="8" t="s">
        <v>2</v>
      </c>
      <c r="E1" s="8" t="s">
        <v>41</v>
      </c>
      <c r="F1" s="8" t="s">
        <v>3</v>
      </c>
      <c r="G1" s="8" t="s">
        <v>4</v>
      </c>
      <c r="H1" s="8" t="s">
        <v>5</v>
      </c>
      <c r="I1" s="8" t="s">
        <v>6</v>
      </c>
      <c r="J1" s="8" t="s">
        <v>7</v>
      </c>
      <c r="K1" s="8" t="s">
        <v>8</v>
      </c>
      <c r="L1" s="8" t="s">
        <v>9</v>
      </c>
      <c r="M1" s="8" t="s">
        <v>10</v>
      </c>
      <c r="N1" s="8" t="s">
        <v>11</v>
      </c>
      <c r="O1" s="8" t="s">
        <v>12</v>
      </c>
      <c r="P1" s="8" t="s">
        <v>13</v>
      </c>
      <c r="Q1" s="8" t="s">
        <v>14</v>
      </c>
      <c r="R1" s="8" t="s">
        <v>15</v>
      </c>
      <c r="S1" s="8" t="s">
        <v>16</v>
      </c>
      <c r="T1" s="10" t="s">
        <v>17</v>
      </c>
      <c r="U1" s="8" t="s">
        <v>18</v>
      </c>
      <c r="V1" s="8" t="s">
        <v>19</v>
      </c>
      <c r="W1" s="8" t="s">
        <v>20</v>
      </c>
      <c r="X1" s="8" t="s">
        <v>21</v>
      </c>
      <c r="Y1" s="8" t="s">
        <v>22</v>
      </c>
      <c r="Z1" s="8" t="s">
        <v>23</v>
      </c>
      <c r="AA1" s="8" t="s">
        <v>24</v>
      </c>
      <c r="AB1" s="8" t="s">
        <v>25</v>
      </c>
      <c r="AC1" s="8" t="s">
        <v>26</v>
      </c>
      <c r="AD1" s="8" t="s">
        <v>27</v>
      </c>
      <c r="AE1" s="8" t="s">
        <v>28</v>
      </c>
      <c r="AF1" s="8" t="s">
        <v>29</v>
      </c>
      <c r="AG1" s="8" t="s">
        <v>30</v>
      </c>
      <c r="AH1" s="8" t="s">
        <v>31</v>
      </c>
      <c r="AI1" s="8" t="s">
        <v>32</v>
      </c>
      <c r="AJ1" s="8" t="s">
        <v>33</v>
      </c>
      <c r="AK1" s="8" t="s">
        <v>34</v>
      </c>
      <c r="AL1" s="8" t="s">
        <v>35</v>
      </c>
      <c r="AM1" s="8" t="s">
        <v>36</v>
      </c>
      <c r="AN1" s="8" t="s">
        <v>37</v>
      </c>
      <c r="AO1" s="8" t="s">
        <v>38</v>
      </c>
      <c r="AP1" s="14" t="s">
        <v>39</v>
      </c>
      <c r="AQ1" s="6"/>
      <c r="AR1" s="7"/>
    </row>
    <row r="2" spans="1:44" ht="15.75" x14ac:dyDescent="0.25">
      <c r="A2" s="21" t="s">
        <v>42</v>
      </c>
      <c r="B2" s="25" t="s">
        <v>43</v>
      </c>
      <c r="C2" s="22">
        <v>2437</v>
      </c>
      <c r="D2" s="21">
        <v>2297</v>
      </c>
      <c r="E2" s="23">
        <v>4875</v>
      </c>
      <c r="F2" s="24">
        <v>2746</v>
      </c>
      <c r="G2" s="24">
        <v>1778</v>
      </c>
      <c r="H2" s="24">
        <v>2195</v>
      </c>
      <c r="I2" s="24">
        <v>12471</v>
      </c>
      <c r="J2" s="24">
        <v>616</v>
      </c>
      <c r="K2" s="24">
        <v>3079</v>
      </c>
      <c r="L2" s="24">
        <v>2912</v>
      </c>
      <c r="M2" s="24">
        <v>2419</v>
      </c>
      <c r="N2" s="27">
        <v>2222</v>
      </c>
      <c r="O2" s="28">
        <v>1082</v>
      </c>
      <c r="P2" s="24">
        <v>0</v>
      </c>
      <c r="Q2" s="24">
        <v>3236</v>
      </c>
      <c r="R2" s="24">
        <v>60</v>
      </c>
      <c r="S2" s="29">
        <v>1964</v>
      </c>
      <c r="T2" s="24">
        <v>0</v>
      </c>
      <c r="U2" s="24">
        <v>785</v>
      </c>
      <c r="V2" s="24">
        <v>22651</v>
      </c>
      <c r="W2" s="2">
        <v>785</v>
      </c>
      <c r="X2" s="24">
        <v>1098</v>
      </c>
      <c r="Y2" s="24">
        <v>2555</v>
      </c>
      <c r="Z2" s="24">
        <v>4872</v>
      </c>
      <c r="AA2" s="24">
        <v>3962</v>
      </c>
      <c r="AB2" s="30">
        <v>360</v>
      </c>
      <c r="AC2" s="24">
        <v>1251</v>
      </c>
      <c r="AD2" s="24">
        <v>1133</v>
      </c>
      <c r="AE2" s="24">
        <v>1831</v>
      </c>
      <c r="AF2" s="24">
        <v>1937</v>
      </c>
      <c r="AG2" s="24">
        <v>2551</v>
      </c>
      <c r="AH2" s="24">
        <v>711</v>
      </c>
      <c r="AI2" s="24">
        <v>2825</v>
      </c>
      <c r="AJ2" s="24">
        <v>215</v>
      </c>
      <c r="AK2" s="24">
        <v>1199</v>
      </c>
      <c r="AL2" s="24">
        <v>861</v>
      </c>
      <c r="AM2" s="24">
        <v>247</v>
      </c>
      <c r="AN2" s="24">
        <v>499</v>
      </c>
      <c r="AO2" s="24">
        <v>737</v>
      </c>
      <c r="AP2" s="36">
        <f>SUM(C2:AO2)</f>
        <v>99454</v>
      </c>
      <c r="AQ2" s="3"/>
      <c r="AR2" s="3"/>
    </row>
    <row r="3" spans="1:44" ht="15.75" x14ac:dyDescent="0.25">
      <c r="A3" s="21" t="s">
        <v>44</v>
      </c>
      <c r="B3" s="25" t="s">
        <v>45</v>
      </c>
      <c r="C3" s="22">
        <v>4634</v>
      </c>
      <c r="D3" s="21">
        <v>9280</v>
      </c>
      <c r="E3" s="23">
        <v>5245</v>
      </c>
      <c r="F3" s="24">
        <v>22503</v>
      </c>
      <c r="G3" s="24">
        <v>2324</v>
      </c>
      <c r="H3" s="24">
        <v>980</v>
      </c>
      <c r="I3" s="24">
        <v>13539</v>
      </c>
      <c r="J3" s="24">
        <v>13149</v>
      </c>
      <c r="K3" s="24">
        <v>10024</v>
      </c>
      <c r="L3" s="24">
        <v>1112</v>
      </c>
      <c r="M3" s="24">
        <v>6401</v>
      </c>
      <c r="N3" s="31">
        <v>1484</v>
      </c>
      <c r="O3" s="28">
        <v>0</v>
      </c>
      <c r="P3" s="24">
        <v>0</v>
      </c>
      <c r="Q3" s="24">
        <v>761</v>
      </c>
      <c r="R3" s="24">
        <v>0</v>
      </c>
      <c r="S3" s="28">
        <v>851</v>
      </c>
      <c r="T3" s="24">
        <v>0</v>
      </c>
      <c r="U3" s="24">
        <v>502</v>
      </c>
      <c r="V3" s="24">
        <v>2234</v>
      </c>
      <c r="W3" s="2">
        <v>502</v>
      </c>
      <c r="X3" s="24">
        <v>6583</v>
      </c>
      <c r="Y3" s="24">
        <v>11508</v>
      </c>
      <c r="Z3" s="24">
        <v>0</v>
      </c>
      <c r="AA3" s="24">
        <v>1516</v>
      </c>
      <c r="AB3" s="30">
        <v>3594</v>
      </c>
      <c r="AC3" s="24">
        <v>1249</v>
      </c>
      <c r="AD3" s="24">
        <v>1799</v>
      </c>
      <c r="AE3" s="24">
        <v>6225</v>
      </c>
      <c r="AF3" s="24">
        <v>295</v>
      </c>
      <c r="AG3" s="24">
        <v>0</v>
      </c>
      <c r="AH3" s="24">
        <v>4990</v>
      </c>
      <c r="AI3" s="24">
        <v>3690</v>
      </c>
      <c r="AJ3" s="24">
        <v>1100</v>
      </c>
      <c r="AK3" s="24">
        <v>661</v>
      </c>
      <c r="AL3" s="24">
        <v>4747</v>
      </c>
      <c r="AM3" s="24">
        <v>5578</v>
      </c>
      <c r="AN3" s="24">
        <v>0</v>
      </c>
      <c r="AO3" s="24">
        <v>0</v>
      </c>
      <c r="AP3" s="36">
        <f t="shared" ref="AP3:AP51" si="0">SUM(C3:AO3)</f>
        <v>149060</v>
      </c>
      <c r="AQ3" s="3"/>
      <c r="AR3" s="3"/>
    </row>
    <row r="4" spans="1:44" ht="15.75" x14ac:dyDescent="0.25">
      <c r="A4" s="21" t="s">
        <v>46</v>
      </c>
      <c r="B4" s="25" t="s">
        <v>47</v>
      </c>
      <c r="C4" s="22">
        <v>5743</v>
      </c>
      <c r="D4" s="21">
        <v>11981</v>
      </c>
      <c r="E4" s="23">
        <v>15362</v>
      </c>
      <c r="F4" s="24">
        <v>6808</v>
      </c>
      <c r="G4" s="24">
        <v>5418</v>
      </c>
      <c r="H4" s="24">
        <v>1938</v>
      </c>
      <c r="I4" s="24">
        <v>20538</v>
      </c>
      <c r="J4" s="24">
        <v>1434</v>
      </c>
      <c r="K4" s="24">
        <v>3101</v>
      </c>
      <c r="L4" s="24">
        <v>1222</v>
      </c>
      <c r="M4" s="24">
        <v>12958</v>
      </c>
      <c r="N4" s="27">
        <v>3754</v>
      </c>
      <c r="O4" s="28">
        <v>2434</v>
      </c>
      <c r="P4" s="24">
        <v>0</v>
      </c>
      <c r="Q4" s="24">
        <v>4119</v>
      </c>
      <c r="R4" s="24">
        <v>0</v>
      </c>
      <c r="S4" s="29">
        <v>2557</v>
      </c>
      <c r="T4" s="24">
        <v>33843</v>
      </c>
      <c r="U4" s="24">
        <v>6575</v>
      </c>
      <c r="V4" s="24">
        <v>3004</v>
      </c>
      <c r="W4" s="2">
        <v>6575</v>
      </c>
      <c r="X4" s="24">
        <v>6046</v>
      </c>
      <c r="Y4" s="24">
        <v>712</v>
      </c>
      <c r="Z4" s="24">
        <v>16159</v>
      </c>
      <c r="AA4" s="24">
        <v>4508</v>
      </c>
      <c r="AB4" s="30">
        <v>4269</v>
      </c>
      <c r="AC4" s="24">
        <v>2149</v>
      </c>
      <c r="AD4" s="24">
        <v>2413</v>
      </c>
      <c r="AE4" s="24">
        <v>958</v>
      </c>
      <c r="AF4" s="24">
        <v>1660</v>
      </c>
      <c r="AG4" s="24">
        <v>0</v>
      </c>
      <c r="AH4" s="24">
        <v>0</v>
      </c>
      <c r="AI4" s="24">
        <v>7325</v>
      </c>
      <c r="AJ4" s="24">
        <v>848</v>
      </c>
      <c r="AK4" s="24">
        <v>7597</v>
      </c>
      <c r="AL4" s="24">
        <v>0</v>
      </c>
      <c r="AM4" s="24">
        <v>976</v>
      </c>
      <c r="AN4" s="24">
        <v>0</v>
      </c>
      <c r="AO4" s="24">
        <v>0</v>
      </c>
      <c r="AP4" s="36">
        <f t="shared" si="0"/>
        <v>204984</v>
      </c>
      <c r="AQ4" s="3"/>
      <c r="AR4" s="3"/>
    </row>
    <row r="5" spans="1:44" ht="15.75" x14ac:dyDescent="0.25">
      <c r="A5" s="21" t="s">
        <v>48</v>
      </c>
      <c r="B5" s="25" t="s">
        <v>49</v>
      </c>
      <c r="C5" s="22">
        <v>7648</v>
      </c>
      <c r="D5" s="21">
        <v>7542</v>
      </c>
      <c r="E5" s="23">
        <v>33748</v>
      </c>
      <c r="F5" s="24">
        <v>13745</v>
      </c>
      <c r="G5" s="24">
        <v>9153</v>
      </c>
      <c r="H5" s="24">
        <v>5089</v>
      </c>
      <c r="I5" s="24">
        <v>46245</v>
      </c>
      <c r="J5" s="24">
        <v>9424</v>
      </c>
      <c r="K5" s="24">
        <v>22719</v>
      </c>
      <c r="L5" s="24">
        <v>9383</v>
      </c>
      <c r="M5" s="24">
        <v>38971</v>
      </c>
      <c r="N5" s="27">
        <v>26489</v>
      </c>
      <c r="O5" s="28">
        <v>14698</v>
      </c>
      <c r="P5" s="24">
        <v>90447</v>
      </c>
      <c r="Q5" s="24">
        <v>53714</v>
      </c>
      <c r="R5" s="24">
        <v>2291</v>
      </c>
      <c r="S5" s="29">
        <v>14328</v>
      </c>
      <c r="T5" s="24">
        <v>0</v>
      </c>
      <c r="U5" s="24">
        <v>65860</v>
      </c>
      <c r="V5" s="24">
        <v>21090</v>
      </c>
      <c r="W5" s="2">
        <v>65860</v>
      </c>
      <c r="X5" s="24">
        <v>10306</v>
      </c>
      <c r="Y5" s="24">
        <v>14649</v>
      </c>
      <c r="Z5" s="24">
        <v>0</v>
      </c>
      <c r="AA5" s="24">
        <v>39801</v>
      </c>
      <c r="AB5" s="30">
        <v>1190</v>
      </c>
      <c r="AC5" s="24">
        <v>41760</v>
      </c>
      <c r="AD5" s="24">
        <v>33848</v>
      </c>
      <c r="AE5" s="24">
        <v>3486</v>
      </c>
      <c r="AF5" s="24">
        <v>21730</v>
      </c>
      <c r="AG5" s="24">
        <v>77825</v>
      </c>
      <c r="AH5" s="24">
        <v>0</v>
      </c>
      <c r="AI5" s="24">
        <v>14192</v>
      </c>
      <c r="AJ5" s="24">
        <v>2036</v>
      </c>
      <c r="AK5" s="24">
        <v>6177</v>
      </c>
      <c r="AL5" s="24">
        <v>0</v>
      </c>
      <c r="AM5" s="24">
        <v>9798</v>
      </c>
      <c r="AN5" s="24">
        <v>7000</v>
      </c>
      <c r="AO5" s="24">
        <v>16941</v>
      </c>
      <c r="AP5" s="36">
        <f t="shared" si="0"/>
        <v>859183</v>
      </c>
      <c r="AQ5" s="3"/>
      <c r="AR5" s="3"/>
    </row>
    <row r="6" spans="1:44" ht="15.75" x14ac:dyDescent="0.25">
      <c r="A6" s="21" t="s">
        <v>50</v>
      </c>
      <c r="B6" s="25" t="s">
        <v>51</v>
      </c>
      <c r="C6" s="22">
        <v>2745</v>
      </c>
      <c r="D6" s="21">
        <v>644</v>
      </c>
      <c r="E6" s="23">
        <v>3048</v>
      </c>
      <c r="F6" s="24">
        <v>834</v>
      </c>
      <c r="G6" s="24">
        <v>398</v>
      </c>
      <c r="H6" s="24">
        <v>230</v>
      </c>
      <c r="I6" s="24">
        <v>6932</v>
      </c>
      <c r="J6" s="24">
        <v>239</v>
      </c>
      <c r="K6" s="24">
        <v>3044</v>
      </c>
      <c r="L6" s="24">
        <v>512</v>
      </c>
      <c r="M6" s="24">
        <v>5276</v>
      </c>
      <c r="N6" s="27">
        <v>1516</v>
      </c>
      <c r="O6" s="28">
        <v>1700</v>
      </c>
      <c r="P6" s="24">
        <v>0</v>
      </c>
      <c r="Q6" s="24">
        <v>260</v>
      </c>
      <c r="R6" s="24">
        <v>0</v>
      </c>
      <c r="S6" s="28">
        <v>0</v>
      </c>
      <c r="T6" s="24">
        <v>0</v>
      </c>
      <c r="U6" s="24">
        <v>3022</v>
      </c>
      <c r="V6" s="24">
        <v>7558</v>
      </c>
      <c r="W6" s="2">
        <v>3022</v>
      </c>
      <c r="X6" s="24">
        <v>435</v>
      </c>
      <c r="Y6" s="24">
        <v>486</v>
      </c>
      <c r="Z6" s="24">
        <v>0</v>
      </c>
      <c r="AA6" s="24">
        <v>3105</v>
      </c>
      <c r="AB6" s="30">
        <v>223</v>
      </c>
      <c r="AC6" s="24">
        <v>535</v>
      </c>
      <c r="AD6" s="24">
        <v>1353</v>
      </c>
      <c r="AE6" s="24">
        <v>649</v>
      </c>
      <c r="AF6" s="24">
        <v>689</v>
      </c>
      <c r="AG6" s="24">
        <v>0</v>
      </c>
      <c r="AH6" s="24">
        <v>0</v>
      </c>
      <c r="AI6" s="24">
        <v>2589</v>
      </c>
      <c r="AJ6" s="24">
        <v>202</v>
      </c>
      <c r="AK6" s="24">
        <v>187</v>
      </c>
      <c r="AL6" s="24">
        <v>0</v>
      </c>
      <c r="AM6" s="24">
        <v>20016</v>
      </c>
      <c r="AN6" s="24">
        <v>0</v>
      </c>
      <c r="AO6" s="24">
        <v>0</v>
      </c>
      <c r="AP6" s="36">
        <f t="shared" si="0"/>
        <v>71449</v>
      </c>
      <c r="AQ6" s="3"/>
      <c r="AR6" s="3"/>
    </row>
    <row r="7" spans="1:44" ht="15.75" x14ac:dyDescent="0.25">
      <c r="A7" s="21" t="s">
        <v>52</v>
      </c>
      <c r="B7" s="25" t="s">
        <v>53</v>
      </c>
      <c r="C7" s="22">
        <v>1563</v>
      </c>
      <c r="D7" s="21">
        <v>1911</v>
      </c>
      <c r="E7" s="23">
        <v>4904</v>
      </c>
      <c r="F7" s="24">
        <v>3245</v>
      </c>
      <c r="G7" s="24">
        <v>1981</v>
      </c>
      <c r="H7" s="24">
        <v>2180</v>
      </c>
      <c r="I7" s="24">
        <v>9928</v>
      </c>
      <c r="J7" s="24">
        <v>599</v>
      </c>
      <c r="K7" s="24">
        <v>3500</v>
      </c>
      <c r="L7" s="24">
        <v>2623</v>
      </c>
      <c r="M7" s="24">
        <v>2659</v>
      </c>
      <c r="N7" s="27">
        <v>2121</v>
      </c>
      <c r="O7" s="28">
        <v>588</v>
      </c>
      <c r="P7" s="24">
        <v>0</v>
      </c>
      <c r="Q7" s="24">
        <v>3483</v>
      </c>
      <c r="R7" s="24">
        <v>69</v>
      </c>
      <c r="S7" s="29">
        <v>1708</v>
      </c>
      <c r="T7" s="24">
        <v>0</v>
      </c>
      <c r="U7" s="24">
        <v>850</v>
      </c>
      <c r="V7" s="24">
        <v>1592</v>
      </c>
      <c r="W7" s="2">
        <v>850</v>
      </c>
      <c r="X7" s="24">
        <v>659</v>
      </c>
      <c r="Y7" s="24">
        <v>2573</v>
      </c>
      <c r="Z7" s="24">
        <v>3428</v>
      </c>
      <c r="AA7" s="24">
        <v>3597</v>
      </c>
      <c r="AB7" s="30">
        <v>403</v>
      </c>
      <c r="AC7" s="24">
        <v>1313</v>
      </c>
      <c r="AD7" s="24">
        <v>1357</v>
      </c>
      <c r="AE7" s="24">
        <v>1844</v>
      </c>
      <c r="AF7" s="24">
        <v>2052</v>
      </c>
      <c r="AG7" s="24">
        <v>2606</v>
      </c>
      <c r="AH7" s="24">
        <v>591</v>
      </c>
      <c r="AI7" s="24">
        <v>2673</v>
      </c>
      <c r="AJ7" s="24">
        <v>231</v>
      </c>
      <c r="AK7" s="24">
        <v>1250</v>
      </c>
      <c r="AL7" s="24">
        <v>2157</v>
      </c>
      <c r="AM7" s="24">
        <v>155</v>
      </c>
      <c r="AN7" s="24">
        <v>481</v>
      </c>
      <c r="AO7" s="24">
        <v>810</v>
      </c>
      <c r="AP7" s="36">
        <f t="shared" si="0"/>
        <v>74534</v>
      </c>
      <c r="AQ7" s="3"/>
      <c r="AR7" s="3"/>
    </row>
    <row r="8" spans="1:44" ht="15.75" x14ac:dyDescent="0.25">
      <c r="A8" s="21" t="s">
        <v>54</v>
      </c>
      <c r="B8" s="25" t="s">
        <v>55</v>
      </c>
      <c r="C8" s="22">
        <v>3475</v>
      </c>
      <c r="D8" s="21">
        <v>10522</v>
      </c>
      <c r="E8" s="23">
        <v>3560</v>
      </c>
      <c r="F8" s="24">
        <v>17810</v>
      </c>
      <c r="G8" s="24">
        <v>1305</v>
      </c>
      <c r="H8" s="24">
        <v>914</v>
      </c>
      <c r="I8" s="24">
        <v>13089</v>
      </c>
      <c r="J8" s="24">
        <v>10440</v>
      </c>
      <c r="K8" s="24">
        <v>7718</v>
      </c>
      <c r="L8" s="24">
        <v>1918</v>
      </c>
      <c r="M8" s="24">
        <v>7207</v>
      </c>
      <c r="N8" s="27">
        <v>2684</v>
      </c>
      <c r="O8" s="28">
        <v>0</v>
      </c>
      <c r="P8" s="24">
        <v>0</v>
      </c>
      <c r="Q8" s="24">
        <v>288</v>
      </c>
      <c r="R8" s="24">
        <v>0</v>
      </c>
      <c r="S8" s="28">
        <v>449</v>
      </c>
      <c r="T8" s="24">
        <v>0</v>
      </c>
      <c r="U8" s="24">
        <v>3545</v>
      </c>
      <c r="V8" s="24">
        <v>2181</v>
      </c>
      <c r="W8" s="24">
        <v>3545</v>
      </c>
      <c r="X8" s="24">
        <v>5306</v>
      </c>
      <c r="Y8" s="24">
        <v>9257</v>
      </c>
      <c r="Z8" s="24">
        <v>0</v>
      </c>
      <c r="AA8" s="24">
        <v>2758</v>
      </c>
      <c r="AB8" s="30">
        <v>2071</v>
      </c>
      <c r="AC8" s="24">
        <v>1850</v>
      </c>
      <c r="AD8" s="24">
        <v>1533</v>
      </c>
      <c r="AE8" s="24">
        <v>11646</v>
      </c>
      <c r="AF8" s="24">
        <v>598</v>
      </c>
      <c r="AG8" s="24">
        <v>0</v>
      </c>
      <c r="AH8" s="24">
        <v>6079</v>
      </c>
      <c r="AI8" s="24">
        <v>2411</v>
      </c>
      <c r="AJ8" s="24">
        <v>657</v>
      </c>
      <c r="AK8" s="24">
        <v>582</v>
      </c>
      <c r="AL8" s="24">
        <v>4939</v>
      </c>
      <c r="AM8" s="24">
        <v>5985</v>
      </c>
      <c r="AN8" s="24">
        <v>0</v>
      </c>
      <c r="AO8" s="24">
        <v>0</v>
      </c>
      <c r="AP8" s="36">
        <f t="shared" si="0"/>
        <v>146322</v>
      </c>
      <c r="AQ8" s="3"/>
      <c r="AR8" s="3"/>
    </row>
    <row r="9" spans="1:44" ht="15.75" x14ac:dyDescent="0.25">
      <c r="A9" s="21" t="s">
        <v>56</v>
      </c>
      <c r="B9" s="25" t="s">
        <v>57</v>
      </c>
      <c r="C9" s="22">
        <v>5478</v>
      </c>
      <c r="D9" s="21">
        <v>10992</v>
      </c>
      <c r="E9" s="23">
        <v>6037</v>
      </c>
      <c r="F9" s="24">
        <v>3455</v>
      </c>
      <c r="G9" s="24">
        <v>11402</v>
      </c>
      <c r="H9" s="24">
        <v>1622</v>
      </c>
      <c r="I9" s="24">
        <v>19670</v>
      </c>
      <c r="J9" s="24">
        <v>1585</v>
      </c>
      <c r="K9" s="24">
        <v>1916</v>
      </c>
      <c r="L9" s="24">
        <v>3724</v>
      </c>
      <c r="M9" s="24">
        <v>10875</v>
      </c>
      <c r="N9" s="27">
        <v>6919</v>
      </c>
      <c r="O9" s="28">
        <v>795</v>
      </c>
      <c r="P9" s="24">
        <v>0</v>
      </c>
      <c r="Q9" s="24">
        <v>3175</v>
      </c>
      <c r="R9" s="24">
        <v>0</v>
      </c>
      <c r="S9" s="29">
        <v>1580</v>
      </c>
      <c r="T9" s="24">
        <v>33842</v>
      </c>
      <c r="U9" s="24">
        <v>8576</v>
      </c>
      <c r="V9" s="24">
        <v>1995</v>
      </c>
      <c r="W9" s="24">
        <v>8576</v>
      </c>
      <c r="X9" s="24">
        <v>4996</v>
      </c>
      <c r="Y9" s="24">
        <v>911</v>
      </c>
      <c r="Z9" s="24">
        <v>13202</v>
      </c>
      <c r="AA9" s="24">
        <v>4912</v>
      </c>
      <c r="AB9" s="30">
        <v>3251</v>
      </c>
      <c r="AC9" s="24">
        <v>2130</v>
      </c>
      <c r="AD9" s="24">
        <v>2051</v>
      </c>
      <c r="AE9" s="24">
        <v>3543</v>
      </c>
      <c r="AF9" s="24">
        <v>3792</v>
      </c>
      <c r="AG9" s="24">
        <v>0</v>
      </c>
      <c r="AH9" s="24">
        <v>0</v>
      </c>
      <c r="AI9" s="24">
        <v>4778</v>
      </c>
      <c r="AJ9" s="24">
        <v>945</v>
      </c>
      <c r="AK9" s="24">
        <v>9471</v>
      </c>
      <c r="AL9" s="24">
        <v>1770</v>
      </c>
      <c r="AM9" s="24">
        <v>302</v>
      </c>
      <c r="AN9" s="24">
        <v>0</v>
      </c>
      <c r="AO9" s="24">
        <v>0</v>
      </c>
      <c r="AP9" s="36">
        <f t="shared" si="0"/>
        <v>198268</v>
      </c>
      <c r="AQ9" s="3"/>
      <c r="AR9" s="3"/>
    </row>
    <row r="10" spans="1:44" ht="15.75" x14ac:dyDescent="0.25">
      <c r="A10" s="21" t="s">
        <v>58</v>
      </c>
      <c r="B10" s="25" t="s">
        <v>59</v>
      </c>
      <c r="C10" s="22">
        <v>7993</v>
      </c>
      <c r="D10" s="21">
        <v>4732</v>
      </c>
      <c r="E10" s="23">
        <v>27259</v>
      </c>
      <c r="F10" s="24">
        <v>14375</v>
      </c>
      <c r="G10" s="24">
        <v>3642</v>
      </c>
      <c r="H10" s="24">
        <v>4666</v>
      </c>
      <c r="I10" s="24">
        <v>46941</v>
      </c>
      <c r="J10" s="24">
        <v>9713</v>
      </c>
      <c r="K10" s="24">
        <v>20300</v>
      </c>
      <c r="L10" s="24">
        <v>22335</v>
      </c>
      <c r="M10" s="24">
        <v>31014</v>
      </c>
      <c r="N10" s="27">
        <v>27949</v>
      </c>
      <c r="O10" s="28">
        <v>9196</v>
      </c>
      <c r="P10" s="24">
        <v>61837</v>
      </c>
      <c r="Q10" s="24">
        <v>48590</v>
      </c>
      <c r="R10" s="24">
        <v>2500</v>
      </c>
      <c r="S10" s="29">
        <v>8623</v>
      </c>
      <c r="T10" s="24">
        <v>0</v>
      </c>
      <c r="U10" s="24">
        <v>37660</v>
      </c>
      <c r="V10" s="24">
        <v>24887</v>
      </c>
      <c r="W10" s="24">
        <v>37660</v>
      </c>
      <c r="X10" s="24">
        <v>9556</v>
      </c>
      <c r="Y10" s="24">
        <v>12662</v>
      </c>
      <c r="Z10" s="24">
        <v>0</v>
      </c>
      <c r="AA10" s="24">
        <v>38027</v>
      </c>
      <c r="AB10" s="30">
        <v>606</v>
      </c>
      <c r="AC10" s="24">
        <v>14471</v>
      </c>
      <c r="AD10" s="24">
        <v>17908</v>
      </c>
      <c r="AE10" s="24">
        <v>4258</v>
      </c>
      <c r="AF10" s="24">
        <v>20132</v>
      </c>
      <c r="AG10" s="24">
        <v>39917</v>
      </c>
      <c r="AH10" s="24">
        <v>0</v>
      </c>
      <c r="AI10" s="24">
        <v>10107</v>
      </c>
      <c r="AJ10" s="24">
        <v>4529</v>
      </c>
      <c r="AK10" s="24">
        <v>7499</v>
      </c>
      <c r="AL10" s="24">
        <v>0</v>
      </c>
      <c r="AM10" s="24">
        <v>1127</v>
      </c>
      <c r="AN10" s="24">
        <v>9637</v>
      </c>
      <c r="AO10" s="24">
        <v>15325</v>
      </c>
      <c r="AP10" s="36">
        <f t="shared" si="0"/>
        <v>657633</v>
      </c>
      <c r="AQ10" s="3"/>
      <c r="AR10" s="3"/>
    </row>
    <row r="11" spans="1:44" ht="15.75" x14ac:dyDescent="0.25">
      <c r="A11" s="21" t="s">
        <v>60</v>
      </c>
      <c r="B11" s="25" t="s">
        <v>61</v>
      </c>
      <c r="C11" s="22">
        <v>1423</v>
      </c>
      <c r="D11" s="21">
        <v>340</v>
      </c>
      <c r="E11" s="23">
        <v>2206</v>
      </c>
      <c r="F11" s="24">
        <v>950</v>
      </c>
      <c r="G11" s="24">
        <v>2070</v>
      </c>
      <c r="H11" s="24">
        <v>302</v>
      </c>
      <c r="I11" s="24">
        <v>8266</v>
      </c>
      <c r="J11" s="24">
        <v>95</v>
      </c>
      <c r="K11" s="24">
        <v>2098</v>
      </c>
      <c r="L11" s="24">
        <v>1094</v>
      </c>
      <c r="M11" s="24">
        <v>10327</v>
      </c>
      <c r="N11" s="27">
        <v>2173</v>
      </c>
      <c r="O11" s="28">
        <v>1209</v>
      </c>
      <c r="P11" s="24">
        <v>0</v>
      </c>
      <c r="Q11" s="24">
        <v>534</v>
      </c>
      <c r="R11" s="24">
        <v>0</v>
      </c>
      <c r="S11" s="28">
        <v>0</v>
      </c>
      <c r="T11" s="24">
        <v>0</v>
      </c>
      <c r="U11" s="24">
        <v>3435</v>
      </c>
      <c r="V11" s="24">
        <v>5486</v>
      </c>
      <c r="W11" s="24">
        <v>3435</v>
      </c>
      <c r="X11" s="24">
        <v>371</v>
      </c>
      <c r="Y11" s="24">
        <v>458</v>
      </c>
      <c r="Z11" s="24">
        <v>0</v>
      </c>
      <c r="AA11" s="24">
        <v>3163</v>
      </c>
      <c r="AB11" s="30">
        <v>177</v>
      </c>
      <c r="AC11" s="24">
        <v>533</v>
      </c>
      <c r="AD11" s="24">
        <v>1253</v>
      </c>
      <c r="AE11" s="24">
        <v>2581</v>
      </c>
      <c r="AF11" s="24">
        <v>1145</v>
      </c>
      <c r="AG11" s="24">
        <v>0</v>
      </c>
      <c r="AH11" s="24">
        <v>0</v>
      </c>
      <c r="AI11" s="24">
        <v>1596</v>
      </c>
      <c r="AJ11" s="24">
        <v>178</v>
      </c>
      <c r="AK11" s="24">
        <v>464</v>
      </c>
      <c r="AL11" s="24">
        <v>0</v>
      </c>
      <c r="AM11" s="24">
        <v>21495</v>
      </c>
      <c r="AN11" s="24">
        <v>0</v>
      </c>
      <c r="AO11" s="24">
        <v>0</v>
      </c>
      <c r="AP11" s="36">
        <f t="shared" si="0"/>
        <v>78857</v>
      </c>
      <c r="AQ11" s="3"/>
      <c r="AR11" s="3"/>
    </row>
    <row r="12" spans="1:44" s="37" customFormat="1" x14ac:dyDescent="0.25">
      <c r="A12" s="33" t="s">
        <v>62</v>
      </c>
      <c r="B12" s="34" t="s">
        <v>63</v>
      </c>
      <c r="C12" s="35">
        <f>SUM(C2:C11)</f>
        <v>43139</v>
      </c>
      <c r="D12" s="35">
        <f t="shared" ref="D12:AO12" si="1">SUM(D2:D11)</f>
        <v>60241</v>
      </c>
      <c r="E12" s="35">
        <f t="shared" si="1"/>
        <v>106244</v>
      </c>
      <c r="F12" s="35">
        <f t="shared" si="1"/>
        <v>86471</v>
      </c>
      <c r="G12" s="35">
        <f t="shared" si="1"/>
        <v>39471</v>
      </c>
      <c r="H12" s="35">
        <f t="shared" si="1"/>
        <v>20116</v>
      </c>
      <c r="I12" s="35">
        <f t="shared" si="1"/>
        <v>197619</v>
      </c>
      <c r="J12" s="35">
        <f t="shared" si="1"/>
        <v>47294</v>
      </c>
      <c r="K12" s="35">
        <f t="shared" si="1"/>
        <v>77499</v>
      </c>
      <c r="L12" s="35">
        <f t="shared" si="1"/>
        <v>46835</v>
      </c>
      <c r="M12" s="35">
        <f t="shared" si="1"/>
        <v>128107</v>
      </c>
      <c r="N12" s="35">
        <f t="shared" si="1"/>
        <v>77311</v>
      </c>
      <c r="O12" s="35">
        <f t="shared" si="1"/>
        <v>31702</v>
      </c>
      <c r="P12" s="35">
        <f t="shared" si="1"/>
        <v>152284</v>
      </c>
      <c r="Q12" s="35">
        <f t="shared" si="1"/>
        <v>118160</v>
      </c>
      <c r="R12" s="35">
        <f t="shared" si="1"/>
        <v>4920</v>
      </c>
      <c r="S12" s="35">
        <f t="shared" si="1"/>
        <v>32060</v>
      </c>
      <c r="T12" s="35">
        <f t="shared" si="1"/>
        <v>67685</v>
      </c>
      <c r="U12" s="35">
        <f t="shared" si="1"/>
        <v>130810</v>
      </c>
      <c r="V12" s="35">
        <f t="shared" si="1"/>
        <v>92678</v>
      </c>
      <c r="W12" s="35">
        <f t="shared" si="1"/>
        <v>130810</v>
      </c>
      <c r="X12" s="35">
        <f t="shared" si="1"/>
        <v>45356</v>
      </c>
      <c r="Y12" s="35">
        <f t="shared" si="1"/>
        <v>55771</v>
      </c>
      <c r="Z12" s="35">
        <f t="shared" si="1"/>
        <v>37661</v>
      </c>
      <c r="AA12" s="35">
        <f t="shared" si="1"/>
        <v>105349</v>
      </c>
      <c r="AB12" s="35">
        <f t="shared" si="1"/>
        <v>16144</v>
      </c>
      <c r="AC12" s="35">
        <f t="shared" si="1"/>
        <v>67241</v>
      </c>
      <c r="AD12" s="35">
        <f t="shared" si="1"/>
        <v>64648</v>
      </c>
      <c r="AE12" s="35">
        <f t="shared" si="1"/>
        <v>37021</v>
      </c>
      <c r="AF12" s="35">
        <f t="shared" si="1"/>
        <v>54030</v>
      </c>
      <c r="AG12" s="35">
        <f t="shared" si="1"/>
        <v>122899</v>
      </c>
      <c r="AH12" s="35">
        <f t="shared" si="1"/>
        <v>12371</v>
      </c>
      <c r="AI12" s="35">
        <f t="shared" si="1"/>
        <v>52186</v>
      </c>
      <c r="AJ12" s="35">
        <f t="shared" si="1"/>
        <v>10941</v>
      </c>
      <c r="AK12" s="35">
        <f t="shared" si="1"/>
        <v>35087</v>
      </c>
      <c r="AL12" s="35">
        <f t="shared" si="1"/>
        <v>14474</v>
      </c>
      <c r="AM12" s="35">
        <f t="shared" si="1"/>
        <v>65679</v>
      </c>
      <c r="AN12" s="35">
        <f t="shared" si="1"/>
        <v>17617</v>
      </c>
      <c r="AO12" s="35">
        <f t="shared" si="1"/>
        <v>33813</v>
      </c>
      <c r="AP12" s="36">
        <f t="shared" si="0"/>
        <v>2539744</v>
      </c>
      <c r="AQ12" s="12"/>
      <c r="AR12" s="12"/>
    </row>
    <row r="13" spans="1:44" ht="15.75" x14ac:dyDescent="0.25">
      <c r="A13" s="21" t="s">
        <v>64</v>
      </c>
      <c r="B13" s="25" t="s">
        <v>65</v>
      </c>
      <c r="C13" s="22">
        <v>157</v>
      </c>
      <c r="D13" s="21">
        <v>168</v>
      </c>
      <c r="E13" s="23">
        <v>724</v>
      </c>
      <c r="F13" s="24">
        <v>134</v>
      </c>
      <c r="G13" s="24">
        <v>100</v>
      </c>
      <c r="H13" s="24">
        <v>110</v>
      </c>
      <c r="I13" s="24">
        <v>2595</v>
      </c>
      <c r="J13" s="24">
        <v>108</v>
      </c>
      <c r="K13" s="24">
        <v>235</v>
      </c>
      <c r="L13" s="24">
        <v>318</v>
      </c>
      <c r="M13" s="24">
        <v>155</v>
      </c>
      <c r="N13" s="27">
        <v>366</v>
      </c>
      <c r="O13" s="28">
        <v>49</v>
      </c>
      <c r="P13" s="24">
        <v>0</v>
      </c>
      <c r="Q13" s="24">
        <v>232</v>
      </c>
      <c r="R13" s="24">
        <v>47</v>
      </c>
      <c r="S13" s="28">
        <v>76</v>
      </c>
      <c r="T13" s="24">
        <v>0</v>
      </c>
      <c r="U13" s="24">
        <v>185</v>
      </c>
      <c r="V13" s="24">
        <v>588</v>
      </c>
      <c r="W13" s="24">
        <v>185</v>
      </c>
      <c r="X13" s="24">
        <v>64</v>
      </c>
      <c r="Y13" s="24">
        <v>162</v>
      </c>
      <c r="Z13" s="24">
        <v>179</v>
      </c>
      <c r="AA13" s="24">
        <v>452</v>
      </c>
      <c r="AB13" s="30">
        <v>177</v>
      </c>
      <c r="AC13" s="24">
        <v>179</v>
      </c>
      <c r="AD13" s="24">
        <v>64</v>
      </c>
      <c r="AE13" s="24">
        <v>115</v>
      </c>
      <c r="AF13" s="24">
        <v>69</v>
      </c>
      <c r="AG13" s="24">
        <v>178</v>
      </c>
      <c r="AH13" s="24">
        <v>28</v>
      </c>
      <c r="AI13" s="24">
        <v>105</v>
      </c>
      <c r="AJ13" s="24">
        <v>24</v>
      </c>
      <c r="AK13" s="24">
        <v>154</v>
      </c>
      <c r="AL13" s="24">
        <v>58</v>
      </c>
      <c r="AM13" s="24">
        <v>23</v>
      </c>
      <c r="AN13" s="24">
        <v>67</v>
      </c>
      <c r="AO13" s="24">
        <v>76</v>
      </c>
      <c r="AP13" s="36">
        <f t="shared" si="0"/>
        <v>8706</v>
      </c>
      <c r="AQ13" s="3"/>
      <c r="AR13" s="3"/>
    </row>
    <row r="14" spans="1:44" ht="15.75" x14ac:dyDescent="0.25">
      <c r="A14" s="21" t="s">
        <v>66</v>
      </c>
      <c r="B14" s="25" t="s">
        <v>67</v>
      </c>
      <c r="C14" s="22">
        <v>185</v>
      </c>
      <c r="D14" s="21">
        <v>1001</v>
      </c>
      <c r="E14" s="23">
        <v>964</v>
      </c>
      <c r="F14" s="24">
        <v>1724</v>
      </c>
      <c r="G14" s="24">
        <v>79</v>
      </c>
      <c r="H14" s="24">
        <v>30</v>
      </c>
      <c r="I14" s="24">
        <v>4739</v>
      </c>
      <c r="J14" s="24">
        <v>207</v>
      </c>
      <c r="K14" s="24">
        <v>1310</v>
      </c>
      <c r="L14" s="24">
        <v>246</v>
      </c>
      <c r="M14" s="24">
        <v>435</v>
      </c>
      <c r="N14" s="27">
        <v>15</v>
      </c>
      <c r="O14" s="28">
        <v>0</v>
      </c>
      <c r="P14" s="24">
        <v>0</v>
      </c>
      <c r="Q14" s="24">
        <v>55</v>
      </c>
      <c r="R14" s="24">
        <v>0</v>
      </c>
      <c r="S14" s="28">
        <v>18</v>
      </c>
      <c r="T14" s="24">
        <v>0</v>
      </c>
      <c r="U14" s="24">
        <v>117</v>
      </c>
      <c r="V14" s="24">
        <v>2174</v>
      </c>
      <c r="W14" s="24">
        <v>117</v>
      </c>
      <c r="X14" s="24">
        <v>317</v>
      </c>
      <c r="Y14" s="24">
        <v>926</v>
      </c>
      <c r="Z14" s="24">
        <v>0</v>
      </c>
      <c r="AA14" s="24">
        <v>39</v>
      </c>
      <c r="AB14" s="30">
        <v>1492</v>
      </c>
      <c r="AC14" s="24">
        <v>231</v>
      </c>
      <c r="AD14" s="24">
        <v>160</v>
      </c>
      <c r="AE14" s="24">
        <v>513</v>
      </c>
      <c r="AF14" s="24">
        <v>15</v>
      </c>
      <c r="AG14" s="24">
        <v>0</v>
      </c>
      <c r="AH14" s="24">
        <v>617</v>
      </c>
      <c r="AI14" s="24">
        <v>579</v>
      </c>
      <c r="AJ14" s="24">
        <v>24</v>
      </c>
      <c r="AK14" s="24">
        <v>57</v>
      </c>
      <c r="AL14" s="24">
        <v>219</v>
      </c>
      <c r="AM14" s="24">
        <v>17</v>
      </c>
      <c r="AN14" s="24">
        <v>0</v>
      </c>
      <c r="AO14" s="24">
        <v>0</v>
      </c>
      <c r="AP14" s="36">
        <f t="shared" si="0"/>
        <v>18622</v>
      </c>
      <c r="AQ14" s="3"/>
      <c r="AR14" s="3"/>
    </row>
    <row r="15" spans="1:44" ht="15.75" x14ac:dyDescent="0.25">
      <c r="A15" s="21" t="s">
        <v>68</v>
      </c>
      <c r="B15" s="25" t="s">
        <v>69</v>
      </c>
      <c r="C15" s="22">
        <v>603</v>
      </c>
      <c r="D15" s="21">
        <v>1485</v>
      </c>
      <c r="E15" s="23">
        <v>1564</v>
      </c>
      <c r="F15" s="24">
        <v>517</v>
      </c>
      <c r="G15" s="24">
        <v>399</v>
      </c>
      <c r="H15" s="24">
        <v>150</v>
      </c>
      <c r="I15" s="24">
        <v>7843</v>
      </c>
      <c r="J15" s="24">
        <v>42</v>
      </c>
      <c r="K15" s="24">
        <v>302</v>
      </c>
      <c r="L15" s="24">
        <v>380</v>
      </c>
      <c r="M15" s="24">
        <v>670</v>
      </c>
      <c r="N15" s="27">
        <v>42</v>
      </c>
      <c r="O15" s="28">
        <v>82</v>
      </c>
      <c r="P15" s="24">
        <v>0</v>
      </c>
      <c r="Q15" s="24">
        <v>586</v>
      </c>
      <c r="R15" s="24">
        <v>0</v>
      </c>
      <c r="S15" s="28">
        <v>92</v>
      </c>
      <c r="T15" s="24">
        <v>1289</v>
      </c>
      <c r="U15" s="24">
        <v>523</v>
      </c>
      <c r="V15" s="24">
        <v>86</v>
      </c>
      <c r="W15" s="24">
        <v>523</v>
      </c>
      <c r="X15" s="24">
        <v>333</v>
      </c>
      <c r="Y15" s="24">
        <v>111</v>
      </c>
      <c r="Z15" s="24">
        <v>1072</v>
      </c>
      <c r="AA15" s="24">
        <v>347</v>
      </c>
      <c r="AB15" s="30">
        <v>1481</v>
      </c>
      <c r="AC15" s="24">
        <v>268</v>
      </c>
      <c r="AD15" s="24">
        <v>200</v>
      </c>
      <c r="AE15" s="24">
        <v>6</v>
      </c>
      <c r="AF15" s="24">
        <v>47</v>
      </c>
      <c r="AG15" s="24">
        <v>0</v>
      </c>
      <c r="AH15" s="24">
        <v>0</v>
      </c>
      <c r="AI15" s="24">
        <v>1392</v>
      </c>
      <c r="AJ15" s="24">
        <v>70</v>
      </c>
      <c r="AK15" s="24">
        <v>1948</v>
      </c>
      <c r="AL15" s="24">
        <v>65</v>
      </c>
      <c r="AM15" s="24">
        <v>244</v>
      </c>
      <c r="AN15" s="24">
        <v>0</v>
      </c>
      <c r="AO15" s="24">
        <v>249</v>
      </c>
      <c r="AP15" s="36">
        <f t="shared" si="0"/>
        <v>25011</v>
      </c>
      <c r="AQ15" s="3"/>
      <c r="AR15" s="3"/>
    </row>
    <row r="16" spans="1:44" ht="15.75" x14ac:dyDescent="0.25">
      <c r="A16" s="21" t="s">
        <v>70</v>
      </c>
      <c r="B16" s="25" t="s">
        <v>71</v>
      </c>
      <c r="C16" s="22">
        <v>2645</v>
      </c>
      <c r="D16" s="21">
        <v>817</v>
      </c>
      <c r="E16" s="23">
        <v>11432</v>
      </c>
      <c r="F16" s="24">
        <v>1858</v>
      </c>
      <c r="G16" s="24">
        <v>1243</v>
      </c>
      <c r="H16" s="24">
        <v>794</v>
      </c>
      <c r="I16" s="24">
        <v>21175</v>
      </c>
      <c r="J16" s="24">
        <v>1769</v>
      </c>
      <c r="K16" s="24">
        <v>2914</v>
      </c>
      <c r="L16" s="24">
        <v>2569</v>
      </c>
      <c r="M16" s="24">
        <v>4142</v>
      </c>
      <c r="N16" s="27">
        <v>3769</v>
      </c>
      <c r="O16" s="28">
        <v>747</v>
      </c>
      <c r="P16" s="24">
        <v>6463</v>
      </c>
      <c r="Q16" s="24">
        <v>4367</v>
      </c>
      <c r="R16" s="24">
        <v>2030</v>
      </c>
      <c r="S16" s="28">
        <v>1683</v>
      </c>
      <c r="T16" s="24">
        <v>0</v>
      </c>
      <c r="U16" s="24">
        <v>1638</v>
      </c>
      <c r="V16" s="24">
        <v>10454</v>
      </c>
      <c r="W16" s="24">
        <v>1638</v>
      </c>
      <c r="X16" s="24">
        <v>824</v>
      </c>
      <c r="Y16" s="24">
        <v>1914</v>
      </c>
      <c r="Z16" s="24">
        <v>0</v>
      </c>
      <c r="AA16" s="24">
        <v>3767</v>
      </c>
      <c r="AB16" s="30">
        <v>197</v>
      </c>
      <c r="AC16" s="24">
        <v>1585</v>
      </c>
      <c r="AD16" s="24">
        <v>2345</v>
      </c>
      <c r="AE16" s="24">
        <v>107</v>
      </c>
      <c r="AF16" s="24">
        <v>541</v>
      </c>
      <c r="AG16" s="24">
        <v>4773</v>
      </c>
      <c r="AH16" s="24">
        <v>0</v>
      </c>
      <c r="AI16" s="24">
        <v>1645</v>
      </c>
      <c r="AJ16" s="24">
        <v>378</v>
      </c>
      <c r="AK16" s="24">
        <v>2117</v>
      </c>
      <c r="AL16" s="24">
        <v>0</v>
      </c>
      <c r="AM16" s="24">
        <v>479</v>
      </c>
      <c r="AN16" s="24">
        <v>1819</v>
      </c>
      <c r="AO16" s="24">
        <v>2606</v>
      </c>
      <c r="AP16" s="36">
        <f t="shared" si="0"/>
        <v>109244</v>
      </c>
      <c r="AQ16" s="3"/>
      <c r="AR16" s="3"/>
    </row>
    <row r="17" spans="1:44" ht="15.75" x14ac:dyDescent="0.25">
      <c r="A17" s="21" t="s">
        <v>72</v>
      </c>
      <c r="B17" s="25" t="s">
        <v>73</v>
      </c>
      <c r="C17" s="22">
        <v>165</v>
      </c>
      <c r="D17" s="21">
        <v>107</v>
      </c>
      <c r="E17" s="23">
        <v>574</v>
      </c>
      <c r="F17" s="24">
        <v>76</v>
      </c>
      <c r="G17" s="24">
        <v>52</v>
      </c>
      <c r="H17" s="24">
        <v>32</v>
      </c>
      <c r="I17" s="24">
        <v>5744</v>
      </c>
      <c r="J17" s="24">
        <v>22</v>
      </c>
      <c r="K17" s="24">
        <v>176</v>
      </c>
      <c r="L17" s="24">
        <v>123</v>
      </c>
      <c r="M17" s="24">
        <v>742</v>
      </c>
      <c r="N17" s="27">
        <v>125</v>
      </c>
      <c r="O17" s="28">
        <v>125</v>
      </c>
      <c r="P17" s="24">
        <v>0</v>
      </c>
      <c r="Q17" s="24">
        <v>54</v>
      </c>
      <c r="R17" s="24">
        <v>0</v>
      </c>
      <c r="S17" s="28">
        <v>0</v>
      </c>
      <c r="T17" s="24">
        <v>0</v>
      </c>
      <c r="U17" s="24">
        <v>108</v>
      </c>
      <c r="V17" s="24">
        <v>12472</v>
      </c>
      <c r="W17" s="24">
        <v>108</v>
      </c>
      <c r="X17" s="24">
        <v>73</v>
      </c>
      <c r="Y17" s="24">
        <v>50</v>
      </c>
      <c r="Z17" s="24">
        <v>0</v>
      </c>
      <c r="AA17" s="24">
        <v>456</v>
      </c>
      <c r="AB17" s="30">
        <v>68</v>
      </c>
      <c r="AC17" s="24">
        <v>67</v>
      </c>
      <c r="AD17" s="24">
        <v>142</v>
      </c>
      <c r="AE17" s="24">
        <v>19</v>
      </c>
      <c r="AF17" s="24">
        <v>16</v>
      </c>
      <c r="AG17" s="24">
        <v>0</v>
      </c>
      <c r="AH17" s="24">
        <v>0</v>
      </c>
      <c r="AI17" s="24">
        <v>289</v>
      </c>
      <c r="AJ17" s="24">
        <v>82</v>
      </c>
      <c r="AK17" s="24">
        <v>51</v>
      </c>
      <c r="AL17" s="24">
        <v>0</v>
      </c>
      <c r="AM17" s="24">
        <v>182</v>
      </c>
      <c r="AN17" s="24">
        <v>0</v>
      </c>
      <c r="AO17" s="24">
        <v>0</v>
      </c>
      <c r="AP17" s="36">
        <f t="shared" si="0"/>
        <v>22300</v>
      </c>
      <c r="AQ17" s="3"/>
      <c r="AR17" s="3"/>
    </row>
    <row r="18" spans="1:44" ht="15.75" x14ac:dyDescent="0.25">
      <c r="A18" s="21" t="s">
        <v>74</v>
      </c>
      <c r="B18" s="25" t="s">
        <v>75</v>
      </c>
      <c r="C18" s="22">
        <v>165</v>
      </c>
      <c r="D18" s="21">
        <v>216</v>
      </c>
      <c r="E18" s="23">
        <v>744</v>
      </c>
      <c r="F18" s="24">
        <v>137</v>
      </c>
      <c r="G18" s="24">
        <v>143</v>
      </c>
      <c r="H18" s="24">
        <v>109</v>
      </c>
      <c r="I18" s="24">
        <v>2360</v>
      </c>
      <c r="J18" s="24">
        <v>78</v>
      </c>
      <c r="K18" s="24">
        <v>268</v>
      </c>
      <c r="L18" s="24">
        <v>308</v>
      </c>
      <c r="M18" s="24">
        <v>193</v>
      </c>
      <c r="N18" s="27">
        <v>353</v>
      </c>
      <c r="O18" s="28">
        <v>26</v>
      </c>
      <c r="P18" s="24">
        <v>0</v>
      </c>
      <c r="Q18" s="24">
        <v>193</v>
      </c>
      <c r="R18" s="24">
        <v>53</v>
      </c>
      <c r="S18" s="28">
        <v>87</v>
      </c>
      <c r="T18" s="24">
        <v>0</v>
      </c>
      <c r="U18" s="24">
        <v>183</v>
      </c>
      <c r="V18" s="24">
        <v>598</v>
      </c>
      <c r="W18" s="24">
        <v>183</v>
      </c>
      <c r="X18" s="24">
        <v>124</v>
      </c>
      <c r="Y18" s="24">
        <v>235</v>
      </c>
      <c r="Z18" s="24">
        <v>186</v>
      </c>
      <c r="AA18" s="24">
        <v>174</v>
      </c>
      <c r="AB18" s="30">
        <v>130</v>
      </c>
      <c r="AC18" s="24">
        <v>163</v>
      </c>
      <c r="AD18" s="24">
        <v>81</v>
      </c>
      <c r="AE18" s="24">
        <v>119</v>
      </c>
      <c r="AF18" s="24">
        <v>94</v>
      </c>
      <c r="AG18" s="24">
        <v>142</v>
      </c>
      <c r="AH18" s="24">
        <v>20</v>
      </c>
      <c r="AI18" s="24">
        <v>106</v>
      </c>
      <c r="AJ18" s="24">
        <v>66</v>
      </c>
      <c r="AK18" s="24">
        <v>222</v>
      </c>
      <c r="AL18" s="24">
        <v>27</v>
      </c>
      <c r="AM18" s="24">
        <v>27</v>
      </c>
      <c r="AN18" s="24">
        <v>72</v>
      </c>
      <c r="AO18" s="24">
        <v>82</v>
      </c>
      <c r="AP18" s="36">
        <f t="shared" si="0"/>
        <v>8467</v>
      </c>
      <c r="AQ18" s="3"/>
      <c r="AR18" s="3"/>
    </row>
    <row r="19" spans="1:44" ht="15.75" x14ac:dyDescent="0.25">
      <c r="A19" s="21" t="s">
        <v>76</v>
      </c>
      <c r="B19" s="25" t="s">
        <v>77</v>
      </c>
      <c r="C19" s="22">
        <v>182</v>
      </c>
      <c r="D19" s="21">
        <v>494</v>
      </c>
      <c r="E19" s="23">
        <v>470</v>
      </c>
      <c r="F19" s="24">
        <v>940</v>
      </c>
      <c r="G19" s="24">
        <v>71</v>
      </c>
      <c r="H19" s="24">
        <v>8</v>
      </c>
      <c r="I19" s="24">
        <v>2589</v>
      </c>
      <c r="J19" s="24">
        <v>209</v>
      </c>
      <c r="K19" s="24">
        <v>639</v>
      </c>
      <c r="L19" s="24">
        <v>467</v>
      </c>
      <c r="M19" s="24">
        <v>660</v>
      </c>
      <c r="N19" s="27">
        <v>50</v>
      </c>
      <c r="O19" s="28">
        <v>0</v>
      </c>
      <c r="P19" s="24">
        <v>0</v>
      </c>
      <c r="Q19" s="24">
        <v>17</v>
      </c>
      <c r="R19" s="24">
        <v>0</v>
      </c>
      <c r="S19" s="28">
        <v>5</v>
      </c>
      <c r="T19" s="24">
        <v>0</v>
      </c>
      <c r="U19" s="24">
        <v>154</v>
      </c>
      <c r="V19" s="24">
        <v>93</v>
      </c>
      <c r="W19" s="24">
        <v>154</v>
      </c>
      <c r="X19" s="24">
        <v>184</v>
      </c>
      <c r="Y19" s="24">
        <v>422</v>
      </c>
      <c r="Z19" s="24">
        <v>0</v>
      </c>
      <c r="AA19" s="24">
        <v>57</v>
      </c>
      <c r="AB19" s="30">
        <v>653</v>
      </c>
      <c r="AC19" s="24">
        <v>229</v>
      </c>
      <c r="AD19" s="24">
        <v>78</v>
      </c>
      <c r="AE19" s="24">
        <v>1268</v>
      </c>
      <c r="AF19" s="24">
        <v>37</v>
      </c>
      <c r="AG19" s="24">
        <v>0</v>
      </c>
      <c r="AH19" s="24">
        <v>427</v>
      </c>
      <c r="AI19" s="24">
        <v>331</v>
      </c>
      <c r="AJ19" s="24">
        <v>13</v>
      </c>
      <c r="AK19" s="24">
        <v>17</v>
      </c>
      <c r="AL19" s="24">
        <v>165</v>
      </c>
      <c r="AM19" s="24">
        <v>27</v>
      </c>
      <c r="AN19" s="24">
        <v>0</v>
      </c>
      <c r="AO19" s="24">
        <v>0</v>
      </c>
      <c r="AP19" s="36">
        <f t="shared" si="0"/>
        <v>11110</v>
      </c>
      <c r="AQ19" s="3"/>
      <c r="AR19" s="3"/>
    </row>
    <row r="20" spans="1:44" ht="15.75" x14ac:dyDescent="0.25">
      <c r="A20" s="21" t="s">
        <v>78</v>
      </c>
      <c r="B20" s="25" t="s">
        <v>79</v>
      </c>
      <c r="C20" s="22">
        <v>755</v>
      </c>
      <c r="D20" s="21">
        <v>813</v>
      </c>
      <c r="E20" s="23">
        <v>787</v>
      </c>
      <c r="F20" s="24">
        <v>214</v>
      </c>
      <c r="G20" s="24">
        <v>393</v>
      </c>
      <c r="H20" s="24">
        <v>26</v>
      </c>
      <c r="I20" s="24">
        <v>3603</v>
      </c>
      <c r="J20" s="24">
        <v>113</v>
      </c>
      <c r="K20" s="24">
        <v>113</v>
      </c>
      <c r="L20" s="24">
        <v>801</v>
      </c>
      <c r="M20" s="24">
        <v>2126</v>
      </c>
      <c r="N20" s="27">
        <v>238</v>
      </c>
      <c r="O20" s="28">
        <v>32</v>
      </c>
      <c r="P20" s="24">
        <v>0</v>
      </c>
      <c r="Q20" s="24">
        <v>180</v>
      </c>
      <c r="R20" s="24">
        <v>0</v>
      </c>
      <c r="S20" s="28">
        <v>21</v>
      </c>
      <c r="T20" s="24">
        <v>1289</v>
      </c>
      <c r="U20" s="24">
        <v>270</v>
      </c>
      <c r="V20" s="24">
        <v>293</v>
      </c>
      <c r="W20" s="24">
        <v>270</v>
      </c>
      <c r="X20" s="24">
        <v>153</v>
      </c>
      <c r="Y20" s="24">
        <v>78</v>
      </c>
      <c r="Z20" s="24">
        <v>1149</v>
      </c>
      <c r="AA20" s="24">
        <v>322</v>
      </c>
      <c r="AB20" s="30">
        <v>685</v>
      </c>
      <c r="AC20" s="24">
        <v>402</v>
      </c>
      <c r="AD20" s="24">
        <v>89</v>
      </c>
      <c r="AE20" s="24">
        <v>31</v>
      </c>
      <c r="AF20" s="24">
        <v>88</v>
      </c>
      <c r="AG20" s="24">
        <v>0</v>
      </c>
      <c r="AH20" s="24">
        <v>0</v>
      </c>
      <c r="AI20" s="24">
        <v>638</v>
      </c>
      <c r="AJ20" s="24">
        <v>26</v>
      </c>
      <c r="AK20" s="24">
        <v>970</v>
      </c>
      <c r="AL20" s="24">
        <v>0</v>
      </c>
      <c r="AM20" s="24">
        <v>101</v>
      </c>
      <c r="AN20" s="24">
        <v>0</v>
      </c>
      <c r="AO20" s="24">
        <v>44</v>
      </c>
      <c r="AP20" s="36">
        <f t="shared" si="0"/>
        <v>17113</v>
      </c>
      <c r="AQ20" s="3"/>
      <c r="AR20" s="3"/>
    </row>
    <row r="21" spans="1:44" ht="15.75" x14ac:dyDescent="0.25">
      <c r="A21" s="21" t="s">
        <v>80</v>
      </c>
      <c r="B21" s="25" t="s">
        <v>81</v>
      </c>
      <c r="C21" s="22">
        <v>1486</v>
      </c>
      <c r="D21" s="21">
        <v>539</v>
      </c>
      <c r="E21" s="23">
        <v>7099</v>
      </c>
      <c r="F21" s="24">
        <v>1059</v>
      </c>
      <c r="G21" s="24">
        <v>1016</v>
      </c>
      <c r="H21" s="24">
        <v>401</v>
      </c>
      <c r="I21" s="24">
        <v>13932</v>
      </c>
      <c r="J21" s="24">
        <v>2064</v>
      </c>
      <c r="K21" s="24">
        <v>1776</v>
      </c>
      <c r="L21" s="24">
        <v>6437</v>
      </c>
      <c r="M21" s="24">
        <v>5196</v>
      </c>
      <c r="N21" s="27">
        <v>9575</v>
      </c>
      <c r="O21" s="28">
        <v>367</v>
      </c>
      <c r="P21" s="24">
        <v>2770</v>
      </c>
      <c r="Q21" s="24">
        <v>4309</v>
      </c>
      <c r="R21" s="24">
        <v>2074</v>
      </c>
      <c r="S21" s="28">
        <v>899</v>
      </c>
      <c r="T21" s="24">
        <v>0</v>
      </c>
      <c r="U21" s="24">
        <v>876</v>
      </c>
      <c r="V21" s="24">
        <v>5991</v>
      </c>
      <c r="W21" s="24">
        <v>876</v>
      </c>
      <c r="X21" s="24">
        <v>566</v>
      </c>
      <c r="Y21" s="24">
        <v>1064</v>
      </c>
      <c r="Z21" s="24">
        <v>0</v>
      </c>
      <c r="AA21" s="24">
        <v>3655</v>
      </c>
      <c r="AB21" s="30">
        <v>272</v>
      </c>
      <c r="AC21" s="24">
        <v>748</v>
      </c>
      <c r="AD21" s="24">
        <v>990</v>
      </c>
      <c r="AE21" s="24">
        <v>337</v>
      </c>
      <c r="AF21" s="24">
        <v>591</v>
      </c>
      <c r="AG21" s="24">
        <v>2269</v>
      </c>
      <c r="AH21" s="24">
        <v>0</v>
      </c>
      <c r="AI21" s="24">
        <v>1011</v>
      </c>
      <c r="AJ21" s="24">
        <v>290</v>
      </c>
      <c r="AK21" s="24">
        <v>1210</v>
      </c>
      <c r="AL21" s="24">
        <v>0</v>
      </c>
      <c r="AM21" s="24">
        <v>197</v>
      </c>
      <c r="AN21" s="24">
        <v>1143</v>
      </c>
      <c r="AO21" s="24">
        <v>1772</v>
      </c>
      <c r="AP21" s="36">
        <f t="shared" si="0"/>
        <v>84857</v>
      </c>
      <c r="AQ21" s="3"/>
      <c r="AR21" s="3"/>
    </row>
    <row r="22" spans="1:44" ht="36" x14ac:dyDescent="0.25">
      <c r="A22" s="21" t="s">
        <v>82</v>
      </c>
      <c r="B22" s="25" t="s">
        <v>83</v>
      </c>
      <c r="C22" s="22">
        <v>95</v>
      </c>
      <c r="D22" s="21">
        <v>90</v>
      </c>
      <c r="E22" s="23">
        <v>291</v>
      </c>
      <c r="F22" s="24">
        <v>74</v>
      </c>
      <c r="G22" s="24">
        <v>55</v>
      </c>
      <c r="H22" s="24">
        <v>47</v>
      </c>
      <c r="I22" s="24">
        <v>2358</v>
      </c>
      <c r="J22" s="24">
        <v>21</v>
      </c>
      <c r="K22" s="24">
        <v>81</v>
      </c>
      <c r="L22" s="24">
        <v>212</v>
      </c>
      <c r="M22" s="24">
        <v>360</v>
      </c>
      <c r="N22" s="27">
        <v>153</v>
      </c>
      <c r="O22" s="28">
        <v>81</v>
      </c>
      <c r="P22" s="24">
        <v>0</v>
      </c>
      <c r="Q22" s="24">
        <v>86</v>
      </c>
      <c r="R22" s="24">
        <v>0</v>
      </c>
      <c r="S22" s="28">
        <v>0</v>
      </c>
      <c r="T22" s="24">
        <v>0</v>
      </c>
      <c r="U22" s="24">
        <v>107</v>
      </c>
      <c r="V22" s="24">
        <v>171</v>
      </c>
      <c r="W22" s="24">
        <v>107</v>
      </c>
      <c r="X22" s="24">
        <v>19</v>
      </c>
      <c r="Y22" s="24">
        <v>29</v>
      </c>
      <c r="Z22" s="24">
        <v>0</v>
      </c>
      <c r="AA22" s="24">
        <v>392</v>
      </c>
      <c r="AB22" s="30">
        <v>172</v>
      </c>
      <c r="AC22" s="24">
        <v>101</v>
      </c>
      <c r="AD22" s="24">
        <v>68</v>
      </c>
      <c r="AE22" s="24">
        <v>32</v>
      </c>
      <c r="AF22" s="24">
        <v>13</v>
      </c>
      <c r="AG22" s="24">
        <v>0</v>
      </c>
      <c r="AH22" s="24">
        <v>0</v>
      </c>
      <c r="AI22" s="24">
        <v>509</v>
      </c>
      <c r="AJ22" s="24">
        <v>36</v>
      </c>
      <c r="AK22" s="24">
        <v>51</v>
      </c>
      <c r="AL22" s="24">
        <v>0</v>
      </c>
      <c r="AM22" s="24">
        <v>275</v>
      </c>
      <c r="AN22" s="24">
        <v>0</v>
      </c>
      <c r="AO22" s="24">
        <v>0</v>
      </c>
      <c r="AP22" s="36">
        <f t="shared" si="0"/>
        <v>6086</v>
      </c>
      <c r="AQ22" s="9">
        <f>AP13+AP18</f>
        <v>17173</v>
      </c>
      <c r="AR22" s="3" t="s">
        <v>613</v>
      </c>
    </row>
    <row r="23" spans="1:44" s="37" customFormat="1" x14ac:dyDescent="0.25">
      <c r="A23" s="33" t="s">
        <v>84</v>
      </c>
      <c r="B23" s="34" t="s">
        <v>85</v>
      </c>
      <c r="C23" s="35">
        <f>SUM(C13:C22)</f>
        <v>6438</v>
      </c>
      <c r="D23" s="35">
        <f t="shared" ref="D23:AO23" si="2">SUM(D13:D22)</f>
        <v>5730</v>
      </c>
      <c r="E23" s="35">
        <f t="shared" si="2"/>
        <v>24649</v>
      </c>
      <c r="F23" s="35">
        <f t="shared" si="2"/>
        <v>6733</v>
      </c>
      <c r="G23" s="35">
        <f t="shared" si="2"/>
        <v>3551</v>
      </c>
      <c r="H23" s="35">
        <f t="shared" si="2"/>
        <v>1707</v>
      </c>
      <c r="I23" s="35">
        <f t="shared" si="2"/>
        <v>66938</v>
      </c>
      <c r="J23" s="35">
        <f t="shared" si="2"/>
        <v>4633</v>
      </c>
      <c r="K23" s="35">
        <f t="shared" si="2"/>
        <v>7814</v>
      </c>
      <c r="L23" s="35">
        <f t="shared" si="2"/>
        <v>11861</v>
      </c>
      <c r="M23" s="35">
        <f t="shared" si="2"/>
        <v>14679</v>
      </c>
      <c r="N23" s="35">
        <f t="shared" si="2"/>
        <v>14686</v>
      </c>
      <c r="O23" s="35">
        <f t="shared" si="2"/>
        <v>1509</v>
      </c>
      <c r="P23" s="35">
        <f t="shared" si="2"/>
        <v>9233</v>
      </c>
      <c r="Q23" s="35">
        <f t="shared" si="2"/>
        <v>10079</v>
      </c>
      <c r="R23" s="35">
        <f t="shared" si="2"/>
        <v>4204</v>
      </c>
      <c r="S23" s="35">
        <f t="shared" si="2"/>
        <v>2881</v>
      </c>
      <c r="T23" s="35">
        <f t="shared" si="2"/>
        <v>2578</v>
      </c>
      <c r="U23" s="35">
        <f t="shared" si="2"/>
        <v>4161</v>
      </c>
      <c r="V23" s="35">
        <f t="shared" si="2"/>
        <v>32920</v>
      </c>
      <c r="W23" s="35">
        <f t="shared" si="2"/>
        <v>4161</v>
      </c>
      <c r="X23" s="35">
        <f t="shared" si="2"/>
        <v>2657</v>
      </c>
      <c r="Y23" s="35">
        <f t="shared" si="2"/>
        <v>4991</v>
      </c>
      <c r="Z23" s="35">
        <f t="shared" si="2"/>
        <v>2586</v>
      </c>
      <c r="AA23" s="35">
        <f t="shared" si="2"/>
        <v>9661</v>
      </c>
      <c r="AB23" s="35">
        <f t="shared" si="2"/>
        <v>5327</v>
      </c>
      <c r="AC23" s="35">
        <f t="shared" si="2"/>
        <v>3973</v>
      </c>
      <c r="AD23" s="35">
        <f t="shared" si="2"/>
        <v>4217</v>
      </c>
      <c r="AE23" s="35">
        <f t="shared" si="2"/>
        <v>2547</v>
      </c>
      <c r="AF23" s="35">
        <f t="shared" si="2"/>
        <v>1511</v>
      </c>
      <c r="AG23" s="35">
        <f t="shared" si="2"/>
        <v>7362</v>
      </c>
      <c r="AH23" s="35">
        <f t="shared" si="2"/>
        <v>1092</v>
      </c>
      <c r="AI23" s="35">
        <f t="shared" si="2"/>
        <v>6605</v>
      </c>
      <c r="AJ23" s="35">
        <f t="shared" si="2"/>
        <v>1009</v>
      </c>
      <c r="AK23" s="35">
        <f t="shared" si="2"/>
        <v>6797</v>
      </c>
      <c r="AL23" s="35">
        <f t="shared" si="2"/>
        <v>534</v>
      </c>
      <c r="AM23" s="35">
        <f t="shared" si="2"/>
        <v>1572</v>
      </c>
      <c r="AN23" s="35">
        <f t="shared" si="2"/>
        <v>3101</v>
      </c>
      <c r="AO23" s="35">
        <f t="shared" si="2"/>
        <v>4829</v>
      </c>
      <c r="AP23" s="36">
        <f t="shared" si="0"/>
        <v>311516</v>
      </c>
      <c r="AQ23" s="15">
        <f>AP23-(AP13+AP18)</f>
        <v>294343</v>
      </c>
      <c r="AR23" s="15">
        <f>AQ23+PMTCT!AP17</f>
        <v>366311</v>
      </c>
    </row>
    <row r="24" spans="1:44" s="37" customFormat="1" x14ac:dyDescent="0.25">
      <c r="A24" s="33" t="s">
        <v>86</v>
      </c>
      <c r="B24" s="34" t="s">
        <v>87</v>
      </c>
      <c r="C24" s="35">
        <f>C23+C12</f>
        <v>49577</v>
      </c>
      <c r="D24" s="35">
        <f t="shared" ref="D24:AO24" si="3">D23+D12</f>
        <v>65971</v>
      </c>
      <c r="E24" s="35">
        <f t="shared" si="3"/>
        <v>130893</v>
      </c>
      <c r="F24" s="35">
        <f t="shared" si="3"/>
        <v>93204</v>
      </c>
      <c r="G24" s="35">
        <f t="shared" si="3"/>
        <v>43022</v>
      </c>
      <c r="H24" s="35">
        <f t="shared" si="3"/>
        <v>21823</v>
      </c>
      <c r="I24" s="35">
        <f t="shared" si="3"/>
        <v>264557</v>
      </c>
      <c r="J24" s="35">
        <f t="shared" si="3"/>
        <v>51927</v>
      </c>
      <c r="K24" s="35">
        <f t="shared" si="3"/>
        <v>85313</v>
      </c>
      <c r="L24" s="35">
        <f t="shared" si="3"/>
        <v>58696</v>
      </c>
      <c r="M24" s="35">
        <f t="shared" si="3"/>
        <v>142786</v>
      </c>
      <c r="N24" s="35">
        <f t="shared" si="3"/>
        <v>91997</v>
      </c>
      <c r="O24" s="35">
        <f t="shared" si="3"/>
        <v>33211</v>
      </c>
      <c r="P24" s="35">
        <f t="shared" si="3"/>
        <v>161517</v>
      </c>
      <c r="Q24" s="35">
        <f t="shared" si="3"/>
        <v>128239</v>
      </c>
      <c r="R24" s="35">
        <f t="shared" si="3"/>
        <v>9124</v>
      </c>
      <c r="S24" s="35">
        <f t="shared" si="3"/>
        <v>34941</v>
      </c>
      <c r="T24" s="35">
        <f t="shared" si="3"/>
        <v>70263</v>
      </c>
      <c r="U24" s="35">
        <f t="shared" si="3"/>
        <v>134971</v>
      </c>
      <c r="V24" s="35">
        <f t="shared" si="3"/>
        <v>125598</v>
      </c>
      <c r="W24" s="35">
        <f t="shared" si="3"/>
        <v>134971</v>
      </c>
      <c r="X24" s="35">
        <f t="shared" si="3"/>
        <v>48013</v>
      </c>
      <c r="Y24" s="35">
        <f t="shared" si="3"/>
        <v>60762</v>
      </c>
      <c r="Z24" s="35">
        <f t="shared" si="3"/>
        <v>40247</v>
      </c>
      <c r="AA24" s="35">
        <f t="shared" si="3"/>
        <v>115010</v>
      </c>
      <c r="AB24" s="35">
        <f t="shared" si="3"/>
        <v>21471</v>
      </c>
      <c r="AC24" s="35">
        <f t="shared" si="3"/>
        <v>71214</v>
      </c>
      <c r="AD24" s="35">
        <f t="shared" si="3"/>
        <v>68865</v>
      </c>
      <c r="AE24" s="35">
        <f t="shared" si="3"/>
        <v>39568</v>
      </c>
      <c r="AF24" s="35">
        <f t="shared" si="3"/>
        <v>55541</v>
      </c>
      <c r="AG24" s="35">
        <f t="shared" si="3"/>
        <v>130261</v>
      </c>
      <c r="AH24" s="35">
        <f t="shared" si="3"/>
        <v>13463</v>
      </c>
      <c r="AI24" s="35">
        <f t="shared" si="3"/>
        <v>58791</v>
      </c>
      <c r="AJ24" s="35">
        <f t="shared" si="3"/>
        <v>11950</v>
      </c>
      <c r="AK24" s="35">
        <f t="shared" si="3"/>
        <v>41884</v>
      </c>
      <c r="AL24" s="35">
        <f t="shared" si="3"/>
        <v>15008</v>
      </c>
      <c r="AM24" s="35">
        <f t="shared" si="3"/>
        <v>67251</v>
      </c>
      <c r="AN24" s="35">
        <f t="shared" si="3"/>
        <v>20718</v>
      </c>
      <c r="AO24" s="35">
        <f t="shared" si="3"/>
        <v>38642</v>
      </c>
      <c r="AP24" s="36">
        <f t="shared" si="0"/>
        <v>2851260</v>
      </c>
      <c r="AQ24" s="158">
        <f>AP24-(AP2+AP7+AP13+AP18)</f>
        <v>2660099</v>
      </c>
      <c r="AR24" s="12"/>
    </row>
    <row r="25" spans="1:44" ht="25.5" x14ac:dyDescent="0.25">
      <c r="A25" s="21" t="s">
        <v>88</v>
      </c>
      <c r="B25" s="25" t="s">
        <v>89</v>
      </c>
      <c r="C25" s="22">
        <v>2594</v>
      </c>
      <c r="D25" s="21">
        <v>1502</v>
      </c>
      <c r="E25" s="13">
        <v>2710</v>
      </c>
      <c r="F25" s="24">
        <v>2878</v>
      </c>
      <c r="G25" s="24">
        <v>1981</v>
      </c>
      <c r="H25" s="24">
        <v>2308</v>
      </c>
      <c r="I25" s="24">
        <v>15755</v>
      </c>
      <c r="J25" s="24">
        <v>670</v>
      </c>
      <c r="K25" s="24">
        <v>3461</v>
      </c>
      <c r="L25" s="24">
        <v>2889</v>
      </c>
      <c r="M25" s="24">
        <v>5366</v>
      </c>
      <c r="N25" s="27">
        <v>2335</v>
      </c>
      <c r="O25" s="28">
        <v>1131</v>
      </c>
      <c r="P25" s="24">
        <v>0</v>
      </c>
      <c r="Q25" s="24">
        <v>3648</v>
      </c>
      <c r="R25" s="24">
        <v>60</v>
      </c>
      <c r="S25" s="28">
        <v>2041</v>
      </c>
      <c r="T25" s="24">
        <v>0</v>
      </c>
      <c r="U25" s="24">
        <v>687</v>
      </c>
      <c r="V25" s="24">
        <v>1759</v>
      </c>
      <c r="W25" s="24">
        <v>687</v>
      </c>
      <c r="X25" s="24">
        <v>852</v>
      </c>
      <c r="Y25" s="24">
        <v>2630</v>
      </c>
      <c r="Z25" s="24">
        <v>5051</v>
      </c>
      <c r="AA25" s="24">
        <v>4414</v>
      </c>
      <c r="AB25" s="30">
        <v>551</v>
      </c>
      <c r="AC25" s="24">
        <v>1416</v>
      </c>
      <c r="AD25" s="24">
        <v>1197</v>
      </c>
      <c r="AE25" s="24">
        <v>1945</v>
      </c>
      <c r="AF25" s="24">
        <v>1963</v>
      </c>
      <c r="AG25" s="24">
        <v>2729</v>
      </c>
      <c r="AH25" s="24">
        <v>588</v>
      </c>
      <c r="AI25" s="24">
        <v>2419</v>
      </c>
      <c r="AJ25" s="24">
        <v>242</v>
      </c>
      <c r="AK25" s="24">
        <v>1369</v>
      </c>
      <c r="AL25" s="28">
        <v>0</v>
      </c>
      <c r="AM25" s="24">
        <v>250</v>
      </c>
      <c r="AN25" s="24">
        <v>566</v>
      </c>
      <c r="AO25" s="24">
        <v>892</v>
      </c>
      <c r="AP25" s="36">
        <f t="shared" si="0"/>
        <v>83536</v>
      </c>
      <c r="AQ25" s="9">
        <f>AP24-AQ24</f>
        <v>191161</v>
      </c>
      <c r="AR25" s="3"/>
    </row>
    <row r="26" spans="1:44" ht="25.5" x14ac:dyDescent="0.25">
      <c r="A26" s="21" t="s">
        <v>90</v>
      </c>
      <c r="B26" s="25" t="s">
        <v>91</v>
      </c>
      <c r="C26" s="22">
        <v>4819</v>
      </c>
      <c r="D26" s="21">
        <v>6174</v>
      </c>
      <c r="E26" s="13">
        <v>6556</v>
      </c>
      <c r="F26" s="24">
        <v>24224</v>
      </c>
      <c r="G26" s="24">
        <v>1834</v>
      </c>
      <c r="H26" s="24">
        <v>1003</v>
      </c>
      <c r="I26" s="24">
        <v>20794</v>
      </c>
      <c r="J26" s="24">
        <v>19384</v>
      </c>
      <c r="K26" s="24">
        <v>9414</v>
      </c>
      <c r="L26" s="24">
        <v>1217</v>
      </c>
      <c r="M26" s="24">
        <v>16961</v>
      </c>
      <c r="N26" s="27">
        <v>1513</v>
      </c>
      <c r="O26" s="28">
        <v>0</v>
      </c>
      <c r="P26" s="24">
        <v>0</v>
      </c>
      <c r="Q26" s="24">
        <v>661</v>
      </c>
      <c r="R26" s="24">
        <v>0</v>
      </c>
      <c r="S26" s="28">
        <v>869</v>
      </c>
      <c r="T26" s="24">
        <v>0</v>
      </c>
      <c r="U26" s="24">
        <v>500</v>
      </c>
      <c r="V26" s="24">
        <v>3189</v>
      </c>
      <c r="W26" s="24">
        <v>500</v>
      </c>
      <c r="X26" s="24">
        <v>6363</v>
      </c>
      <c r="Y26" s="24">
        <v>12336</v>
      </c>
      <c r="Z26" s="28">
        <v>0</v>
      </c>
      <c r="AA26" s="24">
        <v>1555</v>
      </c>
      <c r="AB26" s="30">
        <v>5903</v>
      </c>
      <c r="AC26" s="24">
        <v>1726</v>
      </c>
      <c r="AD26" s="24">
        <v>1959</v>
      </c>
      <c r="AE26" s="24">
        <v>6683</v>
      </c>
      <c r="AF26" s="24">
        <v>319</v>
      </c>
      <c r="AG26" s="24">
        <v>0</v>
      </c>
      <c r="AH26" s="24">
        <v>7304</v>
      </c>
      <c r="AI26" s="24">
        <v>3762</v>
      </c>
      <c r="AJ26" s="24">
        <v>1096</v>
      </c>
      <c r="AK26" s="24">
        <v>685</v>
      </c>
      <c r="AL26" s="28">
        <v>0</v>
      </c>
      <c r="AM26" s="24">
        <v>5588</v>
      </c>
      <c r="AN26" s="28">
        <v>0</v>
      </c>
      <c r="AO26" s="24">
        <v>0</v>
      </c>
      <c r="AP26" s="36">
        <f t="shared" si="0"/>
        <v>174891</v>
      </c>
      <c r="AQ26" s="3"/>
      <c r="AR26" s="3"/>
    </row>
    <row r="27" spans="1:44" ht="25.5" x14ac:dyDescent="0.25">
      <c r="A27" s="21" t="s">
        <v>92</v>
      </c>
      <c r="B27" s="25" t="s">
        <v>93</v>
      </c>
      <c r="C27" s="22">
        <v>6346</v>
      </c>
      <c r="D27" s="21">
        <v>11215</v>
      </c>
      <c r="E27" s="13">
        <v>11146</v>
      </c>
      <c r="F27" s="24">
        <v>7281</v>
      </c>
      <c r="G27" s="24">
        <v>5113</v>
      </c>
      <c r="H27" s="24">
        <v>2075</v>
      </c>
      <c r="I27" s="24">
        <v>27277</v>
      </c>
      <c r="J27" s="24">
        <v>1416</v>
      </c>
      <c r="K27" s="24">
        <v>3346</v>
      </c>
      <c r="L27" s="24">
        <v>1797</v>
      </c>
      <c r="M27" s="24">
        <v>28027</v>
      </c>
      <c r="N27" s="27">
        <v>3828</v>
      </c>
      <c r="O27" s="28">
        <v>2516</v>
      </c>
      <c r="P27" s="24">
        <v>0</v>
      </c>
      <c r="Q27" s="24">
        <v>4682</v>
      </c>
      <c r="R27" s="24">
        <v>0</v>
      </c>
      <c r="S27" s="28">
        <v>2649</v>
      </c>
      <c r="T27" s="24">
        <v>24071</v>
      </c>
      <c r="U27" s="24">
        <v>5645</v>
      </c>
      <c r="V27" s="24">
        <v>2964</v>
      </c>
      <c r="W27" s="24">
        <v>5645</v>
      </c>
      <c r="X27" s="24">
        <v>4424</v>
      </c>
      <c r="Y27" s="24">
        <v>654</v>
      </c>
      <c r="Z27" s="24">
        <v>17231</v>
      </c>
      <c r="AA27" s="24">
        <v>4855</v>
      </c>
      <c r="AB27" s="30">
        <v>3035</v>
      </c>
      <c r="AC27" s="24">
        <v>3850</v>
      </c>
      <c r="AD27" s="24">
        <v>2613</v>
      </c>
      <c r="AE27" s="24">
        <v>983</v>
      </c>
      <c r="AF27" s="24">
        <v>1707</v>
      </c>
      <c r="AG27" s="24">
        <v>0</v>
      </c>
      <c r="AH27" s="28">
        <v>0</v>
      </c>
      <c r="AI27" s="24">
        <v>6648</v>
      </c>
      <c r="AJ27" s="24">
        <v>944</v>
      </c>
      <c r="AK27" s="24">
        <v>9671</v>
      </c>
      <c r="AL27" s="28">
        <v>0</v>
      </c>
      <c r="AM27" s="24">
        <v>1006</v>
      </c>
      <c r="AN27" s="24">
        <v>0</v>
      </c>
      <c r="AO27" s="24">
        <v>44</v>
      </c>
      <c r="AP27" s="36">
        <f t="shared" si="0"/>
        <v>214704</v>
      </c>
      <c r="AQ27" s="3"/>
      <c r="AR27" s="3"/>
    </row>
    <row r="28" spans="1:44" ht="25.5" x14ac:dyDescent="0.25">
      <c r="A28" s="21" t="s">
        <v>94</v>
      </c>
      <c r="B28" s="25" t="s">
        <v>95</v>
      </c>
      <c r="C28" s="22">
        <v>10293</v>
      </c>
      <c r="D28" s="21">
        <v>3035</v>
      </c>
      <c r="E28" s="13">
        <v>46241</v>
      </c>
      <c r="F28" s="24">
        <v>15445</v>
      </c>
      <c r="G28" s="24">
        <v>9977</v>
      </c>
      <c r="H28" s="24">
        <v>5897</v>
      </c>
      <c r="I28" s="24">
        <v>71838</v>
      </c>
      <c r="J28" s="24">
        <v>17014</v>
      </c>
      <c r="K28" s="24">
        <v>24436</v>
      </c>
      <c r="L28" s="24">
        <v>10555</v>
      </c>
      <c r="M28" s="24">
        <v>75463</v>
      </c>
      <c r="N28" s="27">
        <v>27505</v>
      </c>
      <c r="O28" s="28">
        <v>15445</v>
      </c>
      <c r="P28" s="24">
        <v>96910</v>
      </c>
      <c r="Q28" s="24">
        <v>57834</v>
      </c>
      <c r="R28" s="24">
        <v>2291</v>
      </c>
      <c r="S28" s="29">
        <v>16011</v>
      </c>
      <c r="T28" s="24">
        <v>0</v>
      </c>
      <c r="U28" s="24">
        <v>57442</v>
      </c>
      <c r="V28" s="24">
        <v>32641</v>
      </c>
      <c r="W28" s="24">
        <v>57442</v>
      </c>
      <c r="X28" s="24">
        <v>8429</v>
      </c>
      <c r="Y28" s="24">
        <v>16264</v>
      </c>
      <c r="Z28" s="28">
        <v>0</v>
      </c>
      <c r="AA28" s="24">
        <v>43568</v>
      </c>
      <c r="AB28" s="30">
        <v>424</v>
      </c>
      <c r="AC28" s="24">
        <v>14754</v>
      </c>
      <c r="AD28" s="24">
        <v>36193</v>
      </c>
      <c r="AE28" s="24">
        <v>3591</v>
      </c>
      <c r="AF28" s="24">
        <v>21838</v>
      </c>
      <c r="AG28" s="24">
        <v>82598</v>
      </c>
      <c r="AH28" s="28">
        <v>0</v>
      </c>
      <c r="AI28" s="24">
        <v>14469</v>
      </c>
      <c r="AJ28" s="24">
        <v>2578</v>
      </c>
      <c r="AK28" s="24">
        <v>8151</v>
      </c>
      <c r="AL28" s="24">
        <v>7714</v>
      </c>
      <c r="AM28" s="24">
        <v>8754</v>
      </c>
      <c r="AN28" s="24">
        <v>8819</v>
      </c>
      <c r="AO28" s="24">
        <v>17097</v>
      </c>
      <c r="AP28" s="36">
        <f t="shared" si="0"/>
        <v>948956</v>
      </c>
      <c r="AQ28" s="3"/>
      <c r="AR28" s="3"/>
    </row>
    <row r="29" spans="1:44" ht="25.5" x14ac:dyDescent="0.25">
      <c r="A29" s="21" t="s">
        <v>96</v>
      </c>
      <c r="B29" s="25" t="s">
        <v>97</v>
      </c>
      <c r="C29" s="22">
        <v>2910</v>
      </c>
      <c r="D29" s="21">
        <v>367</v>
      </c>
      <c r="E29" s="13">
        <v>3606</v>
      </c>
      <c r="F29" s="24">
        <v>864</v>
      </c>
      <c r="G29" s="24">
        <v>1568</v>
      </c>
      <c r="H29" s="24">
        <v>245</v>
      </c>
      <c r="I29" s="24">
        <v>8521</v>
      </c>
      <c r="J29" s="24">
        <v>225</v>
      </c>
      <c r="K29" s="24">
        <v>2846</v>
      </c>
      <c r="L29" s="24">
        <v>629</v>
      </c>
      <c r="M29" s="24">
        <v>16540</v>
      </c>
      <c r="N29" s="27">
        <v>1687</v>
      </c>
      <c r="O29" s="28">
        <v>1825</v>
      </c>
      <c r="P29" s="24">
        <v>0</v>
      </c>
      <c r="Q29" s="24">
        <v>213</v>
      </c>
      <c r="R29" s="24">
        <v>0</v>
      </c>
      <c r="S29" s="28">
        <v>0</v>
      </c>
      <c r="T29" s="24">
        <v>0</v>
      </c>
      <c r="U29" s="24">
        <v>2113</v>
      </c>
      <c r="V29" s="24">
        <v>13128</v>
      </c>
      <c r="W29" s="24">
        <v>2113</v>
      </c>
      <c r="X29" s="24">
        <v>414</v>
      </c>
      <c r="Y29" s="24">
        <v>140</v>
      </c>
      <c r="Z29" s="28">
        <v>0</v>
      </c>
      <c r="AA29" s="24">
        <v>3560</v>
      </c>
      <c r="AB29" s="30">
        <v>95</v>
      </c>
      <c r="AC29" s="24">
        <v>701</v>
      </c>
      <c r="AD29" s="24">
        <v>1495</v>
      </c>
      <c r="AE29" s="24">
        <v>668</v>
      </c>
      <c r="AF29" s="24">
        <v>705</v>
      </c>
      <c r="AG29" s="24">
        <v>0</v>
      </c>
      <c r="AH29" s="28">
        <v>0</v>
      </c>
      <c r="AI29" s="24">
        <v>2358</v>
      </c>
      <c r="AJ29" s="24">
        <v>772</v>
      </c>
      <c r="AK29" s="24">
        <v>209</v>
      </c>
      <c r="AL29" s="28">
        <v>0</v>
      </c>
      <c r="AM29" s="24">
        <v>20206</v>
      </c>
      <c r="AN29" s="28">
        <v>0</v>
      </c>
      <c r="AO29" s="24">
        <v>0</v>
      </c>
      <c r="AP29" s="36">
        <f t="shared" si="0"/>
        <v>90723</v>
      </c>
      <c r="AQ29" s="3"/>
      <c r="AR29" s="3"/>
    </row>
    <row r="30" spans="1:44" ht="25.5" x14ac:dyDescent="0.25">
      <c r="A30" s="21" t="s">
        <v>98</v>
      </c>
      <c r="B30" s="25" t="s">
        <v>99</v>
      </c>
      <c r="C30" s="22">
        <v>1728</v>
      </c>
      <c r="D30" s="21">
        <v>1734</v>
      </c>
      <c r="E30" s="13">
        <v>2501</v>
      </c>
      <c r="F30" s="24">
        <v>3398</v>
      </c>
      <c r="G30" s="24">
        <v>7268</v>
      </c>
      <c r="H30" s="24">
        <v>2290</v>
      </c>
      <c r="I30" s="24">
        <v>12525</v>
      </c>
      <c r="J30" s="24">
        <v>639</v>
      </c>
      <c r="K30" s="24">
        <v>3761</v>
      </c>
      <c r="L30" s="24">
        <v>929</v>
      </c>
      <c r="M30" s="24">
        <v>5366</v>
      </c>
      <c r="N30" s="27">
        <v>2238</v>
      </c>
      <c r="O30" s="28">
        <v>614</v>
      </c>
      <c r="P30" s="24">
        <v>0</v>
      </c>
      <c r="Q30" s="24">
        <v>3637</v>
      </c>
      <c r="R30" s="24">
        <v>69</v>
      </c>
      <c r="S30" s="29">
        <v>1795</v>
      </c>
      <c r="T30" s="24">
        <v>0</v>
      </c>
      <c r="U30" s="24">
        <v>769</v>
      </c>
      <c r="V30" s="24">
        <v>1564</v>
      </c>
      <c r="W30" s="24">
        <v>769</v>
      </c>
      <c r="X30" s="24">
        <v>596</v>
      </c>
      <c r="Y30" s="24">
        <v>2676</v>
      </c>
      <c r="Z30" s="24">
        <v>3614</v>
      </c>
      <c r="AA30" s="24">
        <v>3771</v>
      </c>
      <c r="AB30" s="30">
        <v>261</v>
      </c>
      <c r="AC30" s="24">
        <v>1452</v>
      </c>
      <c r="AD30" s="24">
        <v>1438</v>
      </c>
      <c r="AE30" s="24">
        <v>1966</v>
      </c>
      <c r="AF30" s="24">
        <v>2061</v>
      </c>
      <c r="AG30" s="24">
        <v>2748</v>
      </c>
      <c r="AH30" s="24">
        <v>614</v>
      </c>
      <c r="AI30" s="24">
        <v>2157</v>
      </c>
      <c r="AJ30" s="24">
        <v>285</v>
      </c>
      <c r="AK30" s="24">
        <v>1525</v>
      </c>
      <c r="AL30" s="28">
        <v>0</v>
      </c>
      <c r="AM30" s="24">
        <v>144</v>
      </c>
      <c r="AN30" s="24">
        <v>553</v>
      </c>
      <c r="AO30" s="24">
        <v>813</v>
      </c>
      <c r="AP30" s="36">
        <f t="shared" si="0"/>
        <v>80268</v>
      </c>
      <c r="AQ30" s="3"/>
      <c r="AR30" s="3"/>
    </row>
    <row r="31" spans="1:44" ht="25.5" x14ac:dyDescent="0.25">
      <c r="A31" s="21" t="s">
        <v>100</v>
      </c>
      <c r="B31" s="25" t="s">
        <v>101</v>
      </c>
      <c r="C31" s="22">
        <v>3657</v>
      </c>
      <c r="D31" s="21">
        <v>5169</v>
      </c>
      <c r="E31" s="13">
        <v>4276</v>
      </c>
      <c r="F31" s="24">
        <v>18778</v>
      </c>
      <c r="G31" s="24">
        <v>1453</v>
      </c>
      <c r="H31" s="24">
        <v>920</v>
      </c>
      <c r="I31" s="24">
        <v>13793</v>
      </c>
      <c r="J31" s="24">
        <v>19734</v>
      </c>
      <c r="K31" s="24">
        <v>7260</v>
      </c>
      <c r="L31" s="24">
        <v>2178</v>
      </c>
      <c r="M31" s="24">
        <v>16961</v>
      </c>
      <c r="N31" s="27">
        <v>2733</v>
      </c>
      <c r="O31" s="28">
        <v>0</v>
      </c>
      <c r="P31" s="24">
        <v>0</v>
      </c>
      <c r="Q31" s="24">
        <v>304</v>
      </c>
      <c r="R31" s="24">
        <v>0</v>
      </c>
      <c r="S31" s="28">
        <v>454</v>
      </c>
      <c r="T31" s="24">
        <v>0</v>
      </c>
      <c r="U31" s="24">
        <v>3230</v>
      </c>
      <c r="V31" s="24">
        <v>1232</v>
      </c>
      <c r="W31" s="24">
        <v>3230</v>
      </c>
      <c r="X31" s="24">
        <v>4235</v>
      </c>
      <c r="Y31" s="24">
        <v>9634</v>
      </c>
      <c r="Z31" s="28">
        <v>0</v>
      </c>
      <c r="AA31" s="24">
        <v>2815</v>
      </c>
      <c r="AB31" s="30">
        <v>3065</v>
      </c>
      <c r="AC31" s="24">
        <v>3072</v>
      </c>
      <c r="AD31" s="24">
        <v>1611</v>
      </c>
      <c r="AE31" s="24">
        <v>12912</v>
      </c>
      <c r="AF31" s="24">
        <v>655</v>
      </c>
      <c r="AG31" s="24">
        <v>0</v>
      </c>
      <c r="AH31" s="24">
        <v>6346</v>
      </c>
      <c r="AI31" s="24">
        <v>2092</v>
      </c>
      <c r="AJ31" s="24">
        <v>638</v>
      </c>
      <c r="AK31" s="24">
        <v>641</v>
      </c>
      <c r="AL31" s="28">
        <v>0</v>
      </c>
      <c r="AM31" s="24">
        <v>6026</v>
      </c>
      <c r="AN31" s="28">
        <v>0</v>
      </c>
      <c r="AO31" s="24">
        <v>0</v>
      </c>
      <c r="AP31" s="36">
        <f t="shared" si="0"/>
        <v>159104</v>
      </c>
      <c r="AQ31" s="3"/>
      <c r="AR31" s="3"/>
    </row>
    <row r="32" spans="1:44" ht="25.5" x14ac:dyDescent="0.25">
      <c r="A32" s="21" t="s">
        <v>102</v>
      </c>
      <c r="B32" s="25" t="s">
        <v>103</v>
      </c>
      <c r="C32" s="22">
        <v>6233</v>
      </c>
      <c r="D32" s="21">
        <v>12122</v>
      </c>
      <c r="E32" s="13">
        <v>7062</v>
      </c>
      <c r="F32" s="24">
        <v>3593</v>
      </c>
      <c r="G32" s="24">
        <v>12200</v>
      </c>
      <c r="H32" s="24">
        <v>1648</v>
      </c>
      <c r="I32" s="24">
        <v>18651</v>
      </c>
      <c r="J32" s="24">
        <v>1645</v>
      </c>
      <c r="K32" s="24">
        <v>2018</v>
      </c>
      <c r="L32" s="24">
        <v>3976</v>
      </c>
      <c r="M32" s="24">
        <v>28027</v>
      </c>
      <c r="N32" s="27">
        <v>7202</v>
      </c>
      <c r="O32" s="28">
        <v>827</v>
      </c>
      <c r="P32" s="24">
        <v>0</v>
      </c>
      <c r="Q32" s="24">
        <v>3240</v>
      </c>
      <c r="R32" s="24">
        <v>0</v>
      </c>
      <c r="S32" s="29">
        <v>1601</v>
      </c>
      <c r="T32" s="24">
        <v>24071</v>
      </c>
      <c r="U32" s="24">
        <v>8045</v>
      </c>
      <c r="V32" s="24">
        <v>2204</v>
      </c>
      <c r="W32" s="24">
        <v>8045</v>
      </c>
      <c r="X32" s="24">
        <v>2252</v>
      </c>
      <c r="Y32" s="24">
        <v>1126</v>
      </c>
      <c r="Z32" s="24">
        <v>14351</v>
      </c>
      <c r="AA32" s="24">
        <v>5234</v>
      </c>
      <c r="AB32" s="30">
        <v>3175</v>
      </c>
      <c r="AC32" s="24">
        <v>3725</v>
      </c>
      <c r="AD32" s="24">
        <v>2140</v>
      </c>
      <c r="AE32" s="24">
        <v>3562</v>
      </c>
      <c r="AF32" s="24">
        <v>3837</v>
      </c>
      <c r="AG32" s="24">
        <v>0</v>
      </c>
      <c r="AH32" s="28">
        <v>0</v>
      </c>
      <c r="AI32" s="24">
        <v>4233</v>
      </c>
      <c r="AJ32" s="24">
        <v>617</v>
      </c>
      <c r="AK32" s="24">
        <v>10423</v>
      </c>
      <c r="AL32" s="28">
        <v>0</v>
      </c>
      <c r="AM32" s="24">
        <v>342</v>
      </c>
      <c r="AN32" s="24">
        <v>0</v>
      </c>
      <c r="AO32" s="24">
        <v>249</v>
      </c>
      <c r="AP32" s="36">
        <f t="shared" si="0"/>
        <v>207676</v>
      </c>
      <c r="AQ32" s="3"/>
      <c r="AR32" s="3"/>
    </row>
    <row r="33" spans="1:44" ht="25.5" x14ac:dyDescent="0.25">
      <c r="A33" s="21" t="s">
        <v>104</v>
      </c>
      <c r="B33" s="25" t="s">
        <v>105</v>
      </c>
      <c r="C33" s="22">
        <v>9479</v>
      </c>
      <c r="D33" s="21">
        <v>4335</v>
      </c>
      <c r="E33" s="13">
        <v>31340</v>
      </c>
      <c r="F33" s="24">
        <v>15745</v>
      </c>
      <c r="G33" s="24">
        <v>18751</v>
      </c>
      <c r="H33" s="24">
        <v>5066</v>
      </c>
      <c r="I33" s="24">
        <v>54251</v>
      </c>
      <c r="J33" s="24">
        <v>11867</v>
      </c>
      <c r="K33" s="24">
        <v>21568</v>
      </c>
      <c r="L33" s="24">
        <v>22732</v>
      </c>
      <c r="M33" s="24">
        <v>75463</v>
      </c>
      <c r="N33" s="27">
        <v>30188</v>
      </c>
      <c r="O33" s="28">
        <v>9563</v>
      </c>
      <c r="P33" s="24">
        <v>64607</v>
      </c>
      <c r="Q33" s="24">
        <v>51860</v>
      </c>
      <c r="R33" s="24">
        <v>2550</v>
      </c>
      <c r="S33" s="29">
        <v>9522</v>
      </c>
      <c r="T33" s="24">
        <v>0</v>
      </c>
      <c r="U33" s="24">
        <v>32630</v>
      </c>
      <c r="V33" s="24">
        <v>26145</v>
      </c>
      <c r="W33" s="24">
        <v>32630</v>
      </c>
      <c r="X33" s="24">
        <v>9155</v>
      </c>
      <c r="Y33" s="24">
        <v>13228</v>
      </c>
      <c r="Z33" s="28">
        <v>0</v>
      </c>
      <c r="AA33" s="24">
        <v>41682</v>
      </c>
      <c r="AB33" s="30">
        <v>507</v>
      </c>
      <c r="AC33" s="24">
        <v>3671</v>
      </c>
      <c r="AD33" s="24">
        <v>18898</v>
      </c>
      <c r="AE33" s="24">
        <v>4608</v>
      </c>
      <c r="AF33" s="24">
        <v>20296</v>
      </c>
      <c r="AG33" s="24">
        <v>42186</v>
      </c>
      <c r="AH33" s="28">
        <v>0</v>
      </c>
      <c r="AI33" s="24">
        <v>9907</v>
      </c>
      <c r="AJ33" s="24">
        <v>4670</v>
      </c>
      <c r="AK33" s="24">
        <v>8640</v>
      </c>
      <c r="AL33" s="24">
        <v>8653</v>
      </c>
      <c r="AM33" s="24">
        <v>1509</v>
      </c>
      <c r="AN33" s="24">
        <v>10780</v>
      </c>
      <c r="AO33" s="24">
        <v>19547</v>
      </c>
      <c r="AP33" s="36">
        <f t="shared" si="0"/>
        <v>748229</v>
      </c>
      <c r="AQ33" s="3"/>
      <c r="AR33" s="3"/>
    </row>
    <row r="34" spans="1:44" ht="25.5" x14ac:dyDescent="0.25">
      <c r="A34" s="21" t="s">
        <v>106</v>
      </c>
      <c r="B34" s="25" t="s">
        <v>107</v>
      </c>
      <c r="C34" s="22">
        <v>1518</v>
      </c>
      <c r="D34" s="21">
        <v>396</v>
      </c>
      <c r="E34" s="13">
        <v>2619</v>
      </c>
      <c r="F34" s="24">
        <v>1008</v>
      </c>
      <c r="G34" s="24">
        <v>2181</v>
      </c>
      <c r="H34" s="24">
        <v>330</v>
      </c>
      <c r="I34" s="24">
        <v>17428</v>
      </c>
      <c r="J34" s="24">
        <v>87</v>
      </c>
      <c r="K34" s="24">
        <v>2067</v>
      </c>
      <c r="L34" s="24">
        <v>1106</v>
      </c>
      <c r="M34" s="24">
        <v>16540</v>
      </c>
      <c r="N34" s="27">
        <v>2121</v>
      </c>
      <c r="O34" s="28">
        <v>1290</v>
      </c>
      <c r="P34" s="24">
        <v>0</v>
      </c>
      <c r="Q34" s="24">
        <v>694</v>
      </c>
      <c r="R34" s="24">
        <v>0</v>
      </c>
      <c r="S34" s="28">
        <v>0</v>
      </c>
      <c r="T34" s="24">
        <v>0</v>
      </c>
      <c r="U34" s="24">
        <v>261</v>
      </c>
      <c r="V34" s="24">
        <v>147</v>
      </c>
      <c r="W34" s="24">
        <v>261</v>
      </c>
      <c r="X34" s="24">
        <v>227</v>
      </c>
      <c r="Y34" s="24">
        <v>81</v>
      </c>
      <c r="Z34" s="28">
        <v>0</v>
      </c>
      <c r="AA34" s="24">
        <v>3555</v>
      </c>
      <c r="AB34" s="30">
        <v>91</v>
      </c>
      <c r="AC34" s="24">
        <v>906</v>
      </c>
      <c r="AD34" s="24">
        <v>1321</v>
      </c>
      <c r="AE34" s="24">
        <v>2603</v>
      </c>
      <c r="AF34" s="24">
        <v>1203</v>
      </c>
      <c r="AG34" s="24">
        <v>0</v>
      </c>
      <c r="AH34" s="28">
        <v>0</v>
      </c>
      <c r="AI34" s="24">
        <v>1495</v>
      </c>
      <c r="AJ34" s="24">
        <v>735</v>
      </c>
      <c r="AK34" s="24">
        <v>416</v>
      </c>
      <c r="AL34" s="28">
        <v>0</v>
      </c>
      <c r="AM34" s="24">
        <v>21837</v>
      </c>
      <c r="AN34" s="28">
        <v>0</v>
      </c>
      <c r="AO34" s="24">
        <v>0</v>
      </c>
      <c r="AP34" s="36">
        <f t="shared" si="0"/>
        <v>84524</v>
      </c>
      <c r="AQ34" s="3"/>
      <c r="AR34" s="3"/>
    </row>
    <row r="35" spans="1:44" s="37" customFormat="1" ht="25.5" x14ac:dyDescent="0.25">
      <c r="A35" s="36" t="s">
        <v>143</v>
      </c>
      <c r="B35" s="34" t="s">
        <v>108</v>
      </c>
      <c r="C35" s="35">
        <f>SUM(C25:C34)</f>
        <v>49577</v>
      </c>
      <c r="D35" s="35">
        <f t="shared" ref="D35:AO35" si="4">SUM(D25:D34)</f>
        <v>46049</v>
      </c>
      <c r="E35" s="35">
        <f t="shared" si="4"/>
        <v>118057</v>
      </c>
      <c r="F35" s="35">
        <f t="shared" si="4"/>
        <v>93214</v>
      </c>
      <c r="G35" s="35">
        <f t="shared" si="4"/>
        <v>62326</v>
      </c>
      <c r="H35" s="35">
        <f t="shared" si="4"/>
        <v>21782</v>
      </c>
      <c r="I35" s="35">
        <f t="shared" si="4"/>
        <v>260833</v>
      </c>
      <c r="J35" s="35">
        <f t="shared" si="4"/>
        <v>72681</v>
      </c>
      <c r="K35" s="35">
        <f t="shared" si="4"/>
        <v>80177</v>
      </c>
      <c r="L35" s="35">
        <f t="shared" si="4"/>
        <v>48008</v>
      </c>
      <c r="M35" s="35">
        <f t="shared" si="4"/>
        <v>284714</v>
      </c>
      <c r="N35" s="35">
        <f t="shared" si="4"/>
        <v>81350</v>
      </c>
      <c r="O35" s="35">
        <f t="shared" si="4"/>
        <v>33211</v>
      </c>
      <c r="P35" s="35">
        <f t="shared" si="4"/>
        <v>161517</v>
      </c>
      <c r="Q35" s="35">
        <f t="shared" si="4"/>
        <v>126773</v>
      </c>
      <c r="R35" s="35">
        <f t="shared" si="4"/>
        <v>4970</v>
      </c>
      <c r="S35" s="35">
        <f t="shared" si="4"/>
        <v>34942</v>
      </c>
      <c r="T35" s="35">
        <f t="shared" si="4"/>
        <v>48142</v>
      </c>
      <c r="U35" s="35">
        <f t="shared" si="4"/>
        <v>111322</v>
      </c>
      <c r="V35" s="35">
        <f t="shared" si="4"/>
        <v>84973</v>
      </c>
      <c r="W35" s="35">
        <f t="shared" si="4"/>
        <v>111322</v>
      </c>
      <c r="X35" s="35">
        <f t="shared" si="4"/>
        <v>36947</v>
      </c>
      <c r="Y35" s="35">
        <f t="shared" si="4"/>
        <v>58769</v>
      </c>
      <c r="Z35" s="35">
        <f t="shared" si="4"/>
        <v>40247</v>
      </c>
      <c r="AA35" s="35">
        <f t="shared" si="4"/>
        <v>115009</v>
      </c>
      <c r="AB35" s="35">
        <f t="shared" si="4"/>
        <v>17107</v>
      </c>
      <c r="AC35" s="35">
        <f t="shared" si="4"/>
        <v>35273</v>
      </c>
      <c r="AD35" s="35">
        <f t="shared" si="4"/>
        <v>68865</v>
      </c>
      <c r="AE35" s="35">
        <f t="shared" si="4"/>
        <v>39521</v>
      </c>
      <c r="AF35" s="35">
        <f t="shared" si="4"/>
        <v>54584</v>
      </c>
      <c r="AG35" s="35">
        <f t="shared" si="4"/>
        <v>130261</v>
      </c>
      <c r="AH35" s="35">
        <f t="shared" si="4"/>
        <v>14852</v>
      </c>
      <c r="AI35" s="35">
        <f t="shared" si="4"/>
        <v>49540</v>
      </c>
      <c r="AJ35" s="35">
        <f t="shared" si="4"/>
        <v>12577</v>
      </c>
      <c r="AK35" s="35">
        <f t="shared" si="4"/>
        <v>41730</v>
      </c>
      <c r="AL35" s="35">
        <f t="shared" si="4"/>
        <v>16367</v>
      </c>
      <c r="AM35" s="35">
        <f t="shared" si="4"/>
        <v>65662</v>
      </c>
      <c r="AN35" s="35">
        <f t="shared" si="4"/>
        <v>20718</v>
      </c>
      <c r="AO35" s="35">
        <f t="shared" si="4"/>
        <v>38642</v>
      </c>
      <c r="AP35" s="36">
        <f t="shared" si="0"/>
        <v>2792611</v>
      </c>
      <c r="AQ35" s="15">
        <f>AP35-(AP25+AP30)</f>
        <v>2628807</v>
      </c>
      <c r="AR35" s="15">
        <f>AQ35+PMTCT!AP21</f>
        <v>3810103</v>
      </c>
    </row>
    <row r="36" spans="1:44" ht="25.5" x14ac:dyDescent="0.25">
      <c r="A36" s="21" t="s">
        <v>109</v>
      </c>
      <c r="B36" s="25" t="s">
        <v>110</v>
      </c>
      <c r="C36" s="2">
        <v>165</v>
      </c>
      <c r="D36" s="21">
        <v>196</v>
      </c>
      <c r="E36" s="22">
        <v>396</v>
      </c>
      <c r="F36" s="24">
        <v>2660</v>
      </c>
      <c r="G36" s="24">
        <v>834</v>
      </c>
      <c r="H36" s="24">
        <v>193</v>
      </c>
      <c r="I36" s="24">
        <v>4606</v>
      </c>
      <c r="J36" s="24">
        <v>13932</v>
      </c>
      <c r="K36" s="24">
        <v>379</v>
      </c>
      <c r="L36" s="24">
        <v>0</v>
      </c>
      <c r="M36" s="24">
        <v>358</v>
      </c>
      <c r="N36" s="27">
        <v>478</v>
      </c>
      <c r="O36" s="28">
        <v>49</v>
      </c>
      <c r="P36" s="24">
        <v>0</v>
      </c>
      <c r="Q36" s="24">
        <v>1688</v>
      </c>
      <c r="R36" s="24">
        <v>0</v>
      </c>
      <c r="S36" s="28">
        <v>0</v>
      </c>
      <c r="T36" s="24">
        <v>0</v>
      </c>
      <c r="U36" s="24">
        <v>1023</v>
      </c>
      <c r="V36" s="24">
        <v>321</v>
      </c>
      <c r="W36" s="24">
        <v>1023</v>
      </c>
      <c r="X36" s="24">
        <v>722</v>
      </c>
      <c r="Y36" s="24">
        <v>546</v>
      </c>
      <c r="Z36" s="24">
        <v>0</v>
      </c>
      <c r="AA36" s="24">
        <v>0</v>
      </c>
      <c r="AB36" s="30">
        <v>369</v>
      </c>
      <c r="AC36" s="24">
        <v>0</v>
      </c>
      <c r="AD36" s="24">
        <v>23</v>
      </c>
      <c r="AE36" s="24">
        <v>86</v>
      </c>
      <c r="AF36" s="24">
        <v>0</v>
      </c>
      <c r="AG36" s="24">
        <v>289</v>
      </c>
      <c r="AH36" s="24">
        <v>0</v>
      </c>
      <c r="AI36" s="24">
        <v>825</v>
      </c>
      <c r="AJ36" s="24">
        <v>50</v>
      </c>
      <c r="AK36" s="24">
        <v>703</v>
      </c>
      <c r="AL36" s="24">
        <v>0</v>
      </c>
      <c r="AM36" s="24">
        <v>105</v>
      </c>
      <c r="AN36" s="24">
        <v>365</v>
      </c>
      <c r="AO36" s="24">
        <v>515</v>
      </c>
      <c r="AP36" s="36">
        <f t="shared" si="0"/>
        <v>32899</v>
      </c>
      <c r="AQ36" s="9">
        <f>AP25+AP30</f>
        <v>163804</v>
      </c>
      <c r="AR36" s="3"/>
    </row>
    <row r="37" spans="1:44" ht="15.75" x14ac:dyDescent="0.25">
      <c r="A37" s="21" t="s">
        <v>111</v>
      </c>
      <c r="B37" s="25" t="s">
        <v>112</v>
      </c>
      <c r="C37" s="2">
        <v>87</v>
      </c>
      <c r="D37" s="21">
        <v>16</v>
      </c>
      <c r="E37" s="22">
        <v>141</v>
      </c>
      <c r="F37" s="24">
        <v>116</v>
      </c>
      <c r="G37" s="24">
        <v>52</v>
      </c>
      <c r="H37" s="24">
        <v>36</v>
      </c>
      <c r="I37" s="24">
        <v>52</v>
      </c>
      <c r="J37" s="24">
        <v>66</v>
      </c>
      <c r="K37" s="24"/>
      <c r="L37" s="24">
        <v>662</v>
      </c>
      <c r="M37" s="24">
        <v>9</v>
      </c>
      <c r="N37" s="27">
        <v>35</v>
      </c>
      <c r="O37" s="28">
        <v>3</v>
      </c>
      <c r="P37" s="24">
        <v>0</v>
      </c>
      <c r="Q37" s="24">
        <v>79</v>
      </c>
      <c r="R37" s="24">
        <v>0</v>
      </c>
      <c r="S37" s="28">
        <v>0</v>
      </c>
      <c r="T37" s="24">
        <v>0</v>
      </c>
      <c r="U37" s="24">
        <v>20</v>
      </c>
      <c r="V37" s="24">
        <v>106</v>
      </c>
      <c r="W37" s="24">
        <v>20</v>
      </c>
      <c r="X37" s="24"/>
      <c r="Y37" s="24">
        <v>72</v>
      </c>
      <c r="Z37" s="24">
        <v>0</v>
      </c>
      <c r="AA37" s="24">
        <v>0</v>
      </c>
      <c r="AB37" s="30">
        <v>1601</v>
      </c>
      <c r="AC37" s="24">
        <v>0</v>
      </c>
      <c r="AD37" s="24">
        <v>0</v>
      </c>
      <c r="AE37" s="24">
        <v>6</v>
      </c>
      <c r="AF37" s="24">
        <v>0</v>
      </c>
      <c r="AG37" s="24">
        <v>14</v>
      </c>
      <c r="AH37" s="24">
        <v>0</v>
      </c>
      <c r="AI37" s="24"/>
      <c r="AJ37" s="24"/>
      <c r="AK37" s="24">
        <v>35</v>
      </c>
      <c r="AL37" s="24">
        <v>0</v>
      </c>
      <c r="AM37" s="24">
        <v>3</v>
      </c>
      <c r="AN37" s="24">
        <v>0</v>
      </c>
      <c r="AO37" s="24">
        <v>0</v>
      </c>
      <c r="AP37" s="36">
        <f t="shared" si="0"/>
        <v>3231</v>
      </c>
      <c r="AQ37" s="3"/>
      <c r="AR37" s="3"/>
    </row>
    <row r="38" spans="1:44" ht="15.75" x14ac:dyDescent="0.25">
      <c r="A38" s="21" t="s">
        <v>113</v>
      </c>
      <c r="B38" s="25" t="s">
        <v>114</v>
      </c>
      <c r="C38" s="2">
        <v>202</v>
      </c>
      <c r="D38" s="21">
        <v>713</v>
      </c>
      <c r="E38" s="22">
        <v>2074</v>
      </c>
      <c r="F38" s="24">
        <v>38</v>
      </c>
      <c r="G38" s="24">
        <v>428</v>
      </c>
      <c r="H38" s="24">
        <v>148</v>
      </c>
      <c r="I38" s="24">
        <v>1077</v>
      </c>
      <c r="J38" s="24">
        <v>93</v>
      </c>
      <c r="K38" s="24">
        <v>67</v>
      </c>
      <c r="L38" s="24">
        <v>0</v>
      </c>
      <c r="M38" s="24"/>
      <c r="N38" s="27">
        <v>498</v>
      </c>
      <c r="O38" s="28">
        <v>0</v>
      </c>
      <c r="P38" s="24">
        <v>0</v>
      </c>
      <c r="Q38" s="24">
        <v>251</v>
      </c>
      <c r="R38" s="24">
        <v>0</v>
      </c>
      <c r="S38" s="28">
        <v>0</v>
      </c>
      <c r="T38" s="24">
        <v>0</v>
      </c>
      <c r="U38" s="24">
        <v>4</v>
      </c>
      <c r="V38" s="24">
        <v>2108</v>
      </c>
      <c r="W38" s="24">
        <v>4</v>
      </c>
      <c r="X38" s="24">
        <v>383</v>
      </c>
      <c r="Y38" s="24">
        <v>2</v>
      </c>
      <c r="Z38" s="24">
        <v>0</v>
      </c>
      <c r="AA38" s="24">
        <v>1020</v>
      </c>
      <c r="AB38" s="30">
        <v>1429</v>
      </c>
      <c r="AC38" s="24">
        <v>1564</v>
      </c>
      <c r="AD38" s="24">
        <v>3</v>
      </c>
      <c r="AE38" s="24">
        <v>25</v>
      </c>
      <c r="AF38" s="24">
        <v>7</v>
      </c>
      <c r="AG38" s="24">
        <v>11</v>
      </c>
      <c r="AH38" s="24">
        <v>0</v>
      </c>
      <c r="AI38" s="24">
        <v>799</v>
      </c>
      <c r="AJ38" s="24">
        <v>37</v>
      </c>
      <c r="AK38" s="24">
        <v>782</v>
      </c>
      <c r="AL38" s="24">
        <v>0</v>
      </c>
      <c r="AM38" s="24">
        <v>147</v>
      </c>
      <c r="AN38" s="24">
        <v>0</v>
      </c>
      <c r="AO38" s="24">
        <v>0</v>
      </c>
      <c r="AP38" s="36">
        <f t="shared" si="0"/>
        <v>13914</v>
      </c>
      <c r="AQ38" s="3"/>
      <c r="AR38" s="3"/>
    </row>
    <row r="39" spans="1:44" ht="15.75" x14ac:dyDescent="0.25">
      <c r="A39" s="21" t="s">
        <v>115</v>
      </c>
      <c r="B39" s="25" t="s">
        <v>116</v>
      </c>
      <c r="C39" s="2">
        <v>243</v>
      </c>
      <c r="D39" s="21">
        <v>392</v>
      </c>
      <c r="E39" s="22">
        <v>334</v>
      </c>
      <c r="F39" s="24">
        <v>93</v>
      </c>
      <c r="G39" s="24">
        <v>189</v>
      </c>
      <c r="H39" s="24">
        <v>145</v>
      </c>
      <c r="I39" s="24">
        <v>944</v>
      </c>
      <c r="J39" s="24">
        <v>52</v>
      </c>
      <c r="K39" s="24">
        <v>30</v>
      </c>
      <c r="L39" s="24">
        <v>43</v>
      </c>
      <c r="M39" s="24">
        <v>32237</v>
      </c>
      <c r="N39" s="27">
        <v>58</v>
      </c>
      <c r="O39" s="28">
        <v>0</v>
      </c>
      <c r="P39" s="24">
        <v>0</v>
      </c>
      <c r="Q39" s="24">
        <v>169</v>
      </c>
      <c r="R39" s="24">
        <v>0</v>
      </c>
      <c r="S39" s="28">
        <v>0</v>
      </c>
      <c r="T39" s="24">
        <v>0</v>
      </c>
      <c r="U39" s="24">
        <v>1</v>
      </c>
      <c r="V39" s="24">
        <v>255</v>
      </c>
      <c r="W39" s="24">
        <v>1</v>
      </c>
      <c r="X39" s="24">
        <v>201</v>
      </c>
      <c r="Y39" s="24">
        <v>5</v>
      </c>
      <c r="Z39" s="24">
        <v>0</v>
      </c>
      <c r="AA39" s="24">
        <v>47</v>
      </c>
      <c r="AB39" s="30">
        <v>270</v>
      </c>
      <c r="AC39" s="24">
        <v>407</v>
      </c>
      <c r="AD39" s="24">
        <v>9</v>
      </c>
      <c r="AE39" s="24">
        <v>11</v>
      </c>
      <c r="AF39" s="24">
        <v>1</v>
      </c>
      <c r="AG39" s="24">
        <v>7</v>
      </c>
      <c r="AH39" s="24">
        <v>0</v>
      </c>
      <c r="AI39" s="24">
        <v>124</v>
      </c>
      <c r="AJ39" s="24">
        <v>6</v>
      </c>
      <c r="AK39" s="24">
        <v>740</v>
      </c>
      <c r="AL39" s="24">
        <v>0</v>
      </c>
      <c r="AM39" s="24">
        <v>44</v>
      </c>
      <c r="AN39" s="24">
        <v>0</v>
      </c>
      <c r="AO39" s="24">
        <v>0</v>
      </c>
      <c r="AP39" s="36">
        <f t="shared" si="0"/>
        <v>37058</v>
      </c>
      <c r="AQ39" s="3"/>
      <c r="AR39" s="3"/>
    </row>
    <row r="40" spans="1:44" ht="15.75" x14ac:dyDescent="0.25">
      <c r="A40" s="21" t="s">
        <v>117</v>
      </c>
      <c r="B40" s="25" t="s">
        <v>118</v>
      </c>
      <c r="C40" s="2">
        <v>205</v>
      </c>
      <c r="D40" s="21">
        <v>184</v>
      </c>
      <c r="E40" s="22">
        <v>401</v>
      </c>
      <c r="F40" s="24">
        <v>79</v>
      </c>
      <c r="G40" s="24">
        <v>386</v>
      </c>
      <c r="H40" s="24">
        <v>26</v>
      </c>
      <c r="I40" s="24">
        <v>3773</v>
      </c>
      <c r="J40" s="24">
        <v>672</v>
      </c>
      <c r="K40" s="24">
        <v>442</v>
      </c>
      <c r="L40" s="24">
        <v>289</v>
      </c>
      <c r="M40" s="24">
        <v>1437</v>
      </c>
      <c r="N40" s="27">
        <v>631</v>
      </c>
      <c r="O40" s="28">
        <v>82</v>
      </c>
      <c r="P40" s="24">
        <v>0</v>
      </c>
      <c r="Q40" s="24">
        <v>682</v>
      </c>
      <c r="R40" s="24">
        <v>0</v>
      </c>
      <c r="S40" s="28">
        <v>0</v>
      </c>
      <c r="T40" s="24">
        <v>0</v>
      </c>
      <c r="U40" s="24">
        <v>353</v>
      </c>
      <c r="V40" s="24">
        <v>1308</v>
      </c>
      <c r="W40" s="24">
        <v>353</v>
      </c>
      <c r="X40" s="24">
        <v>260</v>
      </c>
      <c r="Y40" s="24">
        <v>1049</v>
      </c>
      <c r="Z40" s="24">
        <v>0</v>
      </c>
      <c r="AA40" s="24">
        <v>648</v>
      </c>
      <c r="AB40" s="30">
        <v>558</v>
      </c>
      <c r="AC40" s="24">
        <v>902</v>
      </c>
      <c r="AD40" s="24">
        <v>417</v>
      </c>
      <c r="AE40" s="24">
        <v>12</v>
      </c>
      <c r="AF40" s="24">
        <v>4</v>
      </c>
      <c r="AG40" s="24">
        <v>224</v>
      </c>
      <c r="AH40" s="24">
        <v>0</v>
      </c>
      <c r="AI40" s="24">
        <v>110</v>
      </c>
      <c r="AJ40" s="24">
        <v>46</v>
      </c>
      <c r="AK40" s="24">
        <v>105</v>
      </c>
      <c r="AL40" s="24">
        <v>0</v>
      </c>
      <c r="AM40" s="24">
        <v>121</v>
      </c>
      <c r="AN40" s="24">
        <v>5</v>
      </c>
      <c r="AO40" s="24">
        <v>1045</v>
      </c>
      <c r="AP40" s="36">
        <f t="shared" si="0"/>
        <v>16809</v>
      </c>
      <c r="AQ40" s="3"/>
      <c r="AR40" s="3"/>
    </row>
    <row r="41" spans="1:44" ht="15.75" x14ac:dyDescent="0.25">
      <c r="A41" s="21" t="s">
        <v>119</v>
      </c>
      <c r="B41" s="25" t="s">
        <v>120</v>
      </c>
      <c r="C41" s="2">
        <v>65</v>
      </c>
      <c r="D41" s="21">
        <v>311</v>
      </c>
      <c r="E41" s="22">
        <v>153</v>
      </c>
      <c r="F41" s="24">
        <v>1482</v>
      </c>
      <c r="G41" s="24">
        <v>1115</v>
      </c>
      <c r="H41" s="24">
        <v>556</v>
      </c>
      <c r="I41" s="24">
        <v>3088</v>
      </c>
      <c r="J41" s="24">
        <v>619</v>
      </c>
      <c r="K41" s="24">
        <v>283</v>
      </c>
      <c r="L41" s="24">
        <v>80</v>
      </c>
      <c r="M41" s="24">
        <v>5626</v>
      </c>
      <c r="N41" s="27">
        <v>541</v>
      </c>
      <c r="O41" s="28">
        <v>6</v>
      </c>
      <c r="P41" s="24">
        <v>0</v>
      </c>
      <c r="Q41" s="24">
        <v>336</v>
      </c>
      <c r="R41" s="24">
        <v>0</v>
      </c>
      <c r="S41" s="28">
        <v>0</v>
      </c>
      <c r="T41" s="24">
        <v>0</v>
      </c>
      <c r="U41" s="24">
        <v>54</v>
      </c>
      <c r="V41" s="24">
        <v>460</v>
      </c>
      <c r="W41" s="24">
        <v>54</v>
      </c>
      <c r="X41" s="24">
        <v>406</v>
      </c>
      <c r="Y41" s="24">
        <v>66</v>
      </c>
      <c r="Z41" s="24">
        <v>0</v>
      </c>
      <c r="AA41" s="24">
        <v>79</v>
      </c>
      <c r="AB41" s="30">
        <v>1373</v>
      </c>
      <c r="AC41" s="24">
        <v>266</v>
      </c>
      <c r="AD41" s="24">
        <v>40</v>
      </c>
      <c r="AE41" s="24">
        <v>10</v>
      </c>
      <c r="AF41" s="24">
        <v>3</v>
      </c>
      <c r="AG41" s="24">
        <v>55</v>
      </c>
      <c r="AH41" s="24">
        <v>0</v>
      </c>
      <c r="AI41" s="24">
        <v>70</v>
      </c>
      <c r="AJ41" s="24">
        <v>90</v>
      </c>
      <c r="AK41" s="24">
        <v>207</v>
      </c>
      <c r="AL41" s="24">
        <v>0</v>
      </c>
      <c r="AM41" s="24">
        <v>256</v>
      </c>
      <c r="AN41" s="24">
        <v>362</v>
      </c>
      <c r="AO41" s="24">
        <v>280</v>
      </c>
      <c r="AP41" s="36">
        <f t="shared" si="0"/>
        <v>18392</v>
      </c>
      <c r="AQ41" s="3"/>
      <c r="AR41" s="3"/>
    </row>
    <row r="42" spans="1:44" ht="25.5" x14ac:dyDescent="0.25">
      <c r="A42" s="21" t="s">
        <v>121</v>
      </c>
      <c r="B42" s="25" t="s">
        <v>122</v>
      </c>
      <c r="C42" s="2">
        <v>8047</v>
      </c>
      <c r="D42" s="21">
        <v>11992</v>
      </c>
      <c r="E42" s="22">
        <v>17912</v>
      </c>
      <c r="F42" s="24">
        <v>43088</v>
      </c>
      <c r="G42" s="24">
        <v>26690</v>
      </c>
      <c r="H42" s="24">
        <v>14042</v>
      </c>
      <c r="I42" s="24">
        <v>4907</v>
      </c>
      <c r="J42" s="24">
        <v>1030</v>
      </c>
      <c r="K42" s="24">
        <v>18216</v>
      </c>
      <c r="L42" s="24">
        <v>7</v>
      </c>
      <c r="M42" s="24">
        <v>3816</v>
      </c>
      <c r="N42" s="27">
        <v>48802</v>
      </c>
      <c r="O42" s="28">
        <v>26</v>
      </c>
      <c r="P42" s="24">
        <v>0</v>
      </c>
      <c r="Q42" s="24">
        <v>16249</v>
      </c>
      <c r="R42" s="24">
        <v>0</v>
      </c>
      <c r="S42" s="28">
        <v>0</v>
      </c>
      <c r="T42" s="24">
        <v>0</v>
      </c>
      <c r="U42" s="24">
        <v>7214</v>
      </c>
      <c r="V42" s="24">
        <v>10559</v>
      </c>
      <c r="W42" s="24">
        <v>7214</v>
      </c>
      <c r="X42" s="24">
        <v>4857</v>
      </c>
      <c r="Y42" s="24">
        <v>3062</v>
      </c>
      <c r="Z42" s="24">
        <v>0</v>
      </c>
      <c r="AA42" s="24">
        <v>18937</v>
      </c>
      <c r="AB42" s="30">
        <v>458</v>
      </c>
      <c r="AC42" s="24">
        <v>25280</v>
      </c>
      <c r="AD42" s="24">
        <v>12459</v>
      </c>
      <c r="AE42" s="24">
        <v>833</v>
      </c>
      <c r="AF42" s="24">
        <v>5404</v>
      </c>
      <c r="AG42" s="24">
        <v>6550</v>
      </c>
      <c r="AH42" s="24">
        <v>0</v>
      </c>
      <c r="AI42" s="24">
        <v>7455</v>
      </c>
      <c r="AJ42" s="24">
        <v>4260</v>
      </c>
      <c r="AK42" s="24">
        <v>14538</v>
      </c>
      <c r="AL42" s="24">
        <v>6739</v>
      </c>
      <c r="AM42" s="24">
        <v>57528</v>
      </c>
      <c r="AN42" s="24">
        <v>0</v>
      </c>
      <c r="AO42" s="24">
        <v>0</v>
      </c>
      <c r="AP42" s="36">
        <f t="shared" si="0"/>
        <v>408171</v>
      </c>
      <c r="AQ42" s="3"/>
      <c r="AR42" s="3"/>
    </row>
    <row r="43" spans="1:44" ht="25.5" x14ac:dyDescent="0.25">
      <c r="A43" s="21" t="s">
        <v>123</v>
      </c>
      <c r="B43" s="25" t="s">
        <v>124</v>
      </c>
      <c r="C43" s="2">
        <v>1126</v>
      </c>
      <c r="D43" s="21">
        <v>1473</v>
      </c>
      <c r="E43" s="22">
        <v>2378</v>
      </c>
      <c r="F43" s="24">
        <v>2776</v>
      </c>
      <c r="G43" s="24">
        <v>2441</v>
      </c>
      <c r="H43" s="24">
        <v>857</v>
      </c>
      <c r="I43" s="24">
        <v>950</v>
      </c>
      <c r="J43" s="24">
        <v>1146</v>
      </c>
      <c r="K43" s="24">
        <v>2397</v>
      </c>
      <c r="L43" s="24">
        <v>2</v>
      </c>
      <c r="M43" s="24">
        <v>1565</v>
      </c>
      <c r="N43" s="27">
        <v>2039</v>
      </c>
      <c r="O43" s="28">
        <v>12</v>
      </c>
      <c r="P43" s="24">
        <v>0</v>
      </c>
      <c r="Q43" s="24">
        <v>3069</v>
      </c>
      <c r="R43" s="24">
        <v>0</v>
      </c>
      <c r="S43" s="28">
        <v>0</v>
      </c>
      <c r="T43" s="24">
        <v>0</v>
      </c>
      <c r="U43" s="24">
        <v>650</v>
      </c>
      <c r="V43" s="24">
        <v>1226</v>
      </c>
      <c r="W43" s="24">
        <v>650</v>
      </c>
      <c r="X43" s="24">
        <v>372</v>
      </c>
      <c r="Y43" s="24">
        <v>288</v>
      </c>
      <c r="Z43" s="24">
        <v>0</v>
      </c>
      <c r="AA43" s="24">
        <v>2005</v>
      </c>
      <c r="AB43" s="30">
        <v>432</v>
      </c>
      <c r="AC43" s="24">
        <v>2563</v>
      </c>
      <c r="AD43" s="24">
        <v>710</v>
      </c>
      <c r="AE43" s="24">
        <v>102</v>
      </c>
      <c r="AF43" s="24">
        <v>150</v>
      </c>
      <c r="AG43" s="24">
        <v>5389</v>
      </c>
      <c r="AH43" s="24">
        <v>0</v>
      </c>
      <c r="AI43" s="24">
        <v>867</v>
      </c>
      <c r="AJ43" s="24">
        <v>645</v>
      </c>
      <c r="AK43" s="24">
        <v>1696</v>
      </c>
      <c r="AL43" s="24">
        <v>1584</v>
      </c>
      <c r="AM43" s="24">
        <v>480</v>
      </c>
      <c r="AN43" s="24">
        <v>3825</v>
      </c>
      <c r="AO43" s="24">
        <v>3807</v>
      </c>
      <c r="AP43" s="36">
        <f t="shared" si="0"/>
        <v>49672</v>
      </c>
      <c r="AQ43" s="3"/>
      <c r="AR43" s="3"/>
    </row>
    <row r="44" spans="1:44" ht="25.5" x14ac:dyDescent="0.25">
      <c r="A44" s="21" t="s">
        <v>125</v>
      </c>
      <c r="B44" s="25" t="s">
        <v>126</v>
      </c>
      <c r="C44" s="2">
        <v>1193</v>
      </c>
      <c r="D44" s="21">
        <v>2623</v>
      </c>
      <c r="E44" s="22">
        <v>2050</v>
      </c>
      <c r="F44" s="24">
        <v>1222</v>
      </c>
      <c r="G44" s="24">
        <v>2525</v>
      </c>
      <c r="H44" s="24">
        <v>1499</v>
      </c>
      <c r="I44" s="24">
        <v>1184</v>
      </c>
      <c r="J44" s="24">
        <v>1027</v>
      </c>
      <c r="K44" s="24">
        <v>954</v>
      </c>
      <c r="L44" s="24">
        <v>8701</v>
      </c>
      <c r="M44" s="24">
        <v>1644</v>
      </c>
      <c r="N44" s="27">
        <v>4006</v>
      </c>
      <c r="O44" s="28">
        <v>0</v>
      </c>
      <c r="P44" s="24">
        <v>0</v>
      </c>
      <c r="Q44" s="24">
        <v>1354</v>
      </c>
      <c r="R44" s="24">
        <v>0</v>
      </c>
      <c r="S44" s="28">
        <v>0</v>
      </c>
      <c r="T44" s="24">
        <v>0</v>
      </c>
      <c r="U44" s="24">
        <v>2066</v>
      </c>
      <c r="V44" s="24">
        <v>956</v>
      </c>
      <c r="W44" s="24">
        <v>2066</v>
      </c>
      <c r="X44" s="24">
        <v>903</v>
      </c>
      <c r="Y44" s="24">
        <v>515</v>
      </c>
      <c r="Z44" s="24">
        <v>0</v>
      </c>
      <c r="AA44" s="24">
        <v>2076</v>
      </c>
      <c r="AB44" s="30">
        <v>548</v>
      </c>
      <c r="AC44" s="24">
        <v>4440</v>
      </c>
      <c r="AD44" s="24">
        <v>1146</v>
      </c>
      <c r="AE44" s="24">
        <v>61</v>
      </c>
      <c r="AF44" s="24">
        <v>109</v>
      </c>
      <c r="AG44" s="24">
        <v>1294</v>
      </c>
      <c r="AH44" s="24">
        <v>0</v>
      </c>
      <c r="AI44" s="24">
        <v>1057</v>
      </c>
      <c r="AJ44" s="24">
        <v>956</v>
      </c>
      <c r="AK44" s="24">
        <v>2343</v>
      </c>
      <c r="AL44" s="24">
        <v>252</v>
      </c>
      <c r="AM44" s="24">
        <v>481</v>
      </c>
      <c r="AN44" s="24">
        <v>0</v>
      </c>
      <c r="AO44" s="24">
        <v>0</v>
      </c>
      <c r="AP44" s="36">
        <f t="shared" si="0"/>
        <v>51251</v>
      </c>
      <c r="AQ44" s="3"/>
      <c r="AR44" s="3"/>
    </row>
    <row r="45" spans="1:44" ht="25.5" x14ac:dyDescent="0.25">
      <c r="A45" s="21" t="s">
        <v>127</v>
      </c>
      <c r="B45" s="25" t="s">
        <v>128</v>
      </c>
      <c r="C45" s="2">
        <v>1351</v>
      </c>
      <c r="D45" s="21">
        <v>1578</v>
      </c>
      <c r="E45" s="22">
        <v>2554</v>
      </c>
      <c r="F45" s="24">
        <v>678</v>
      </c>
      <c r="G45" s="24">
        <v>663</v>
      </c>
      <c r="H45" s="24">
        <v>564</v>
      </c>
      <c r="I45" s="24">
        <v>1937</v>
      </c>
      <c r="J45" s="24">
        <v>572</v>
      </c>
      <c r="K45" s="24">
        <v>847</v>
      </c>
      <c r="L45" s="24">
        <v>346</v>
      </c>
      <c r="M45" s="24">
        <v>2020</v>
      </c>
      <c r="N45" s="27">
        <v>1615</v>
      </c>
      <c r="O45" s="28">
        <v>14</v>
      </c>
      <c r="P45" s="24">
        <v>0</v>
      </c>
      <c r="Q45" s="24">
        <v>675</v>
      </c>
      <c r="R45" s="24">
        <v>0</v>
      </c>
      <c r="S45" s="28">
        <v>0</v>
      </c>
      <c r="T45" s="24">
        <v>0</v>
      </c>
      <c r="U45" s="24">
        <v>1217</v>
      </c>
      <c r="V45" s="24">
        <v>780</v>
      </c>
      <c r="W45" s="24">
        <v>1217</v>
      </c>
      <c r="X45" s="24">
        <v>916</v>
      </c>
      <c r="Y45" s="24">
        <v>414</v>
      </c>
      <c r="Z45" s="24">
        <v>0</v>
      </c>
      <c r="AA45" s="24">
        <v>636</v>
      </c>
      <c r="AB45" s="30">
        <v>41</v>
      </c>
      <c r="AC45" s="24">
        <v>1385</v>
      </c>
      <c r="AD45" s="24">
        <v>448</v>
      </c>
      <c r="AE45" s="24">
        <v>108</v>
      </c>
      <c r="AF45" s="24">
        <v>157</v>
      </c>
      <c r="AG45" s="24">
        <v>412</v>
      </c>
      <c r="AH45" s="24">
        <v>0</v>
      </c>
      <c r="AI45" s="24">
        <v>599</v>
      </c>
      <c r="AJ45" s="24">
        <v>311</v>
      </c>
      <c r="AK45" s="24">
        <v>1827</v>
      </c>
      <c r="AL45" s="24">
        <v>63</v>
      </c>
      <c r="AM45" s="24">
        <v>237</v>
      </c>
      <c r="AN45" s="24">
        <v>0</v>
      </c>
      <c r="AO45" s="24">
        <v>0</v>
      </c>
      <c r="AP45" s="36">
        <f t="shared" si="0"/>
        <v>26182</v>
      </c>
      <c r="AQ45" s="3"/>
      <c r="AR45" s="3"/>
    </row>
    <row r="46" spans="1:44" ht="51" x14ac:dyDescent="0.25">
      <c r="A46" s="21" t="s">
        <v>129</v>
      </c>
      <c r="B46" s="25" t="s">
        <v>130</v>
      </c>
      <c r="C46" s="2">
        <v>56</v>
      </c>
      <c r="D46" s="21">
        <v>0</v>
      </c>
      <c r="E46" s="24">
        <v>0</v>
      </c>
      <c r="F46" s="24">
        <v>79</v>
      </c>
      <c r="G46" s="24">
        <v>0</v>
      </c>
      <c r="H46" s="24">
        <v>187</v>
      </c>
      <c r="I46" s="24">
        <v>0</v>
      </c>
      <c r="J46" s="24">
        <v>69</v>
      </c>
      <c r="K46" s="24">
        <v>146</v>
      </c>
      <c r="L46" s="24">
        <v>0</v>
      </c>
      <c r="M46" s="24">
        <v>744</v>
      </c>
      <c r="N46" s="27">
        <v>0</v>
      </c>
      <c r="O46" s="32">
        <v>12</v>
      </c>
      <c r="P46" s="24">
        <v>0</v>
      </c>
      <c r="Q46" s="24">
        <v>0</v>
      </c>
      <c r="R46" s="24">
        <v>0</v>
      </c>
      <c r="S46" s="28">
        <v>0</v>
      </c>
      <c r="T46" s="24">
        <v>0</v>
      </c>
      <c r="U46" s="24">
        <v>41</v>
      </c>
      <c r="V46" s="24">
        <v>0</v>
      </c>
      <c r="W46" s="24">
        <v>41</v>
      </c>
      <c r="X46" s="24">
        <v>134</v>
      </c>
      <c r="Y46" s="24">
        <v>7</v>
      </c>
      <c r="Z46" s="24">
        <v>0</v>
      </c>
      <c r="AA46" s="24">
        <v>29</v>
      </c>
      <c r="AB46" s="30">
        <v>86</v>
      </c>
      <c r="AC46" s="24">
        <v>41</v>
      </c>
      <c r="AD46" s="24">
        <v>0</v>
      </c>
      <c r="AE46" s="24">
        <v>0</v>
      </c>
      <c r="AF46" s="24">
        <v>0</v>
      </c>
      <c r="AG46" s="24">
        <v>16</v>
      </c>
      <c r="AH46" s="24">
        <v>0</v>
      </c>
      <c r="AI46" s="24">
        <v>233</v>
      </c>
      <c r="AJ46" s="24">
        <v>30</v>
      </c>
      <c r="AK46" s="24">
        <v>0</v>
      </c>
      <c r="AL46" s="24">
        <v>0</v>
      </c>
      <c r="AM46" s="24">
        <v>74</v>
      </c>
      <c r="AN46" s="24">
        <v>0</v>
      </c>
      <c r="AO46" s="24">
        <v>0</v>
      </c>
      <c r="AP46" s="36">
        <f t="shared" si="0"/>
        <v>2025</v>
      </c>
      <c r="AQ46" s="3"/>
      <c r="AR46" s="3"/>
    </row>
    <row r="47" spans="1:44" ht="38.25" x14ac:dyDescent="0.25">
      <c r="A47" s="21" t="s">
        <v>131</v>
      </c>
      <c r="B47" s="25" t="s">
        <v>132</v>
      </c>
      <c r="C47" s="2">
        <v>65</v>
      </c>
      <c r="D47" s="21">
        <v>103</v>
      </c>
      <c r="E47" s="24">
        <v>0</v>
      </c>
      <c r="F47" s="24">
        <v>283</v>
      </c>
      <c r="G47" s="24">
        <v>0</v>
      </c>
      <c r="H47" s="24">
        <v>428</v>
      </c>
      <c r="I47" s="24">
        <v>54</v>
      </c>
      <c r="J47" s="24">
        <v>78</v>
      </c>
      <c r="K47" s="24">
        <v>284</v>
      </c>
      <c r="L47" s="24">
        <v>6</v>
      </c>
      <c r="M47" s="24">
        <v>5</v>
      </c>
      <c r="N47" s="27">
        <v>347</v>
      </c>
      <c r="O47" s="32">
        <v>4</v>
      </c>
      <c r="P47" s="24">
        <v>0</v>
      </c>
      <c r="Q47" s="24">
        <v>102</v>
      </c>
      <c r="R47" s="24">
        <v>0</v>
      </c>
      <c r="S47" s="28">
        <v>0</v>
      </c>
      <c r="T47" s="24">
        <v>0</v>
      </c>
      <c r="U47" s="24">
        <v>67</v>
      </c>
      <c r="V47" s="24">
        <v>0</v>
      </c>
      <c r="W47" s="24">
        <v>67</v>
      </c>
      <c r="X47" s="24">
        <v>140</v>
      </c>
      <c r="Y47" s="24">
        <v>8</v>
      </c>
      <c r="Z47" s="24">
        <v>0</v>
      </c>
      <c r="AA47" s="24">
        <v>33</v>
      </c>
      <c r="AB47" s="30">
        <v>52</v>
      </c>
      <c r="AC47" s="24">
        <v>105</v>
      </c>
      <c r="AD47" s="24">
        <v>0</v>
      </c>
      <c r="AE47" s="24">
        <v>0</v>
      </c>
      <c r="AF47" s="24">
        <v>0</v>
      </c>
      <c r="AG47" s="24">
        <v>5</v>
      </c>
      <c r="AH47" s="24">
        <v>0</v>
      </c>
      <c r="AI47" s="24">
        <v>219</v>
      </c>
      <c r="AJ47" s="24">
        <v>84</v>
      </c>
      <c r="AK47" s="24">
        <v>174</v>
      </c>
      <c r="AL47" s="24">
        <v>0</v>
      </c>
      <c r="AM47" s="24">
        <v>129</v>
      </c>
      <c r="AN47" s="24">
        <v>0</v>
      </c>
      <c r="AO47" s="24">
        <v>0</v>
      </c>
      <c r="AP47" s="36">
        <f t="shared" si="0"/>
        <v>2842</v>
      </c>
      <c r="AQ47" s="3"/>
      <c r="AR47" s="3"/>
    </row>
    <row r="48" spans="1:44" ht="38.25" x14ac:dyDescent="0.25">
      <c r="A48" s="21" t="s">
        <v>133</v>
      </c>
      <c r="B48" s="25" t="s">
        <v>134</v>
      </c>
      <c r="C48" s="2">
        <v>3</v>
      </c>
      <c r="D48" s="21">
        <v>32</v>
      </c>
      <c r="E48" s="24">
        <v>0</v>
      </c>
      <c r="F48" s="24">
        <v>103</v>
      </c>
      <c r="G48" s="24">
        <v>0</v>
      </c>
      <c r="H48" s="24">
        <v>25</v>
      </c>
      <c r="I48" s="24">
        <v>36</v>
      </c>
      <c r="J48" s="24">
        <v>96</v>
      </c>
      <c r="K48" s="24">
        <v>43</v>
      </c>
      <c r="L48" s="24">
        <v>0</v>
      </c>
      <c r="M48" s="24">
        <v>19</v>
      </c>
      <c r="N48" s="27">
        <v>60</v>
      </c>
      <c r="O48" s="32">
        <v>60</v>
      </c>
      <c r="P48" s="24">
        <v>0</v>
      </c>
      <c r="Q48" s="24">
        <v>11</v>
      </c>
      <c r="R48" s="24">
        <v>0</v>
      </c>
      <c r="S48" s="28">
        <v>0</v>
      </c>
      <c r="T48" s="24">
        <v>0</v>
      </c>
      <c r="U48" s="24">
        <v>14</v>
      </c>
      <c r="V48" s="24">
        <v>0</v>
      </c>
      <c r="W48" s="24">
        <v>14</v>
      </c>
      <c r="X48" s="24">
        <v>19</v>
      </c>
      <c r="Y48" s="24">
        <v>0</v>
      </c>
      <c r="Z48" s="24">
        <v>0</v>
      </c>
      <c r="AA48" s="24">
        <v>0</v>
      </c>
      <c r="AB48" s="30">
        <v>57</v>
      </c>
      <c r="AC48" s="24"/>
      <c r="AD48" s="24">
        <v>0</v>
      </c>
      <c r="AE48" s="24">
        <v>0</v>
      </c>
      <c r="AF48" s="24">
        <v>0</v>
      </c>
      <c r="AG48" s="24">
        <v>167</v>
      </c>
      <c r="AH48" s="24">
        <v>0</v>
      </c>
      <c r="AI48" s="24">
        <v>51</v>
      </c>
      <c r="AJ48" s="24">
        <v>2</v>
      </c>
      <c r="AK48" s="24">
        <v>13</v>
      </c>
      <c r="AL48" s="24">
        <v>0</v>
      </c>
      <c r="AM48" s="24">
        <v>76</v>
      </c>
      <c r="AN48" s="24">
        <v>0</v>
      </c>
      <c r="AO48" s="24">
        <v>0</v>
      </c>
      <c r="AP48" s="36">
        <f t="shared" si="0"/>
        <v>901</v>
      </c>
      <c r="AQ48" s="3"/>
      <c r="AR48" s="3"/>
    </row>
    <row r="49" spans="1:44" ht="25.5" x14ac:dyDescent="0.25">
      <c r="A49" s="21" t="s">
        <v>135</v>
      </c>
      <c r="B49" s="25" t="s">
        <v>136</v>
      </c>
      <c r="C49" s="2">
        <v>1</v>
      </c>
      <c r="D49" s="21">
        <v>34</v>
      </c>
      <c r="E49" s="24">
        <v>0</v>
      </c>
      <c r="F49" s="24">
        <v>64</v>
      </c>
      <c r="G49" s="24">
        <v>0</v>
      </c>
      <c r="H49" s="24">
        <v>25</v>
      </c>
      <c r="I49" s="24">
        <v>11</v>
      </c>
      <c r="J49" s="24">
        <v>94</v>
      </c>
      <c r="K49" s="24">
        <v>59</v>
      </c>
      <c r="L49" s="24">
        <v>0</v>
      </c>
      <c r="M49" s="24">
        <v>2781</v>
      </c>
      <c r="N49" s="27">
        <v>97</v>
      </c>
      <c r="O49" s="32">
        <v>0</v>
      </c>
      <c r="P49" s="24">
        <v>0</v>
      </c>
      <c r="Q49" s="24">
        <v>32</v>
      </c>
      <c r="R49" s="24">
        <v>0</v>
      </c>
      <c r="S49" s="28">
        <v>0</v>
      </c>
      <c r="T49" s="24">
        <v>0</v>
      </c>
      <c r="U49" s="24">
        <v>10</v>
      </c>
      <c r="V49" s="24">
        <v>0</v>
      </c>
      <c r="W49" s="24">
        <v>10</v>
      </c>
      <c r="X49" s="24">
        <v>82</v>
      </c>
      <c r="Y49" s="24">
        <v>0</v>
      </c>
      <c r="Z49" s="24">
        <v>0</v>
      </c>
      <c r="AA49" s="24">
        <v>0</v>
      </c>
      <c r="AB49" s="30">
        <v>157</v>
      </c>
      <c r="AC49" s="24"/>
      <c r="AD49" s="24">
        <v>0</v>
      </c>
      <c r="AE49" s="24">
        <v>0</v>
      </c>
      <c r="AF49" s="24">
        <v>0</v>
      </c>
      <c r="AG49" s="24">
        <v>0</v>
      </c>
      <c r="AH49" s="24">
        <v>0</v>
      </c>
      <c r="AI49" s="24">
        <v>95</v>
      </c>
      <c r="AJ49" s="24">
        <v>33</v>
      </c>
      <c r="AK49" s="24">
        <v>12</v>
      </c>
      <c r="AL49" s="24">
        <v>0</v>
      </c>
      <c r="AM49" s="24">
        <v>17</v>
      </c>
      <c r="AN49" s="24">
        <v>0</v>
      </c>
      <c r="AO49" s="24">
        <v>0</v>
      </c>
      <c r="AP49" s="36">
        <f t="shared" si="0"/>
        <v>3614</v>
      </c>
      <c r="AQ49" s="3"/>
      <c r="AR49" s="3"/>
    </row>
    <row r="50" spans="1:44" ht="38.25" x14ac:dyDescent="0.25">
      <c r="A50" s="21" t="s">
        <v>137</v>
      </c>
      <c r="B50" s="25" t="s">
        <v>138</v>
      </c>
      <c r="C50" s="2">
        <v>1</v>
      </c>
      <c r="D50" s="21">
        <v>320</v>
      </c>
      <c r="E50" s="24">
        <v>0</v>
      </c>
      <c r="F50" s="24">
        <v>633</v>
      </c>
      <c r="G50" s="24">
        <v>0</v>
      </c>
      <c r="H50" s="24">
        <v>395</v>
      </c>
      <c r="I50" s="24">
        <v>74</v>
      </c>
      <c r="J50" s="24">
        <v>66</v>
      </c>
      <c r="K50" s="24">
        <v>545</v>
      </c>
      <c r="L50" s="24">
        <v>0</v>
      </c>
      <c r="M50" s="24">
        <v>2781</v>
      </c>
      <c r="N50" s="27">
        <v>641</v>
      </c>
      <c r="O50" s="32">
        <v>0</v>
      </c>
      <c r="P50" s="24">
        <v>0</v>
      </c>
      <c r="Q50" s="24">
        <v>234</v>
      </c>
      <c r="R50" s="24">
        <v>0</v>
      </c>
      <c r="S50" s="28">
        <v>0</v>
      </c>
      <c r="T50" s="24">
        <v>0</v>
      </c>
      <c r="U50" s="24">
        <v>98</v>
      </c>
      <c r="V50" s="24">
        <v>0</v>
      </c>
      <c r="W50" s="24">
        <v>98</v>
      </c>
      <c r="X50" s="24">
        <v>302</v>
      </c>
      <c r="Y50" s="24">
        <v>32</v>
      </c>
      <c r="Z50" s="24">
        <v>0</v>
      </c>
      <c r="AA50" s="24">
        <v>0</v>
      </c>
      <c r="AB50" s="30">
        <v>36</v>
      </c>
      <c r="AC50" s="24"/>
      <c r="AD50" s="24">
        <v>0</v>
      </c>
      <c r="AE50" s="24">
        <v>0</v>
      </c>
      <c r="AF50" s="24">
        <v>0</v>
      </c>
      <c r="AG50" s="24">
        <v>165</v>
      </c>
      <c r="AH50" s="24">
        <v>0</v>
      </c>
      <c r="AI50" s="24">
        <v>777</v>
      </c>
      <c r="AJ50" s="24">
        <v>147</v>
      </c>
      <c r="AK50" s="24">
        <v>327</v>
      </c>
      <c r="AL50" s="24">
        <v>0</v>
      </c>
      <c r="AM50" s="24">
        <v>244</v>
      </c>
      <c r="AN50" s="24">
        <v>0</v>
      </c>
      <c r="AO50" s="24">
        <v>0</v>
      </c>
      <c r="AP50" s="36">
        <f t="shared" si="0"/>
        <v>7916</v>
      </c>
      <c r="AQ50" s="3"/>
      <c r="AR50" s="3"/>
    </row>
    <row r="51" spans="1:44" ht="25.5" x14ac:dyDescent="0.25">
      <c r="A51" s="21" t="s">
        <v>139</v>
      </c>
      <c r="B51" s="26" t="s">
        <v>140</v>
      </c>
      <c r="C51" s="24">
        <v>0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3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8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0</v>
      </c>
      <c r="AG51" s="24">
        <v>1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36">
        <f t="shared" si="0"/>
        <v>4</v>
      </c>
      <c r="AQ51" s="3"/>
      <c r="AR51" s="3"/>
    </row>
    <row r="52" spans="1:44" s="37" customFormat="1" ht="25.5" x14ac:dyDescent="0.25">
      <c r="A52" s="33" t="s">
        <v>141</v>
      </c>
      <c r="B52" s="38" t="s">
        <v>142</v>
      </c>
      <c r="C52" s="33"/>
      <c r="D52" s="33"/>
      <c r="E52" s="33"/>
      <c r="F52" s="36"/>
      <c r="G52" s="36"/>
      <c r="H52" s="36"/>
      <c r="I52" s="36"/>
      <c r="J52" s="36"/>
      <c r="K52" s="36"/>
      <c r="L52" s="36"/>
      <c r="M52" s="36"/>
      <c r="N52" s="36"/>
      <c r="O52" s="39"/>
      <c r="P52" s="36"/>
      <c r="Q52" s="36"/>
      <c r="R52" s="36"/>
      <c r="S52" s="39"/>
      <c r="T52" s="36"/>
      <c r="U52" s="36"/>
      <c r="V52" s="36"/>
      <c r="W52" s="36"/>
      <c r="X52" s="36"/>
      <c r="Y52" s="36"/>
      <c r="Z52" s="36"/>
      <c r="AA52" s="36"/>
      <c r="AB52" s="40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12"/>
      <c r="AR52" s="12"/>
    </row>
    <row r="53" spans="1:44" x14ac:dyDescent="0.25">
      <c r="A53" s="18"/>
      <c r="B53" s="18"/>
      <c r="C53" s="18"/>
      <c r="D53" s="18"/>
      <c r="E53" s="18"/>
      <c r="F53" s="19"/>
      <c r="G53" s="19"/>
      <c r="H53" s="19"/>
      <c r="I53" s="19"/>
      <c r="J53" s="19"/>
      <c r="K53" s="19"/>
      <c r="L53" s="19"/>
      <c r="M53" s="19"/>
      <c r="N53" s="19"/>
      <c r="O53" s="17"/>
      <c r="P53" s="19"/>
      <c r="Q53" s="19"/>
      <c r="R53" s="19"/>
      <c r="S53" s="41"/>
      <c r="T53" s="44"/>
      <c r="U53" s="19"/>
      <c r="V53" s="19"/>
      <c r="W53" s="19"/>
      <c r="X53" s="19"/>
      <c r="Y53" s="19"/>
      <c r="Z53" s="19"/>
      <c r="AA53" s="19"/>
      <c r="AB53"/>
      <c r="AC53" s="19"/>
      <c r="AD53" s="19"/>
      <c r="AE53" s="19"/>
      <c r="AF53" s="19"/>
      <c r="AG53" s="20"/>
      <c r="AH53" s="19"/>
      <c r="AI53" s="19"/>
      <c r="AJ53" s="19"/>
      <c r="AK53" s="19"/>
      <c r="AL53" s="19"/>
      <c r="AM53" s="19"/>
      <c r="AN53" s="19"/>
      <c r="AO53" s="19"/>
      <c r="AP53" s="42"/>
      <c r="AQ53" s="3"/>
      <c r="AR53" s="3"/>
    </row>
    <row r="54" spans="1:44" x14ac:dyDescent="0.25">
      <c r="A54" s="3"/>
      <c r="B54" s="3"/>
      <c r="C54" s="3"/>
      <c r="D54" s="3"/>
      <c r="E54" s="3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41"/>
      <c r="T54" s="45"/>
      <c r="U54" s="9"/>
      <c r="V54" s="9"/>
      <c r="W54" s="9"/>
      <c r="X54" s="9"/>
      <c r="Y54" s="9"/>
      <c r="Z54" s="9"/>
      <c r="AA54" s="9"/>
      <c r="AB54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15"/>
      <c r="AQ54" s="3"/>
      <c r="AR54" s="3"/>
    </row>
    <row r="55" spans="1:44" x14ac:dyDescent="0.25">
      <c r="A55" s="3"/>
      <c r="B55" s="3"/>
      <c r="C55" s="3"/>
      <c r="D55" s="3"/>
      <c r="E55" s="3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45"/>
      <c r="U55" s="9"/>
      <c r="V55" s="9"/>
      <c r="W55" s="9"/>
      <c r="X55" s="9"/>
      <c r="Y55" s="9"/>
      <c r="Z55" s="9"/>
      <c r="AA55" s="9"/>
      <c r="AB55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15"/>
      <c r="AQ55" s="3"/>
      <c r="AR55" s="3"/>
    </row>
    <row r="56" spans="1:44" x14ac:dyDescent="0.25">
      <c r="A56" s="3"/>
      <c r="B56" s="3"/>
      <c r="C56" s="3"/>
      <c r="D56" s="3"/>
      <c r="E56" s="3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45"/>
      <c r="U56" s="9"/>
      <c r="V56" s="9"/>
      <c r="W56" s="9"/>
      <c r="X56" s="9"/>
      <c r="Y56" s="9"/>
      <c r="Z56" s="9"/>
      <c r="AA56" s="9"/>
      <c r="AB56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15"/>
      <c r="AQ56" s="3"/>
      <c r="AR56" s="3"/>
    </row>
    <row r="57" spans="1:44" x14ac:dyDescent="0.25">
      <c r="A57" s="3"/>
      <c r="B57" s="3"/>
      <c r="C57" s="3"/>
      <c r="D57" s="3"/>
      <c r="E57" s="3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45"/>
      <c r="U57" s="9"/>
      <c r="V57" s="9"/>
      <c r="W57" s="9"/>
      <c r="X57" s="9"/>
      <c r="Y57" s="9"/>
      <c r="Z57" s="9"/>
      <c r="AA57" s="9"/>
      <c r="AB57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15"/>
      <c r="AQ57" s="3"/>
      <c r="AR57" s="3"/>
    </row>
    <row r="58" spans="1:44" x14ac:dyDescent="0.25">
      <c r="A58" s="3"/>
      <c r="B58" s="3"/>
      <c r="C58" s="3"/>
      <c r="D58" s="3"/>
      <c r="E58" s="3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45"/>
      <c r="U58" s="9"/>
      <c r="V58" s="9"/>
      <c r="W58" s="9"/>
      <c r="X58" s="9"/>
      <c r="Y58" s="9"/>
      <c r="Z58" s="9"/>
      <c r="AA58" s="9"/>
      <c r="AB58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15"/>
      <c r="AQ58" s="3"/>
      <c r="AR58" s="3"/>
    </row>
    <row r="59" spans="1:44" x14ac:dyDescent="0.25">
      <c r="A59" s="3"/>
      <c r="B59" s="3"/>
      <c r="C59" s="3"/>
      <c r="D59" s="3"/>
      <c r="E59" s="3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45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15"/>
      <c r="AQ59" s="3"/>
      <c r="AR59" s="3"/>
    </row>
    <row r="60" spans="1:44" x14ac:dyDescent="0.25">
      <c r="A60" s="3"/>
      <c r="B60" s="3"/>
      <c r="C60" s="3"/>
      <c r="D60" s="3"/>
      <c r="E60" s="3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45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15"/>
      <c r="AQ60" s="3"/>
      <c r="AR60" s="3"/>
    </row>
    <row r="61" spans="1:44" x14ac:dyDescent="0.25">
      <c r="A61" s="3"/>
      <c r="B61" s="3"/>
      <c r="C61" s="3"/>
      <c r="D61" s="3"/>
      <c r="E61" s="3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45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15"/>
      <c r="AQ61" s="3"/>
      <c r="AR61" s="3"/>
    </row>
    <row r="62" spans="1:44" x14ac:dyDescent="0.25">
      <c r="A62" s="3"/>
      <c r="B62" s="3"/>
      <c r="C62" s="3"/>
      <c r="D62" s="3"/>
      <c r="E62" s="3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45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15"/>
      <c r="AQ62" s="3"/>
      <c r="AR62" s="3"/>
    </row>
    <row r="63" spans="1:44" x14ac:dyDescent="0.25">
      <c r="A63" s="3"/>
      <c r="B63" s="3"/>
      <c r="C63" s="3"/>
      <c r="D63" s="3"/>
      <c r="E63" s="3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45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15"/>
      <c r="AQ63" s="3"/>
      <c r="AR63" s="3"/>
    </row>
    <row r="64" spans="1:44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2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12"/>
      <c r="AQ64" s="3"/>
      <c r="AR64" s="3"/>
    </row>
    <row r="65" spans="4:42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2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12"/>
    </row>
    <row r="66" spans="4:42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2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12"/>
    </row>
    <row r="67" spans="4:42" x14ac:dyDescent="0.25"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2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12"/>
    </row>
    <row r="68" spans="4:42" x14ac:dyDescent="0.25"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2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12"/>
    </row>
    <row r="69" spans="4:42" x14ac:dyDescent="0.25"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2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12"/>
    </row>
    <row r="70" spans="4:42" x14ac:dyDescent="0.25"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2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12"/>
    </row>
    <row r="71" spans="4:42" x14ac:dyDescent="0.25"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2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12"/>
    </row>
    <row r="72" spans="4:42" x14ac:dyDescent="0.25"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2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12"/>
    </row>
    <row r="73" spans="4:42" x14ac:dyDescent="0.25"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2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12"/>
    </row>
    <row r="74" spans="4:42" x14ac:dyDescent="0.25"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2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12"/>
    </row>
    <row r="75" spans="4:42" x14ac:dyDescent="0.25"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2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12"/>
    </row>
    <row r="76" spans="4:42" x14ac:dyDescent="0.25"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2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12"/>
    </row>
    <row r="77" spans="4:42" x14ac:dyDescent="0.25"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2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12"/>
    </row>
    <row r="78" spans="4:42" x14ac:dyDescent="0.25"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2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12"/>
    </row>
    <row r="79" spans="4:42" x14ac:dyDescent="0.25"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2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12"/>
    </row>
    <row r="80" spans="4:42" x14ac:dyDescent="0.25"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2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12"/>
    </row>
    <row r="81" spans="4:42" x14ac:dyDescent="0.25"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2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12"/>
    </row>
    <row r="82" spans="4:42" x14ac:dyDescent="0.25"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2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12"/>
    </row>
    <row r="83" spans="4:42" x14ac:dyDescent="0.25"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2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12"/>
    </row>
    <row r="84" spans="4:42" x14ac:dyDescent="0.25"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2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12"/>
    </row>
    <row r="85" spans="4:42" x14ac:dyDescent="0.25"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2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12"/>
    </row>
    <row r="86" spans="4:42" x14ac:dyDescent="0.25"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2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12"/>
    </row>
    <row r="87" spans="4:42" x14ac:dyDescent="0.25"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2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12"/>
    </row>
    <row r="88" spans="4:42" x14ac:dyDescent="0.25"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2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12"/>
    </row>
    <row r="89" spans="4:42" x14ac:dyDescent="0.25"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2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12"/>
    </row>
    <row r="90" spans="4:42" x14ac:dyDescent="0.25"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2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12"/>
    </row>
    <row r="91" spans="4:42" x14ac:dyDescent="0.25"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2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12"/>
    </row>
    <row r="92" spans="4:42" x14ac:dyDescent="0.25"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2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12"/>
    </row>
    <row r="93" spans="4:42" x14ac:dyDescent="0.25"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2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12"/>
    </row>
    <row r="94" spans="4:42" x14ac:dyDescent="0.25"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2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12"/>
    </row>
    <row r="95" spans="4:42" x14ac:dyDescent="0.25"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2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12"/>
    </row>
    <row r="96" spans="4:42" x14ac:dyDescent="0.25"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2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12"/>
    </row>
    <row r="97" spans="4:42" x14ac:dyDescent="0.25"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2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12"/>
    </row>
    <row r="98" spans="4:42" x14ac:dyDescent="0.25"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2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12"/>
    </row>
    <row r="99" spans="4:42" x14ac:dyDescent="0.25"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2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12"/>
    </row>
    <row r="100" spans="4:42" x14ac:dyDescent="0.25"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2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12"/>
    </row>
    <row r="101" spans="4:42" x14ac:dyDescent="0.25"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2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12"/>
    </row>
    <row r="102" spans="4:42" x14ac:dyDescent="0.25"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2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12"/>
    </row>
    <row r="103" spans="4:42" x14ac:dyDescent="0.25"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2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12"/>
    </row>
    <row r="104" spans="4:42" x14ac:dyDescent="0.25"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11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12"/>
    </row>
    <row r="105" spans="4:42" x14ac:dyDescent="0.25"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1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12"/>
    </row>
    <row r="106" spans="4:42" x14ac:dyDescent="0.25"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1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12"/>
    </row>
    <row r="107" spans="4:42" x14ac:dyDescent="0.25"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1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12"/>
    </row>
    <row r="108" spans="4:42" x14ac:dyDescent="0.25"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1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12"/>
    </row>
    <row r="109" spans="4:42" x14ac:dyDescent="0.25"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11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12"/>
    </row>
    <row r="110" spans="4:42" x14ac:dyDescent="0.25"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11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12"/>
    </row>
    <row r="111" spans="4:42" x14ac:dyDescent="0.25"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11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12"/>
    </row>
    <row r="112" spans="4:42" x14ac:dyDescent="0.25"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11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12"/>
    </row>
    <row r="113" spans="4:42" x14ac:dyDescent="0.25"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11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12"/>
    </row>
    <row r="114" spans="4:42" x14ac:dyDescent="0.25"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11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12"/>
    </row>
    <row r="115" spans="4:42" x14ac:dyDescent="0.25"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11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12"/>
    </row>
    <row r="116" spans="4:42" x14ac:dyDescent="0.25"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11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12"/>
    </row>
    <row r="117" spans="4:42" x14ac:dyDescent="0.25"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11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12"/>
    </row>
    <row r="118" spans="4:42" x14ac:dyDescent="0.25"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11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12"/>
    </row>
    <row r="119" spans="4:42" x14ac:dyDescent="0.25"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11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12"/>
    </row>
    <row r="120" spans="4:42" x14ac:dyDescent="0.25"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11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12"/>
    </row>
    <row r="121" spans="4:42" x14ac:dyDescent="0.25"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11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12"/>
    </row>
    <row r="122" spans="4:42" x14ac:dyDescent="0.25"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11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12"/>
    </row>
    <row r="123" spans="4:42" x14ac:dyDescent="0.25"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11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12"/>
    </row>
    <row r="124" spans="4:42" x14ac:dyDescent="0.25"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11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12"/>
    </row>
    <row r="125" spans="4:42" x14ac:dyDescent="0.25"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11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12"/>
    </row>
    <row r="126" spans="4:42" x14ac:dyDescent="0.25"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11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12"/>
    </row>
    <row r="127" spans="4:42" x14ac:dyDescent="0.25"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11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12"/>
    </row>
    <row r="128" spans="4:42" x14ac:dyDescent="0.25"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11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12"/>
    </row>
    <row r="129" spans="4:42" x14ac:dyDescent="0.25"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11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12"/>
    </row>
    <row r="130" spans="4:42" x14ac:dyDescent="0.25"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11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12"/>
    </row>
    <row r="131" spans="4:42" x14ac:dyDescent="0.25"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11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12"/>
    </row>
    <row r="132" spans="4:42" x14ac:dyDescent="0.25"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11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12"/>
    </row>
    <row r="133" spans="4:42" x14ac:dyDescent="0.25"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11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12"/>
    </row>
    <row r="134" spans="4:42" x14ac:dyDescent="0.25"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11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12"/>
    </row>
    <row r="135" spans="4:42" x14ac:dyDescent="0.25"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11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12"/>
    </row>
    <row r="136" spans="4:42" x14ac:dyDescent="0.25"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11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12"/>
    </row>
    <row r="137" spans="4:42" x14ac:dyDescent="0.25"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11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12"/>
    </row>
    <row r="138" spans="4:42" x14ac:dyDescent="0.25"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11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12"/>
    </row>
    <row r="139" spans="4:42" x14ac:dyDescent="0.25"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11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12"/>
    </row>
    <row r="140" spans="4:42" x14ac:dyDescent="0.25"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11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12"/>
    </row>
    <row r="141" spans="4:42" x14ac:dyDescent="0.25"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11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12"/>
    </row>
    <row r="142" spans="4:42" x14ac:dyDescent="0.25"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11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12"/>
    </row>
    <row r="143" spans="4:42" x14ac:dyDescent="0.25"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11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12"/>
    </row>
    <row r="144" spans="4:42" x14ac:dyDescent="0.25"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11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12"/>
    </row>
    <row r="145" spans="4:42" x14ac:dyDescent="0.25"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11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12"/>
    </row>
    <row r="146" spans="4:42" x14ac:dyDescent="0.25"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11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12"/>
    </row>
    <row r="147" spans="4:42" x14ac:dyDescent="0.25"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11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12"/>
    </row>
    <row r="148" spans="4:42" x14ac:dyDescent="0.25"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11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12"/>
    </row>
    <row r="149" spans="4:42" x14ac:dyDescent="0.25"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11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12"/>
    </row>
    <row r="150" spans="4:42" x14ac:dyDescent="0.25"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1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12"/>
    </row>
    <row r="151" spans="4:42" x14ac:dyDescent="0.25"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1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12"/>
    </row>
    <row r="152" spans="4:42" x14ac:dyDescent="0.25"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11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12"/>
    </row>
    <row r="153" spans="4:42" x14ac:dyDescent="0.25"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1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12"/>
    </row>
    <row r="154" spans="4:42" x14ac:dyDescent="0.25"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1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12"/>
    </row>
    <row r="155" spans="4:42" x14ac:dyDescent="0.25"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11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12"/>
    </row>
    <row r="156" spans="4:42" x14ac:dyDescent="0.25"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11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12"/>
    </row>
    <row r="157" spans="4:42" x14ac:dyDescent="0.25"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11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12"/>
    </row>
    <row r="158" spans="4:42" x14ac:dyDescent="0.25"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11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12"/>
    </row>
    <row r="159" spans="4:42" x14ac:dyDescent="0.25"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11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12"/>
    </row>
    <row r="160" spans="4:42" x14ac:dyDescent="0.25"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11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12"/>
    </row>
    <row r="161" spans="4:42" x14ac:dyDescent="0.25"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11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12"/>
    </row>
    <row r="162" spans="4:42" x14ac:dyDescent="0.25"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11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12"/>
    </row>
    <row r="163" spans="4:42" x14ac:dyDescent="0.25"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11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12"/>
    </row>
    <row r="164" spans="4:42" x14ac:dyDescent="0.25"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11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12"/>
    </row>
    <row r="165" spans="4:42" x14ac:dyDescent="0.25"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11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12"/>
    </row>
    <row r="166" spans="4:42" x14ac:dyDescent="0.25"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11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12"/>
    </row>
    <row r="167" spans="4:42" x14ac:dyDescent="0.25"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11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12"/>
    </row>
    <row r="168" spans="4:42" x14ac:dyDescent="0.25"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11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12"/>
    </row>
    <row r="169" spans="4:42" x14ac:dyDescent="0.25"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11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12"/>
    </row>
    <row r="170" spans="4:42" x14ac:dyDescent="0.25"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11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12"/>
    </row>
    <row r="171" spans="4:42" x14ac:dyDescent="0.25"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11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12"/>
    </row>
    <row r="172" spans="4:42" x14ac:dyDescent="0.25"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11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12"/>
    </row>
    <row r="173" spans="4:42" x14ac:dyDescent="0.25"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11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12"/>
    </row>
    <row r="174" spans="4:42" x14ac:dyDescent="0.25"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11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12"/>
    </row>
    <row r="175" spans="4:42" x14ac:dyDescent="0.25"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11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12"/>
    </row>
    <row r="176" spans="4:42" x14ac:dyDescent="0.25"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11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12"/>
    </row>
    <row r="177" spans="4:42" x14ac:dyDescent="0.25"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11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12"/>
    </row>
    <row r="178" spans="4:42" x14ac:dyDescent="0.25"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11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12"/>
    </row>
    <row r="179" spans="4:42" x14ac:dyDescent="0.25"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11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12"/>
    </row>
    <row r="180" spans="4:42" x14ac:dyDescent="0.25"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11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12"/>
    </row>
    <row r="181" spans="4:42" x14ac:dyDescent="0.25"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11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12"/>
    </row>
    <row r="182" spans="4:42" x14ac:dyDescent="0.25"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11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12"/>
    </row>
    <row r="183" spans="4:42" x14ac:dyDescent="0.25"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11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12"/>
    </row>
    <row r="184" spans="4:42" x14ac:dyDescent="0.25"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11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12"/>
    </row>
    <row r="185" spans="4:42" x14ac:dyDescent="0.25"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11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12"/>
    </row>
    <row r="186" spans="4:42" x14ac:dyDescent="0.25"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11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12"/>
    </row>
    <row r="187" spans="4:42" x14ac:dyDescent="0.25"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11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12"/>
    </row>
    <row r="188" spans="4:42" x14ac:dyDescent="0.25"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11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12"/>
    </row>
    <row r="189" spans="4:42" x14ac:dyDescent="0.25"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11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12"/>
    </row>
    <row r="190" spans="4:42" x14ac:dyDescent="0.25"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11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12"/>
    </row>
    <row r="191" spans="4:42" x14ac:dyDescent="0.25"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11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12"/>
    </row>
    <row r="192" spans="4:42" x14ac:dyDescent="0.25"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11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12"/>
    </row>
    <row r="193" spans="4:42" x14ac:dyDescent="0.25"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11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12"/>
    </row>
    <row r="194" spans="4:42" x14ac:dyDescent="0.25"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11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12"/>
    </row>
    <row r="195" spans="4:42" x14ac:dyDescent="0.25"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1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12"/>
    </row>
    <row r="196" spans="4:42" x14ac:dyDescent="0.25"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1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12"/>
    </row>
    <row r="197" spans="4:42" x14ac:dyDescent="0.25"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11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12"/>
    </row>
    <row r="198" spans="4:42" x14ac:dyDescent="0.25"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11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12"/>
    </row>
    <row r="199" spans="4:42" x14ac:dyDescent="0.25"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1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12"/>
    </row>
    <row r="200" spans="4:42" x14ac:dyDescent="0.25"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1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12"/>
    </row>
    <row r="201" spans="4:42" x14ac:dyDescent="0.25"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11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12"/>
    </row>
    <row r="202" spans="4:42" x14ac:dyDescent="0.25"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11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12"/>
    </row>
    <row r="203" spans="4:42" x14ac:dyDescent="0.25"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11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12"/>
    </row>
    <row r="204" spans="4:42" x14ac:dyDescent="0.25"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11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12"/>
    </row>
    <row r="205" spans="4:42" x14ac:dyDescent="0.25"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11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12"/>
    </row>
    <row r="206" spans="4:42" x14ac:dyDescent="0.25"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11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12"/>
    </row>
    <row r="207" spans="4:42" x14ac:dyDescent="0.25"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11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12"/>
    </row>
    <row r="208" spans="4:42" x14ac:dyDescent="0.25"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11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12"/>
    </row>
    <row r="209" spans="4:42" x14ac:dyDescent="0.25"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11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12"/>
    </row>
    <row r="210" spans="4:42" x14ac:dyDescent="0.25"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11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12"/>
    </row>
    <row r="211" spans="4:42" x14ac:dyDescent="0.25"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11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12"/>
    </row>
    <row r="212" spans="4:42" x14ac:dyDescent="0.25"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11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12"/>
    </row>
    <row r="213" spans="4:42" x14ac:dyDescent="0.25"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11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12"/>
    </row>
    <row r="214" spans="4:42" x14ac:dyDescent="0.25"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11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12"/>
    </row>
    <row r="215" spans="4:42" x14ac:dyDescent="0.25"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11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12"/>
    </row>
    <row r="216" spans="4:42" x14ac:dyDescent="0.25"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11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12"/>
    </row>
    <row r="217" spans="4:42" x14ac:dyDescent="0.25"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11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12"/>
    </row>
    <row r="218" spans="4:42" x14ac:dyDescent="0.25"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11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12"/>
    </row>
    <row r="219" spans="4:42" x14ac:dyDescent="0.25"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11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12"/>
    </row>
    <row r="220" spans="4:42" x14ac:dyDescent="0.25"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11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12"/>
    </row>
    <row r="221" spans="4:42" x14ac:dyDescent="0.25"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11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12"/>
    </row>
    <row r="222" spans="4:42" x14ac:dyDescent="0.25"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11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12"/>
    </row>
    <row r="223" spans="4:42" x14ac:dyDescent="0.25"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11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12"/>
    </row>
    <row r="224" spans="4:42" x14ac:dyDescent="0.25"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11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12"/>
    </row>
    <row r="225" spans="4:42" x14ac:dyDescent="0.25"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11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12"/>
    </row>
    <row r="226" spans="4:42" x14ac:dyDescent="0.25"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11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12"/>
    </row>
    <row r="227" spans="4:42" x14ac:dyDescent="0.25"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11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12"/>
    </row>
    <row r="228" spans="4:42" x14ac:dyDescent="0.25"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11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12"/>
    </row>
    <row r="229" spans="4:42" x14ac:dyDescent="0.25"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11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12"/>
    </row>
    <row r="230" spans="4:42" x14ac:dyDescent="0.25"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11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12"/>
    </row>
    <row r="231" spans="4:42" x14ac:dyDescent="0.25"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11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12"/>
    </row>
    <row r="232" spans="4:42" x14ac:dyDescent="0.25"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11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12"/>
    </row>
    <row r="233" spans="4:42" x14ac:dyDescent="0.25"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11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12"/>
    </row>
    <row r="234" spans="4:42" x14ac:dyDescent="0.25"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11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12"/>
    </row>
    <row r="235" spans="4:42" x14ac:dyDescent="0.25"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11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12"/>
    </row>
    <row r="236" spans="4:42" x14ac:dyDescent="0.25"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11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12"/>
    </row>
    <row r="237" spans="4:42" x14ac:dyDescent="0.25"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11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12"/>
    </row>
    <row r="238" spans="4:42" x14ac:dyDescent="0.25"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11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12"/>
    </row>
    <row r="239" spans="4:42" x14ac:dyDescent="0.25"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11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12"/>
    </row>
    <row r="240" spans="4:42" x14ac:dyDescent="0.25"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1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12"/>
    </row>
    <row r="241" spans="4:42" x14ac:dyDescent="0.25"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1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12"/>
    </row>
    <row r="242" spans="4:42" x14ac:dyDescent="0.25"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11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12"/>
    </row>
    <row r="243" spans="4:42" x14ac:dyDescent="0.25"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11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12"/>
    </row>
    <row r="244" spans="4:42" x14ac:dyDescent="0.25"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11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12"/>
    </row>
    <row r="245" spans="4:42" x14ac:dyDescent="0.25"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1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12"/>
    </row>
    <row r="246" spans="4:42" x14ac:dyDescent="0.25"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1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12"/>
    </row>
    <row r="247" spans="4:42" x14ac:dyDescent="0.25"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11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12"/>
    </row>
    <row r="248" spans="4:42" x14ac:dyDescent="0.25"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11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12"/>
    </row>
    <row r="249" spans="4:42" x14ac:dyDescent="0.25"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11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12"/>
    </row>
    <row r="250" spans="4:42" x14ac:dyDescent="0.25"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11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12"/>
    </row>
    <row r="251" spans="4:42" x14ac:dyDescent="0.25"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11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12"/>
    </row>
    <row r="252" spans="4:42" x14ac:dyDescent="0.25"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11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12"/>
    </row>
    <row r="253" spans="4:42" x14ac:dyDescent="0.25"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11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12"/>
    </row>
    <row r="254" spans="4:42" x14ac:dyDescent="0.25"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11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12"/>
    </row>
    <row r="255" spans="4:42" x14ac:dyDescent="0.25"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11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12"/>
    </row>
    <row r="256" spans="4:42" x14ac:dyDescent="0.25"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11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12"/>
    </row>
    <row r="257" spans="4:42" x14ac:dyDescent="0.25"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11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12"/>
    </row>
    <row r="258" spans="4:42" x14ac:dyDescent="0.25"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11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12"/>
    </row>
    <row r="259" spans="4:42" x14ac:dyDescent="0.25"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11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12"/>
    </row>
    <row r="260" spans="4:42" x14ac:dyDescent="0.25"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11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12"/>
    </row>
    <row r="261" spans="4:42" x14ac:dyDescent="0.25"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11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12"/>
    </row>
    <row r="262" spans="4:42" x14ac:dyDescent="0.25"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11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12"/>
    </row>
    <row r="263" spans="4:42" x14ac:dyDescent="0.25"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11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12"/>
    </row>
    <row r="264" spans="4:42" x14ac:dyDescent="0.25"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11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12"/>
    </row>
    <row r="265" spans="4:42" x14ac:dyDescent="0.25"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11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12"/>
    </row>
    <row r="266" spans="4:42" x14ac:dyDescent="0.25"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11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12"/>
    </row>
    <row r="267" spans="4:42" x14ac:dyDescent="0.25"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11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12"/>
    </row>
    <row r="268" spans="4:42" x14ac:dyDescent="0.25"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11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12"/>
    </row>
    <row r="269" spans="4:42" x14ac:dyDescent="0.25"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11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12"/>
    </row>
    <row r="270" spans="4:42" x14ac:dyDescent="0.25"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11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12"/>
    </row>
    <row r="271" spans="4:42" x14ac:dyDescent="0.25"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11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12"/>
    </row>
    <row r="272" spans="4:42" x14ac:dyDescent="0.25"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11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12"/>
    </row>
    <row r="273" spans="4:42" x14ac:dyDescent="0.25"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11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12"/>
    </row>
    <row r="274" spans="4:42" x14ac:dyDescent="0.25"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11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12"/>
    </row>
    <row r="275" spans="4:42" x14ac:dyDescent="0.25"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11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12"/>
    </row>
    <row r="276" spans="4:42" x14ac:dyDescent="0.25"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11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12"/>
    </row>
    <row r="277" spans="4:42" x14ac:dyDescent="0.25"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11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12"/>
    </row>
    <row r="278" spans="4:42" x14ac:dyDescent="0.25"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11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12"/>
    </row>
    <row r="279" spans="4:42" x14ac:dyDescent="0.25"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11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12"/>
    </row>
    <row r="280" spans="4:42" x14ac:dyDescent="0.25"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11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12"/>
    </row>
    <row r="281" spans="4:42" x14ac:dyDescent="0.25"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11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12"/>
    </row>
    <row r="282" spans="4:42" x14ac:dyDescent="0.25"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11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12"/>
    </row>
    <row r="283" spans="4:42" x14ac:dyDescent="0.25"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11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12"/>
    </row>
    <row r="284" spans="4:42" x14ac:dyDescent="0.25"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11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12"/>
    </row>
    <row r="285" spans="4:42" x14ac:dyDescent="0.25"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1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12"/>
    </row>
    <row r="286" spans="4:42" x14ac:dyDescent="0.25"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1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12"/>
    </row>
    <row r="287" spans="4:42" x14ac:dyDescent="0.25"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11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12"/>
    </row>
    <row r="288" spans="4:42" x14ac:dyDescent="0.25"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11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12"/>
    </row>
    <row r="289" spans="4:42" x14ac:dyDescent="0.25"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11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12"/>
    </row>
    <row r="290" spans="4:42" x14ac:dyDescent="0.25"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11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12"/>
    </row>
    <row r="291" spans="4:42" x14ac:dyDescent="0.25"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1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12"/>
    </row>
    <row r="292" spans="4:42" x14ac:dyDescent="0.25"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1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12"/>
    </row>
    <row r="293" spans="4:42" x14ac:dyDescent="0.25"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11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12"/>
    </row>
    <row r="294" spans="4:42" x14ac:dyDescent="0.25"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11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12"/>
    </row>
    <row r="295" spans="4:42" x14ac:dyDescent="0.25"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11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12"/>
    </row>
    <row r="296" spans="4:42" x14ac:dyDescent="0.25"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11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12"/>
    </row>
    <row r="297" spans="4:42" x14ac:dyDescent="0.25"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11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12"/>
    </row>
    <row r="298" spans="4:42" x14ac:dyDescent="0.25"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11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12"/>
    </row>
    <row r="299" spans="4:42" x14ac:dyDescent="0.25"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11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12"/>
    </row>
    <row r="300" spans="4:42" x14ac:dyDescent="0.25"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11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12"/>
    </row>
    <row r="301" spans="4:42" x14ac:dyDescent="0.25"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11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12"/>
    </row>
    <row r="302" spans="4:42" x14ac:dyDescent="0.25"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11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12"/>
    </row>
    <row r="303" spans="4:42" x14ac:dyDescent="0.25"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11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12"/>
    </row>
    <row r="304" spans="4:42" x14ac:dyDescent="0.25"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11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12"/>
    </row>
    <row r="305" spans="4:42" x14ac:dyDescent="0.25"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11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12"/>
    </row>
    <row r="306" spans="4:42" x14ac:dyDescent="0.25"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11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12"/>
    </row>
    <row r="307" spans="4:42" x14ac:dyDescent="0.25"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11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12"/>
    </row>
    <row r="308" spans="4:42" x14ac:dyDescent="0.25"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11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12"/>
    </row>
    <row r="309" spans="4:42" x14ac:dyDescent="0.25"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11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12"/>
    </row>
    <row r="310" spans="4:42" x14ac:dyDescent="0.25"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11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12"/>
    </row>
    <row r="311" spans="4:42" x14ac:dyDescent="0.25"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11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12"/>
    </row>
    <row r="312" spans="4:42" x14ac:dyDescent="0.25"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11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12"/>
    </row>
    <row r="313" spans="4:42" x14ac:dyDescent="0.25"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11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12"/>
    </row>
    <row r="314" spans="4:42" x14ac:dyDescent="0.25"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11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12"/>
    </row>
    <row r="315" spans="4:42" x14ac:dyDescent="0.25"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11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12"/>
    </row>
    <row r="316" spans="4:42" x14ac:dyDescent="0.25"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11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12"/>
    </row>
    <row r="317" spans="4:42" x14ac:dyDescent="0.25"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11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12"/>
    </row>
    <row r="318" spans="4:42" x14ac:dyDescent="0.25"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11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12"/>
    </row>
    <row r="319" spans="4:42" x14ac:dyDescent="0.25"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11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12"/>
    </row>
    <row r="320" spans="4:42" x14ac:dyDescent="0.25"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11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12"/>
    </row>
    <row r="321" spans="4:42" x14ac:dyDescent="0.25"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11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12"/>
    </row>
    <row r="322" spans="4:42" x14ac:dyDescent="0.25"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11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12"/>
    </row>
    <row r="323" spans="4:42" x14ac:dyDescent="0.25"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11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12"/>
    </row>
    <row r="324" spans="4:42" x14ac:dyDescent="0.25"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11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12"/>
    </row>
    <row r="325" spans="4:42" x14ac:dyDescent="0.25"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11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12"/>
    </row>
    <row r="326" spans="4:42" x14ac:dyDescent="0.25"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11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12"/>
    </row>
    <row r="327" spans="4:42" x14ac:dyDescent="0.25"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11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12"/>
    </row>
    <row r="328" spans="4:42" x14ac:dyDescent="0.25"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11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12"/>
    </row>
    <row r="329" spans="4:42" x14ac:dyDescent="0.25"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11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12"/>
    </row>
    <row r="330" spans="4:42" x14ac:dyDescent="0.25"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1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12"/>
    </row>
    <row r="331" spans="4:42" x14ac:dyDescent="0.25"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1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12"/>
    </row>
    <row r="332" spans="4:42" x14ac:dyDescent="0.25"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11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12"/>
    </row>
    <row r="333" spans="4:42" x14ac:dyDescent="0.25"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11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12"/>
    </row>
    <row r="334" spans="4:42" x14ac:dyDescent="0.25"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11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12"/>
    </row>
    <row r="335" spans="4:42" x14ac:dyDescent="0.25"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11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12"/>
    </row>
    <row r="336" spans="4:42" x14ac:dyDescent="0.25"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11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12"/>
    </row>
    <row r="337" spans="4:42" x14ac:dyDescent="0.25"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1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12"/>
    </row>
    <row r="338" spans="4:42" x14ac:dyDescent="0.25"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1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12"/>
    </row>
    <row r="339" spans="4:42" x14ac:dyDescent="0.25"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11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12"/>
    </row>
    <row r="340" spans="4:42" x14ac:dyDescent="0.25"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11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12"/>
    </row>
    <row r="341" spans="4:42" x14ac:dyDescent="0.25"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11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12"/>
    </row>
    <row r="342" spans="4:42" x14ac:dyDescent="0.25"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11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12"/>
    </row>
    <row r="343" spans="4:42" x14ac:dyDescent="0.25"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11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12"/>
    </row>
    <row r="344" spans="4:42" x14ac:dyDescent="0.25"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11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12"/>
    </row>
    <row r="345" spans="4:42" x14ac:dyDescent="0.25"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11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12"/>
    </row>
    <row r="346" spans="4:42" x14ac:dyDescent="0.25"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11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12"/>
    </row>
    <row r="347" spans="4:42" x14ac:dyDescent="0.25"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11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12"/>
    </row>
    <row r="348" spans="4:42" x14ac:dyDescent="0.25"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11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12"/>
    </row>
    <row r="349" spans="4:42" x14ac:dyDescent="0.25"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11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12"/>
    </row>
    <row r="350" spans="4:42" x14ac:dyDescent="0.25"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11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12"/>
    </row>
    <row r="351" spans="4:42" x14ac:dyDescent="0.25"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11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12"/>
    </row>
    <row r="352" spans="4:42" x14ac:dyDescent="0.25"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11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12"/>
    </row>
    <row r="353" spans="4:42" x14ac:dyDescent="0.25"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11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12"/>
    </row>
    <row r="354" spans="4:42" x14ac:dyDescent="0.25"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11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12"/>
    </row>
    <row r="355" spans="4:42" x14ac:dyDescent="0.25"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11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12"/>
    </row>
    <row r="356" spans="4:42" x14ac:dyDescent="0.25"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11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12"/>
    </row>
    <row r="357" spans="4:42" x14ac:dyDescent="0.25"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11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12"/>
    </row>
    <row r="358" spans="4:42" x14ac:dyDescent="0.25"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11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12"/>
    </row>
    <row r="359" spans="4:42" x14ac:dyDescent="0.25"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11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12"/>
    </row>
    <row r="360" spans="4:42" x14ac:dyDescent="0.25"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11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12"/>
    </row>
    <row r="361" spans="4:42" x14ac:dyDescent="0.25"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11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12"/>
    </row>
    <row r="362" spans="4:42" x14ac:dyDescent="0.25"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11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12"/>
    </row>
    <row r="363" spans="4:42" x14ac:dyDescent="0.25"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11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12"/>
    </row>
    <row r="364" spans="4:42" x14ac:dyDescent="0.25"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11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12"/>
    </row>
    <row r="365" spans="4:42" x14ac:dyDescent="0.25"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11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12"/>
    </row>
    <row r="366" spans="4:42" x14ac:dyDescent="0.25"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11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12"/>
    </row>
    <row r="367" spans="4:42" x14ac:dyDescent="0.25"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11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12"/>
    </row>
    <row r="368" spans="4:42" x14ac:dyDescent="0.25"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11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12"/>
    </row>
    <row r="369" spans="4:42" x14ac:dyDescent="0.25"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11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12"/>
    </row>
    <row r="370" spans="4:42" x14ac:dyDescent="0.25"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11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12"/>
    </row>
    <row r="371" spans="4:42" x14ac:dyDescent="0.25"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11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12"/>
    </row>
    <row r="372" spans="4:42" x14ac:dyDescent="0.25"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11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12"/>
    </row>
    <row r="373" spans="4:42" x14ac:dyDescent="0.25"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11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12"/>
    </row>
    <row r="374" spans="4:42" x14ac:dyDescent="0.25"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11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12"/>
    </row>
    <row r="375" spans="4:42" x14ac:dyDescent="0.25"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1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12"/>
    </row>
    <row r="376" spans="4:42" x14ac:dyDescent="0.25"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1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12"/>
    </row>
    <row r="377" spans="4:42" x14ac:dyDescent="0.25"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11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12"/>
    </row>
    <row r="378" spans="4:42" x14ac:dyDescent="0.25"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11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12"/>
    </row>
    <row r="379" spans="4:42" x14ac:dyDescent="0.25"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11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12"/>
    </row>
    <row r="380" spans="4:42" x14ac:dyDescent="0.25"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11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12"/>
    </row>
    <row r="381" spans="4:42" x14ac:dyDescent="0.25"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11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12"/>
    </row>
    <row r="382" spans="4:42" x14ac:dyDescent="0.25"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11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12"/>
    </row>
    <row r="383" spans="4:42" x14ac:dyDescent="0.25"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1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12"/>
    </row>
    <row r="384" spans="4:42" x14ac:dyDescent="0.25"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1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12"/>
    </row>
    <row r="385" spans="4:42" x14ac:dyDescent="0.25"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11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12"/>
    </row>
    <row r="386" spans="4:42" x14ac:dyDescent="0.25"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11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12"/>
    </row>
    <row r="387" spans="4:42" x14ac:dyDescent="0.25"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11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12"/>
    </row>
    <row r="388" spans="4:42" x14ac:dyDescent="0.25"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11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12"/>
    </row>
    <row r="389" spans="4:42" x14ac:dyDescent="0.25"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11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12"/>
    </row>
    <row r="390" spans="4:42" x14ac:dyDescent="0.25"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11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12"/>
    </row>
    <row r="391" spans="4:42" x14ac:dyDescent="0.25"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11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12"/>
    </row>
    <row r="392" spans="4:42" x14ac:dyDescent="0.25"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11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12"/>
    </row>
    <row r="393" spans="4:42" x14ac:dyDescent="0.25"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11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12"/>
    </row>
    <row r="394" spans="4:42" x14ac:dyDescent="0.25"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11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12"/>
    </row>
    <row r="395" spans="4:42" x14ac:dyDescent="0.25"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11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12"/>
    </row>
    <row r="396" spans="4:42" x14ac:dyDescent="0.25"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11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12"/>
    </row>
    <row r="397" spans="4:42" x14ac:dyDescent="0.25"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11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12"/>
    </row>
    <row r="398" spans="4:42" x14ac:dyDescent="0.25"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11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12"/>
    </row>
    <row r="399" spans="4:42" x14ac:dyDescent="0.25"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11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12"/>
    </row>
    <row r="400" spans="4:42" x14ac:dyDescent="0.25"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11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12"/>
    </row>
    <row r="401" spans="4:42" x14ac:dyDescent="0.25"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11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12"/>
    </row>
    <row r="402" spans="4:42" x14ac:dyDescent="0.25"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11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12"/>
    </row>
    <row r="403" spans="4:42" x14ac:dyDescent="0.25"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11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12"/>
    </row>
    <row r="404" spans="4:42" x14ac:dyDescent="0.25"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11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12"/>
    </row>
    <row r="405" spans="4:42" x14ac:dyDescent="0.25"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11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12"/>
    </row>
    <row r="406" spans="4:42" x14ac:dyDescent="0.25"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11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12"/>
    </row>
    <row r="407" spans="4:42" x14ac:dyDescent="0.25"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11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12"/>
    </row>
    <row r="408" spans="4:42" x14ac:dyDescent="0.25"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11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12"/>
    </row>
    <row r="409" spans="4:42" x14ac:dyDescent="0.25"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11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12"/>
    </row>
    <row r="410" spans="4:42" x14ac:dyDescent="0.25"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11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12"/>
    </row>
    <row r="411" spans="4:42" x14ac:dyDescent="0.25"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11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12"/>
    </row>
    <row r="412" spans="4:42" x14ac:dyDescent="0.25"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11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12"/>
    </row>
    <row r="413" spans="4:42" x14ac:dyDescent="0.25"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11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12"/>
    </row>
    <row r="414" spans="4:42" x14ac:dyDescent="0.25"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11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12"/>
    </row>
    <row r="415" spans="4:42" x14ac:dyDescent="0.25"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11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12"/>
    </row>
    <row r="416" spans="4:42" x14ac:dyDescent="0.25"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11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12"/>
    </row>
    <row r="417" spans="4:42" x14ac:dyDescent="0.25"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11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12"/>
    </row>
    <row r="418" spans="4:42" x14ac:dyDescent="0.25"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11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12"/>
    </row>
    <row r="419" spans="4:42" x14ac:dyDescent="0.25"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11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12"/>
    </row>
    <row r="420" spans="4:42" x14ac:dyDescent="0.25"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1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12"/>
    </row>
    <row r="421" spans="4:42" x14ac:dyDescent="0.25"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1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12"/>
    </row>
    <row r="422" spans="4:42" x14ac:dyDescent="0.25"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11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12"/>
    </row>
    <row r="423" spans="4:42" x14ac:dyDescent="0.25"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11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12"/>
    </row>
    <row r="424" spans="4:42" x14ac:dyDescent="0.25"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11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12"/>
    </row>
    <row r="425" spans="4:42" x14ac:dyDescent="0.25"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11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12"/>
    </row>
    <row r="426" spans="4:42" x14ac:dyDescent="0.25"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11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12"/>
    </row>
    <row r="427" spans="4:42" x14ac:dyDescent="0.25"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11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12"/>
    </row>
    <row r="428" spans="4:42" x14ac:dyDescent="0.25"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11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12"/>
    </row>
    <row r="429" spans="4:42" x14ac:dyDescent="0.25"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1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12"/>
    </row>
    <row r="430" spans="4:42" x14ac:dyDescent="0.25"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1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12"/>
    </row>
    <row r="431" spans="4:42" x14ac:dyDescent="0.25"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11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12"/>
    </row>
    <row r="432" spans="4:42" x14ac:dyDescent="0.25"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11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12"/>
    </row>
    <row r="433" spans="4:42" x14ac:dyDescent="0.25"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11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12"/>
    </row>
    <row r="434" spans="4:42" x14ac:dyDescent="0.25"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11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12"/>
    </row>
    <row r="435" spans="4:42" x14ac:dyDescent="0.25"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11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12"/>
    </row>
    <row r="436" spans="4:42" x14ac:dyDescent="0.25"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11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12"/>
    </row>
    <row r="437" spans="4:42" x14ac:dyDescent="0.25"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11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12"/>
    </row>
    <row r="438" spans="4:42" x14ac:dyDescent="0.25"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11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12"/>
    </row>
    <row r="439" spans="4:42" x14ac:dyDescent="0.25"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11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12"/>
    </row>
    <row r="440" spans="4:42" x14ac:dyDescent="0.25"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11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12"/>
    </row>
    <row r="441" spans="4:42" x14ac:dyDescent="0.25"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11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12"/>
    </row>
    <row r="442" spans="4:42" x14ac:dyDescent="0.25"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11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12"/>
    </row>
    <row r="443" spans="4:42" x14ac:dyDescent="0.25"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11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12"/>
    </row>
    <row r="444" spans="4:42" x14ac:dyDescent="0.25"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11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12"/>
    </row>
    <row r="445" spans="4:42" x14ac:dyDescent="0.25"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11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12"/>
    </row>
    <row r="446" spans="4:42" x14ac:dyDescent="0.25"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11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12"/>
    </row>
    <row r="447" spans="4:42" x14ac:dyDescent="0.25"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11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12"/>
    </row>
    <row r="448" spans="4:42" x14ac:dyDescent="0.25"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11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12"/>
    </row>
    <row r="449" spans="4:42" x14ac:dyDescent="0.25"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11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12"/>
    </row>
    <row r="450" spans="4:42" x14ac:dyDescent="0.25"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11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12"/>
    </row>
    <row r="451" spans="4:42" x14ac:dyDescent="0.25"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11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12"/>
    </row>
    <row r="452" spans="4:42" x14ac:dyDescent="0.25"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11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12"/>
    </row>
    <row r="453" spans="4:42" x14ac:dyDescent="0.25"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11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12"/>
    </row>
    <row r="454" spans="4:42" x14ac:dyDescent="0.25"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11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12"/>
    </row>
    <row r="455" spans="4:42" x14ac:dyDescent="0.25"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11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12"/>
    </row>
    <row r="456" spans="4:42" x14ac:dyDescent="0.25"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11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12"/>
    </row>
    <row r="457" spans="4:42" x14ac:dyDescent="0.25"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11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12"/>
    </row>
    <row r="458" spans="4:42" x14ac:dyDescent="0.25"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11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12"/>
    </row>
    <row r="459" spans="4:42" x14ac:dyDescent="0.25"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11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12"/>
    </row>
    <row r="460" spans="4:42" x14ac:dyDescent="0.25"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11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12"/>
    </row>
    <row r="461" spans="4:42" x14ac:dyDescent="0.25"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11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12"/>
    </row>
    <row r="462" spans="4:42" x14ac:dyDescent="0.25"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11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12"/>
    </row>
    <row r="463" spans="4:42" x14ac:dyDescent="0.25"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11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12"/>
    </row>
    <row r="464" spans="4:42" x14ac:dyDescent="0.25"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11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12"/>
    </row>
    <row r="465" spans="4:42" x14ac:dyDescent="0.25"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1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12"/>
    </row>
    <row r="466" spans="4:42" x14ac:dyDescent="0.25"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1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12"/>
    </row>
    <row r="467" spans="4:42" x14ac:dyDescent="0.25"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11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12"/>
    </row>
    <row r="468" spans="4:42" x14ac:dyDescent="0.25"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11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12"/>
    </row>
    <row r="469" spans="4:42" x14ac:dyDescent="0.25"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11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12"/>
    </row>
    <row r="470" spans="4:42" x14ac:dyDescent="0.25"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11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12"/>
    </row>
    <row r="471" spans="4:42" x14ac:dyDescent="0.25"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11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12"/>
    </row>
    <row r="472" spans="4:42" x14ac:dyDescent="0.25"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11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12"/>
    </row>
    <row r="473" spans="4:42" x14ac:dyDescent="0.25"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11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12"/>
    </row>
    <row r="474" spans="4:42" x14ac:dyDescent="0.25"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11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12"/>
    </row>
    <row r="475" spans="4:42" x14ac:dyDescent="0.25"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11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12"/>
    </row>
    <row r="476" spans="4:42" x14ac:dyDescent="0.25"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11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12"/>
    </row>
    <row r="477" spans="4:42" x14ac:dyDescent="0.25"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11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12"/>
    </row>
    <row r="478" spans="4:42" x14ac:dyDescent="0.25"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11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12"/>
    </row>
    <row r="479" spans="4:42" x14ac:dyDescent="0.25"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11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12"/>
    </row>
    <row r="480" spans="4:42" x14ac:dyDescent="0.25"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11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12"/>
    </row>
    <row r="481" spans="4:42" x14ac:dyDescent="0.25"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11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12"/>
    </row>
    <row r="482" spans="4:42" x14ac:dyDescent="0.25"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11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12"/>
    </row>
    <row r="483" spans="4:42" x14ac:dyDescent="0.25"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11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12"/>
    </row>
    <row r="484" spans="4:42" x14ac:dyDescent="0.25"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11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12"/>
    </row>
    <row r="485" spans="4:42" x14ac:dyDescent="0.25"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11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12"/>
    </row>
    <row r="486" spans="4:42" x14ac:dyDescent="0.25"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11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12"/>
    </row>
    <row r="487" spans="4:42" x14ac:dyDescent="0.25"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11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12"/>
    </row>
    <row r="488" spans="4:42" x14ac:dyDescent="0.25"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11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12"/>
    </row>
    <row r="489" spans="4:42" x14ac:dyDescent="0.25"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11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12"/>
    </row>
    <row r="490" spans="4:42" x14ac:dyDescent="0.25"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11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12"/>
    </row>
    <row r="491" spans="4:42" x14ac:dyDescent="0.25"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11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12"/>
    </row>
    <row r="492" spans="4:42" x14ac:dyDescent="0.25"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11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12"/>
    </row>
    <row r="493" spans="4:42" x14ac:dyDescent="0.25"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11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12"/>
    </row>
    <row r="494" spans="4:42" x14ac:dyDescent="0.25"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11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12"/>
    </row>
    <row r="495" spans="4:42" x14ac:dyDescent="0.25"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11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12"/>
    </row>
    <row r="496" spans="4:42" x14ac:dyDescent="0.25"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11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12"/>
    </row>
    <row r="497" spans="4:42" x14ac:dyDescent="0.25"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11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12"/>
    </row>
    <row r="498" spans="4:42" x14ac:dyDescent="0.25"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11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12"/>
    </row>
    <row r="499" spans="4:42" x14ac:dyDescent="0.25"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11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12"/>
    </row>
    <row r="500" spans="4:42" x14ac:dyDescent="0.25"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11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12"/>
    </row>
    <row r="501" spans="4:42" x14ac:dyDescent="0.25"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11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12"/>
    </row>
    <row r="502" spans="4:42" x14ac:dyDescent="0.25"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11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12"/>
    </row>
    <row r="503" spans="4:42" x14ac:dyDescent="0.25"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11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12"/>
    </row>
    <row r="504" spans="4:42" x14ac:dyDescent="0.25"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11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12"/>
    </row>
    <row r="505" spans="4:42" x14ac:dyDescent="0.25"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11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12"/>
    </row>
    <row r="506" spans="4:42" x14ac:dyDescent="0.25"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11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12"/>
    </row>
    <row r="507" spans="4:42" x14ac:dyDescent="0.25"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11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12"/>
    </row>
    <row r="508" spans="4:42" x14ac:dyDescent="0.25"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11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12"/>
    </row>
    <row r="509" spans="4:42" x14ac:dyDescent="0.25"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11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12"/>
    </row>
    <row r="510" spans="4:42" x14ac:dyDescent="0.25"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1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12"/>
    </row>
    <row r="511" spans="4:42" x14ac:dyDescent="0.25"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1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12"/>
    </row>
    <row r="512" spans="4:42" x14ac:dyDescent="0.25"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11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12"/>
    </row>
    <row r="513" spans="4:42" x14ac:dyDescent="0.25"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11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12"/>
    </row>
    <row r="514" spans="4:42" x14ac:dyDescent="0.25"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11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12"/>
    </row>
    <row r="515" spans="4:42" x14ac:dyDescent="0.25"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11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12"/>
    </row>
    <row r="516" spans="4:42" x14ac:dyDescent="0.25"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11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12"/>
    </row>
    <row r="517" spans="4:42" x14ac:dyDescent="0.25"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11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12"/>
    </row>
    <row r="518" spans="4:42" x14ac:dyDescent="0.25"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11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12"/>
    </row>
    <row r="519" spans="4:42" x14ac:dyDescent="0.25"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11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12"/>
    </row>
    <row r="520" spans="4:42" x14ac:dyDescent="0.25"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11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12"/>
    </row>
    <row r="521" spans="4:42" x14ac:dyDescent="0.25"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11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12"/>
    </row>
    <row r="522" spans="4:42" x14ac:dyDescent="0.25"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11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12"/>
    </row>
    <row r="523" spans="4:42" x14ac:dyDescent="0.25"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11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12"/>
    </row>
    <row r="524" spans="4:42" x14ac:dyDescent="0.25"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11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12"/>
    </row>
    <row r="525" spans="4:42" x14ac:dyDescent="0.25"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11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12"/>
    </row>
    <row r="526" spans="4:42" x14ac:dyDescent="0.25"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11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12"/>
    </row>
    <row r="527" spans="4:42" x14ac:dyDescent="0.25"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11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12"/>
    </row>
    <row r="528" spans="4:42" x14ac:dyDescent="0.25"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11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12"/>
    </row>
    <row r="529" spans="4:42" x14ac:dyDescent="0.25"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11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12"/>
    </row>
    <row r="530" spans="4:42" x14ac:dyDescent="0.25"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11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12"/>
    </row>
    <row r="531" spans="4:42" x14ac:dyDescent="0.25"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11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12"/>
    </row>
    <row r="532" spans="4:42" x14ac:dyDescent="0.25"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11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12"/>
    </row>
    <row r="533" spans="4:42" x14ac:dyDescent="0.25"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11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12"/>
    </row>
    <row r="534" spans="4:42" x14ac:dyDescent="0.25"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11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12"/>
    </row>
    <row r="535" spans="4:42" x14ac:dyDescent="0.25"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11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12"/>
    </row>
    <row r="536" spans="4:42" x14ac:dyDescent="0.25"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11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12"/>
    </row>
    <row r="537" spans="4:42" x14ac:dyDescent="0.25"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11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12"/>
    </row>
    <row r="538" spans="4:42" x14ac:dyDescent="0.25"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11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12"/>
    </row>
    <row r="539" spans="4:42" x14ac:dyDescent="0.25"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11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12"/>
    </row>
    <row r="540" spans="4:42" x14ac:dyDescent="0.25"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11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12"/>
    </row>
    <row r="541" spans="4:42" x14ac:dyDescent="0.25"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11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12"/>
    </row>
    <row r="542" spans="4:42" x14ac:dyDescent="0.25"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11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12"/>
    </row>
    <row r="543" spans="4:42" x14ac:dyDescent="0.25"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11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12"/>
    </row>
    <row r="544" spans="4:42" x14ac:dyDescent="0.25"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11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12"/>
    </row>
    <row r="545" spans="4:42" x14ac:dyDescent="0.25"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11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12"/>
    </row>
    <row r="546" spans="4:42" x14ac:dyDescent="0.25"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11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12"/>
    </row>
    <row r="547" spans="4:42" x14ac:dyDescent="0.25"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11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12"/>
    </row>
    <row r="548" spans="4:42" x14ac:dyDescent="0.25"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11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12"/>
    </row>
    <row r="549" spans="4:42" x14ac:dyDescent="0.25"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11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12"/>
    </row>
    <row r="550" spans="4:42" x14ac:dyDescent="0.25"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11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12"/>
    </row>
    <row r="551" spans="4:42" x14ac:dyDescent="0.25"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11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12"/>
    </row>
    <row r="552" spans="4:42" x14ac:dyDescent="0.25"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11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12"/>
    </row>
    <row r="553" spans="4:42" x14ac:dyDescent="0.25"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11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12"/>
    </row>
    <row r="554" spans="4:42" x14ac:dyDescent="0.25"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11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12"/>
    </row>
    <row r="555" spans="4:42" x14ac:dyDescent="0.25"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1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12"/>
    </row>
    <row r="556" spans="4:42" x14ac:dyDescent="0.25"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1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12"/>
    </row>
    <row r="557" spans="4:42" x14ac:dyDescent="0.25"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11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12"/>
    </row>
    <row r="558" spans="4:42" x14ac:dyDescent="0.25"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11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12"/>
    </row>
    <row r="559" spans="4:42" x14ac:dyDescent="0.25"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11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12"/>
    </row>
    <row r="560" spans="4:42" x14ac:dyDescent="0.25"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11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12"/>
    </row>
    <row r="561" spans="4:42" x14ac:dyDescent="0.25"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11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12"/>
    </row>
    <row r="562" spans="4:42" x14ac:dyDescent="0.25"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11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12"/>
    </row>
    <row r="563" spans="4:42" x14ac:dyDescent="0.25"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11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12"/>
    </row>
    <row r="564" spans="4:42" x14ac:dyDescent="0.25"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11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12"/>
    </row>
    <row r="565" spans="4:42" x14ac:dyDescent="0.25"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11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12"/>
    </row>
    <row r="566" spans="4:42" x14ac:dyDescent="0.25"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11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12"/>
    </row>
    <row r="567" spans="4:42" x14ac:dyDescent="0.25"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11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12"/>
    </row>
    <row r="568" spans="4:42" x14ac:dyDescent="0.25"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11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12"/>
    </row>
    <row r="569" spans="4:42" x14ac:dyDescent="0.25"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11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12"/>
    </row>
    <row r="570" spans="4:42" x14ac:dyDescent="0.25"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11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12"/>
    </row>
    <row r="571" spans="4:42" x14ac:dyDescent="0.25"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11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12"/>
    </row>
    <row r="572" spans="4:42" x14ac:dyDescent="0.25"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11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12"/>
    </row>
    <row r="573" spans="4:42" x14ac:dyDescent="0.25"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11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12"/>
    </row>
    <row r="574" spans="4:42" x14ac:dyDescent="0.25"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11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12"/>
    </row>
    <row r="575" spans="4:42" x14ac:dyDescent="0.25"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11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12"/>
    </row>
    <row r="576" spans="4:42" x14ac:dyDescent="0.25"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11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12"/>
    </row>
    <row r="577" spans="4:42" x14ac:dyDescent="0.25"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11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12"/>
    </row>
    <row r="578" spans="4:42" x14ac:dyDescent="0.25"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11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12"/>
    </row>
    <row r="579" spans="4:42" x14ac:dyDescent="0.25"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11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12"/>
    </row>
    <row r="580" spans="4:42" x14ac:dyDescent="0.25"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11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12"/>
    </row>
    <row r="581" spans="4:42" x14ac:dyDescent="0.25"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11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12"/>
    </row>
    <row r="582" spans="4:42" x14ac:dyDescent="0.25"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11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12"/>
    </row>
    <row r="583" spans="4:42" x14ac:dyDescent="0.25"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11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12"/>
    </row>
    <row r="584" spans="4:42" x14ac:dyDescent="0.25"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11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12"/>
    </row>
    <row r="585" spans="4:42" x14ac:dyDescent="0.25"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11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12"/>
    </row>
    <row r="586" spans="4:42" x14ac:dyDescent="0.25"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11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12"/>
    </row>
    <row r="587" spans="4:42" x14ac:dyDescent="0.25"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11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12"/>
    </row>
    <row r="588" spans="4:42" x14ac:dyDescent="0.25"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11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12"/>
    </row>
    <row r="589" spans="4:42" x14ac:dyDescent="0.25"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11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12"/>
    </row>
    <row r="590" spans="4:42" x14ac:dyDescent="0.25"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11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12"/>
    </row>
    <row r="591" spans="4:42" x14ac:dyDescent="0.25"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11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12"/>
    </row>
    <row r="592" spans="4:42" x14ac:dyDescent="0.25"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11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12"/>
    </row>
    <row r="593" spans="4:42" x14ac:dyDescent="0.25"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11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12"/>
    </row>
    <row r="594" spans="4:42" x14ac:dyDescent="0.25"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11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12"/>
    </row>
    <row r="595" spans="4:42" x14ac:dyDescent="0.25"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11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12"/>
    </row>
    <row r="596" spans="4:42" x14ac:dyDescent="0.25"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11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12"/>
    </row>
    <row r="597" spans="4:42" x14ac:dyDescent="0.25"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11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12"/>
    </row>
    <row r="598" spans="4:42" x14ac:dyDescent="0.25"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11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12"/>
    </row>
    <row r="599" spans="4:42" x14ac:dyDescent="0.25"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11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12"/>
    </row>
    <row r="600" spans="4:42" x14ac:dyDescent="0.25"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1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12"/>
    </row>
    <row r="601" spans="4:42" x14ac:dyDescent="0.25"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1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12"/>
    </row>
    <row r="602" spans="4:42" x14ac:dyDescent="0.25"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11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12"/>
    </row>
    <row r="603" spans="4:42" x14ac:dyDescent="0.25"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11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12"/>
    </row>
    <row r="604" spans="4:42" x14ac:dyDescent="0.25"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11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12"/>
    </row>
    <row r="605" spans="4:42" x14ac:dyDescent="0.25"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11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12"/>
    </row>
    <row r="606" spans="4:42" x14ac:dyDescent="0.25"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11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12"/>
    </row>
    <row r="607" spans="4:42" x14ac:dyDescent="0.25"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11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12"/>
    </row>
    <row r="608" spans="4:42" x14ac:dyDescent="0.25"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11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12"/>
    </row>
    <row r="609" spans="4:42" x14ac:dyDescent="0.25"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11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12"/>
    </row>
    <row r="610" spans="4:42" x14ac:dyDescent="0.25"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11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12"/>
    </row>
    <row r="611" spans="4:42" x14ac:dyDescent="0.25"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11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12"/>
    </row>
    <row r="612" spans="4:42" x14ac:dyDescent="0.25"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11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12"/>
    </row>
    <row r="613" spans="4:42" x14ac:dyDescent="0.25"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11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12"/>
    </row>
    <row r="614" spans="4:42" x14ac:dyDescent="0.25"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11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12"/>
    </row>
    <row r="615" spans="4:42" x14ac:dyDescent="0.25"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11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12"/>
    </row>
    <row r="616" spans="4:42" x14ac:dyDescent="0.25"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11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12"/>
    </row>
    <row r="617" spans="4:42" x14ac:dyDescent="0.25"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11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12"/>
    </row>
    <row r="618" spans="4:42" x14ac:dyDescent="0.25"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11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12"/>
    </row>
    <row r="619" spans="4:42" x14ac:dyDescent="0.25"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11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12"/>
    </row>
    <row r="620" spans="4:42" x14ac:dyDescent="0.25"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11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12"/>
    </row>
    <row r="621" spans="4:42" x14ac:dyDescent="0.25"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11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12"/>
    </row>
    <row r="622" spans="4:42" x14ac:dyDescent="0.25"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11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12"/>
    </row>
    <row r="623" spans="4:42" x14ac:dyDescent="0.25"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11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12"/>
    </row>
    <row r="624" spans="4:42" x14ac:dyDescent="0.25"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11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12"/>
    </row>
    <row r="625" spans="4:42" x14ac:dyDescent="0.25"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11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12"/>
    </row>
    <row r="626" spans="4:42" x14ac:dyDescent="0.25"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11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12"/>
    </row>
    <row r="627" spans="4:42" x14ac:dyDescent="0.25"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11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12"/>
    </row>
    <row r="628" spans="4:42" x14ac:dyDescent="0.25"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11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12"/>
    </row>
    <row r="629" spans="4:42" x14ac:dyDescent="0.25"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11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12"/>
    </row>
    <row r="630" spans="4:42" x14ac:dyDescent="0.25"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11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12"/>
    </row>
    <row r="631" spans="4:42" x14ac:dyDescent="0.25"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11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12"/>
    </row>
    <row r="632" spans="4:42" x14ac:dyDescent="0.25"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11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12"/>
    </row>
    <row r="633" spans="4:42" x14ac:dyDescent="0.25"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11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12"/>
    </row>
    <row r="634" spans="4:42" x14ac:dyDescent="0.25"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11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12"/>
    </row>
    <row r="635" spans="4:42" x14ac:dyDescent="0.25"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11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12"/>
    </row>
    <row r="636" spans="4:42" x14ac:dyDescent="0.25"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11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12"/>
    </row>
    <row r="637" spans="4:42" x14ac:dyDescent="0.25"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11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12"/>
    </row>
    <row r="638" spans="4:42" x14ac:dyDescent="0.25"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11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12"/>
    </row>
    <row r="639" spans="4:42" x14ac:dyDescent="0.25"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11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12"/>
    </row>
    <row r="640" spans="4:42" x14ac:dyDescent="0.25"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11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12"/>
    </row>
    <row r="641" spans="4:42" x14ac:dyDescent="0.25"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11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12"/>
    </row>
    <row r="642" spans="4:42" x14ac:dyDescent="0.25"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11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12"/>
    </row>
    <row r="643" spans="4:42" x14ac:dyDescent="0.25"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11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12"/>
    </row>
    <row r="644" spans="4:42" x14ac:dyDescent="0.25"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11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12"/>
    </row>
    <row r="645" spans="4:42" x14ac:dyDescent="0.25"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1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12"/>
    </row>
    <row r="646" spans="4:42" x14ac:dyDescent="0.25"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1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12"/>
    </row>
    <row r="647" spans="4:42" x14ac:dyDescent="0.25"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11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12"/>
    </row>
    <row r="648" spans="4:42" x14ac:dyDescent="0.25"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11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12"/>
    </row>
    <row r="649" spans="4:42" x14ac:dyDescent="0.25"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11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12"/>
    </row>
    <row r="650" spans="4:42" x14ac:dyDescent="0.25"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11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12"/>
    </row>
    <row r="651" spans="4:42" x14ac:dyDescent="0.25"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11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12"/>
    </row>
    <row r="652" spans="4:42" x14ac:dyDescent="0.25"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11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12"/>
    </row>
    <row r="653" spans="4:42" x14ac:dyDescent="0.25"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11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12"/>
    </row>
    <row r="654" spans="4:42" x14ac:dyDescent="0.25"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11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12"/>
    </row>
    <row r="655" spans="4:42" x14ac:dyDescent="0.25"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11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12"/>
    </row>
    <row r="656" spans="4:42" x14ac:dyDescent="0.25"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11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12"/>
    </row>
    <row r="657" spans="4:42" x14ac:dyDescent="0.25"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11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12"/>
    </row>
    <row r="658" spans="4:42" x14ac:dyDescent="0.25"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11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12"/>
    </row>
    <row r="659" spans="4:42" x14ac:dyDescent="0.25"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11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12"/>
    </row>
    <row r="660" spans="4:42" x14ac:dyDescent="0.25"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11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12"/>
    </row>
    <row r="661" spans="4:42" x14ac:dyDescent="0.25"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11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12"/>
    </row>
    <row r="662" spans="4:42" x14ac:dyDescent="0.25"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11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12"/>
    </row>
    <row r="663" spans="4:42" x14ac:dyDescent="0.25"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11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12"/>
    </row>
    <row r="664" spans="4:42" x14ac:dyDescent="0.25"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11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12"/>
    </row>
    <row r="665" spans="4:42" x14ac:dyDescent="0.25"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11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12"/>
    </row>
    <row r="666" spans="4:42" x14ac:dyDescent="0.25"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11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12"/>
    </row>
    <row r="667" spans="4:42" x14ac:dyDescent="0.25"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11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12"/>
    </row>
    <row r="668" spans="4:42" x14ac:dyDescent="0.25"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11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12"/>
    </row>
    <row r="669" spans="4:42" x14ac:dyDescent="0.25"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11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12"/>
    </row>
    <row r="670" spans="4:42" x14ac:dyDescent="0.25"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11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12"/>
    </row>
    <row r="671" spans="4:42" x14ac:dyDescent="0.25"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11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12"/>
    </row>
    <row r="672" spans="4:42" x14ac:dyDescent="0.25"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11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12"/>
    </row>
    <row r="673" spans="4:42" x14ac:dyDescent="0.25"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11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12"/>
    </row>
    <row r="674" spans="4:42" x14ac:dyDescent="0.25"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11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12"/>
    </row>
    <row r="675" spans="4:42" x14ac:dyDescent="0.25"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11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12"/>
    </row>
    <row r="676" spans="4:42" x14ac:dyDescent="0.25"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11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12"/>
    </row>
    <row r="677" spans="4:42" x14ac:dyDescent="0.25"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11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12"/>
    </row>
    <row r="678" spans="4:42" x14ac:dyDescent="0.25"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11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12"/>
    </row>
    <row r="679" spans="4:42" x14ac:dyDescent="0.25"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11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12"/>
    </row>
    <row r="680" spans="4:42" x14ac:dyDescent="0.25"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11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12"/>
    </row>
    <row r="681" spans="4:42" x14ac:dyDescent="0.25"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11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12"/>
    </row>
    <row r="682" spans="4:42" x14ac:dyDescent="0.25"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11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12"/>
    </row>
    <row r="683" spans="4:42" x14ac:dyDescent="0.25"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11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12"/>
    </row>
    <row r="684" spans="4:42" x14ac:dyDescent="0.25"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11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12"/>
    </row>
    <row r="685" spans="4:42" x14ac:dyDescent="0.25"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11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12"/>
    </row>
    <row r="686" spans="4:42" x14ac:dyDescent="0.25"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11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12"/>
    </row>
    <row r="687" spans="4:42" x14ac:dyDescent="0.25"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11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12"/>
    </row>
    <row r="688" spans="4:42" x14ac:dyDescent="0.25"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11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12"/>
    </row>
    <row r="689" spans="4:42" x14ac:dyDescent="0.25"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11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12"/>
    </row>
    <row r="690" spans="4:42" x14ac:dyDescent="0.25"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11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12"/>
    </row>
    <row r="691" spans="4:42" x14ac:dyDescent="0.25"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11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12"/>
    </row>
    <row r="692" spans="4:42" x14ac:dyDescent="0.25"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11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12"/>
    </row>
    <row r="693" spans="4:42" x14ac:dyDescent="0.25"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11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12"/>
    </row>
    <row r="694" spans="4:42" x14ac:dyDescent="0.25"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11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12"/>
    </row>
    <row r="695" spans="4:42" x14ac:dyDescent="0.25"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11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12"/>
    </row>
    <row r="696" spans="4:42" x14ac:dyDescent="0.25"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11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12"/>
    </row>
    <row r="697" spans="4:42" x14ac:dyDescent="0.25"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11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12"/>
    </row>
    <row r="698" spans="4:42" x14ac:dyDescent="0.25"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11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12"/>
    </row>
    <row r="699" spans="4:42" x14ac:dyDescent="0.25"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11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12"/>
    </row>
    <row r="700" spans="4:42" x14ac:dyDescent="0.25"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11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12"/>
    </row>
    <row r="701" spans="4:42" x14ac:dyDescent="0.25"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11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12"/>
    </row>
    <row r="702" spans="4:42" x14ac:dyDescent="0.25"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11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12"/>
    </row>
    <row r="703" spans="4:42" x14ac:dyDescent="0.25"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11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12"/>
    </row>
    <row r="704" spans="4:42" x14ac:dyDescent="0.25"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11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12"/>
    </row>
    <row r="705" spans="4:42" x14ac:dyDescent="0.25"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11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12"/>
    </row>
    <row r="706" spans="4:42" x14ac:dyDescent="0.25"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11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12"/>
    </row>
    <row r="707" spans="4:42" x14ac:dyDescent="0.25"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11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12"/>
    </row>
    <row r="708" spans="4:42" x14ac:dyDescent="0.25"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11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12"/>
    </row>
    <row r="709" spans="4:42" x14ac:dyDescent="0.25"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11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12"/>
    </row>
    <row r="710" spans="4:42" x14ac:dyDescent="0.25"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11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12"/>
    </row>
    <row r="711" spans="4:42" x14ac:dyDescent="0.25"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11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12"/>
    </row>
    <row r="712" spans="4:42" x14ac:dyDescent="0.25"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11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12"/>
    </row>
    <row r="713" spans="4:42" x14ac:dyDescent="0.25"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11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12"/>
    </row>
    <row r="714" spans="4:42" x14ac:dyDescent="0.25"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11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12"/>
    </row>
    <row r="715" spans="4:42" x14ac:dyDescent="0.25"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11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12"/>
    </row>
    <row r="716" spans="4:42" x14ac:dyDescent="0.25"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11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12"/>
    </row>
    <row r="717" spans="4:42" x14ac:dyDescent="0.25"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11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12"/>
    </row>
    <row r="718" spans="4:42" x14ac:dyDescent="0.25"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11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12"/>
    </row>
    <row r="719" spans="4:42" x14ac:dyDescent="0.25"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11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12"/>
    </row>
    <row r="720" spans="4:42" x14ac:dyDescent="0.25"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11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12"/>
    </row>
    <row r="721" spans="4:42" x14ac:dyDescent="0.25"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11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12"/>
    </row>
    <row r="722" spans="4:42" x14ac:dyDescent="0.25"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11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12"/>
    </row>
    <row r="723" spans="4:42" x14ac:dyDescent="0.25"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11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12"/>
    </row>
    <row r="724" spans="4:42" x14ac:dyDescent="0.25"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11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12"/>
    </row>
    <row r="725" spans="4:42" x14ac:dyDescent="0.25"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11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12"/>
    </row>
    <row r="726" spans="4:42" x14ac:dyDescent="0.25"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11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12"/>
    </row>
    <row r="727" spans="4:42" x14ac:dyDescent="0.25"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11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12"/>
    </row>
    <row r="728" spans="4:42" x14ac:dyDescent="0.25"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11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12"/>
    </row>
    <row r="729" spans="4:42" x14ac:dyDescent="0.25"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11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12"/>
    </row>
    <row r="730" spans="4:42" x14ac:dyDescent="0.25"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11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12"/>
    </row>
    <row r="731" spans="4:42" x14ac:dyDescent="0.25"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11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12"/>
    </row>
    <row r="732" spans="4:42" x14ac:dyDescent="0.25"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11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12"/>
    </row>
    <row r="733" spans="4:42" x14ac:dyDescent="0.25"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11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12"/>
    </row>
    <row r="734" spans="4:42" x14ac:dyDescent="0.25"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11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12"/>
    </row>
    <row r="735" spans="4:42" x14ac:dyDescent="0.25"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11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12"/>
    </row>
    <row r="736" spans="4:42" x14ac:dyDescent="0.25"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11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12"/>
    </row>
    <row r="737" spans="4:42" x14ac:dyDescent="0.25"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11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12"/>
    </row>
    <row r="738" spans="4:42" x14ac:dyDescent="0.25"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11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12"/>
    </row>
    <row r="739" spans="4:42" x14ac:dyDescent="0.25"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11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12"/>
    </row>
    <row r="740" spans="4:42" x14ac:dyDescent="0.25"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11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12"/>
    </row>
    <row r="741" spans="4:42" x14ac:dyDescent="0.25"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11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12"/>
    </row>
    <row r="742" spans="4:42" x14ac:dyDescent="0.25"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11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12"/>
    </row>
    <row r="743" spans="4:42" x14ac:dyDescent="0.25"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11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12"/>
    </row>
    <row r="744" spans="4:42" x14ac:dyDescent="0.25"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11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12"/>
    </row>
    <row r="745" spans="4:42" x14ac:dyDescent="0.25"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11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12"/>
    </row>
    <row r="746" spans="4:42" x14ac:dyDescent="0.25"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11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12"/>
    </row>
    <row r="747" spans="4:42" x14ac:dyDescent="0.25"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11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12"/>
    </row>
    <row r="748" spans="4:42" x14ac:dyDescent="0.25"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11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12"/>
    </row>
    <row r="749" spans="4:42" x14ac:dyDescent="0.25"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11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12"/>
    </row>
    <row r="750" spans="4:42" x14ac:dyDescent="0.25"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11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12"/>
    </row>
    <row r="751" spans="4:42" x14ac:dyDescent="0.25"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11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12"/>
    </row>
    <row r="752" spans="4:42" x14ac:dyDescent="0.25"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11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12"/>
    </row>
    <row r="753" spans="4:42" x14ac:dyDescent="0.25"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11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12"/>
    </row>
    <row r="754" spans="4:42" x14ac:dyDescent="0.25"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11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12"/>
    </row>
    <row r="755" spans="4:42" x14ac:dyDescent="0.25"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11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12"/>
    </row>
    <row r="756" spans="4:42" x14ac:dyDescent="0.25"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11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12"/>
    </row>
    <row r="757" spans="4:42" x14ac:dyDescent="0.25"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11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12"/>
    </row>
    <row r="758" spans="4:42" x14ac:dyDescent="0.25"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11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12"/>
    </row>
    <row r="759" spans="4:42" x14ac:dyDescent="0.25"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11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12"/>
    </row>
    <row r="760" spans="4:42" x14ac:dyDescent="0.25"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11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12"/>
    </row>
    <row r="761" spans="4:42" x14ac:dyDescent="0.25"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11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12"/>
    </row>
    <row r="762" spans="4:42" x14ac:dyDescent="0.25"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11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12"/>
    </row>
    <row r="763" spans="4:42" x14ac:dyDescent="0.25"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11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12"/>
    </row>
    <row r="764" spans="4:42" x14ac:dyDescent="0.25"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11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12"/>
    </row>
    <row r="765" spans="4:42" x14ac:dyDescent="0.25"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11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12"/>
    </row>
    <row r="766" spans="4:42" x14ac:dyDescent="0.25"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11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12"/>
    </row>
    <row r="767" spans="4:42" x14ac:dyDescent="0.25"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11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12"/>
    </row>
    <row r="768" spans="4:42" x14ac:dyDescent="0.25"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11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12"/>
    </row>
    <row r="769" spans="4:42" x14ac:dyDescent="0.25"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11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12"/>
    </row>
    <row r="770" spans="4:42" x14ac:dyDescent="0.25"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11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12"/>
    </row>
    <row r="771" spans="4:42" x14ac:dyDescent="0.25"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11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12"/>
    </row>
    <row r="772" spans="4:42" x14ac:dyDescent="0.25"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11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12"/>
    </row>
    <row r="773" spans="4:42" x14ac:dyDescent="0.25"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11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12"/>
    </row>
    <row r="774" spans="4:42" x14ac:dyDescent="0.25"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11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12"/>
    </row>
    <row r="775" spans="4:42" x14ac:dyDescent="0.25"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11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12"/>
    </row>
    <row r="776" spans="4:42" x14ac:dyDescent="0.25"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11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12"/>
    </row>
    <row r="777" spans="4:42" x14ac:dyDescent="0.25"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11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12"/>
    </row>
    <row r="778" spans="4:42" x14ac:dyDescent="0.25"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11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12"/>
    </row>
    <row r="779" spans="4:42" x14ac:dyDescent="0.25"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11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12"/>
    </row>
    <row r="780" spans="4:42" x14ac:dyDescent="0.25"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11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12"/>
    </row>
    <row r="781" spans="4:42" x14ac:dyDescent="0.25"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11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12"/>
    </row>
    <row r="782" spans="4:42" x14ac:dyDescent="0.25"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11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12"/>
    </row>
    <row r="783" spans="4:42" x14ac:dyDescent="0.25"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11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12"/>
    </row>
    <row r="784" spans="4:42" x14ac:dyDescent="0.25"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11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12"/>
    </row>
    <row r="785" spans="4:42" x14ac:dyDescent="0.25"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11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12"/>
    </row>
    <row r="786" spans="4:42" x14ac:dyDescent="0.25"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11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12"/>
    </row>
    <row r="787" spans="4:42" x14ac:dyDescent="0.25"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11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12"/>
    </row>
    <row r="788" spans="4:42" x14ac:dyDescent="0.25"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11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12"/>
    </row>
    <row r="789" spans="4:42" x14ac:dyDescent="0.25"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11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12"/>
    </row>
    <row r="790" spans="4:42" x14ac:dyDescent="0.25"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11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12"/>
    </row>
    <row r="791" spans="4:42" x14ac:dyDescent="0.25"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11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12"/>
    </row>
    <row r="792" spans="4:42" x14ac:dyDescent="0.25"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11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12"/>
    </row>
    <row r="793" spans="4:42" x14ac:dyDescent="0.25"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11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12"/>
    </row>
    <row r="794" spans="4:42" x14ac:dyDescent="0.25"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11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12"/>
    </row>
    <row r="795" spans="4:42" x14ac:dyDescent="0.25"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11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12"/>
    </row>
    <row r="796" spans="4:42" x14ac:dyDescent="0.25"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11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12"/>
    </row>
    <row r="797" spans="4:42" x14ac:dyDescent="0.25"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11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12"/>
    </row>
    <row r="798" spans="4:42" x14ac:dyDescent="0.25"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11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12"/>
    </row>
    <row r="799" spans="4:42" x14ac:dyDescent="0.25"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11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12"/>
    </row>
    <row r="800" spans="4:42" x14ac:dyDescent="0.25"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11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12"/>
    </row>
    <row r="801" spans="4:42" x14ac:dyDescent="0.25"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11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12"/>
    </row>
    <row r="802" spans="4:42" x14ac:dyDescent="0.25"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11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12"/>
    </row>
    <row r="803" spans="4:42" x14ac:dyDescent="0.25"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11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12"/>
    </row>
    <row r="804" spans="4:42" x14ac:dyDescent="0.25"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11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12"/>
    </row>
    <row r="805" spans="4:42" x14ac:dyDescent="0.25"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11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12"/>
    </row>
    <row r="806" spans="4:42" x14ac:dyDescent="0.25"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11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12"/>
    </row>
    <row r="807" spans="4:42" x14ac:dyDescent="0.25"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11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12"/>
    </row>
    <row r="808" spans="4:42" x14ac:dyDescent="0.25"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11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12"/>
    </row>
    <row r="809" spans="4:42" x14ac:dyDescent="0.25"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11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12"/>
    </row>
    <row r="810" spans="4:42" x14ac:dyDescent="0.25"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11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12"/>
    </row>
    <row r="811" spans="4:42" x14ac:dyDescent="0.25"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11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12"/>
    </row>
    <row r="812" spans="4:42" x14ac:dyDescent="0.25"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11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12"/>
    </row>
    <row r="813" spans="4:42" x14ac:dyDescent="0.25"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11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12"/>
    </row>
    <row r="814" spans="4:42" x14ac:dyDescent="0.25"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11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12"/>
    </row>
    <row r="815" spans="4:42" x14ac:dyDescent="0.25"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11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12"/>
    </row>
    <row r="816" spans="4:42" x14ac:dyDescent="0.25"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11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12"/>
    </row>
    <row r="817" spans="4:42" x14ac:dyDescent="0.25"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11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12"/>
    </row>
    <row r="818" spans="4:42" x14ac:dyDescent="0.25"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11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12"/>
    </row>
    <row r="819" spans="4:42" x14ac:dyDescent="0.25"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11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12"/>
    </row>
    <row r="820" spans="4:42" x14ac:dyDescent="0.25"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11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12"/>
    </row>
    <row r="821" spans="4:42" x14ac:dyDescent="0.25"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11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12"/>
    </row>
    <row r="822" spans="4:42" x14ac:dyDescent="0.25"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11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12"/>
    </row>
    <row r="823" spans="4:42" x14ac:dyDescent="0.25"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11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12"/>
    </row>
    <row r="824" spans="4:42" x14ac:dyDescent="0.25"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11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12"/>
    </row>
    <row r="825" spans="4:42" x14ac:dyDescent="0.25"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11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12"/>
    </row>
    <row r="826" spans="4:42" x14ac:dyDescent="0.25"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11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12"/>
    </row>
    <row r="827" spans="4:42" x14ac:dyDescent="0.25"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11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12"/>
    </row>
    <row r="828" spans="4:42" x14ac:dyDescent="0.25"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11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12"/>
    </row>
    <row r="829" spans="4:42" x14ac:dyDescent="0.25"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11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12"/>
    </row>
    <row r="830" spans="4:42" x14ac:dyDescent="0.25"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11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12"/>
    </row>
    <row r="831" spans="4:42" x14ac:dyDescent="0.25"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11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12"/>
    </row>
    <row r="832" spans="4:42" x14ac:dyDescent="0.25"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11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12"/>
    </row>
    <row r="833" spans="4:42" x14ac:dyDescent="0.25"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11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12"/>
    </row>
    <row r="834" spans="4:42" x14ac:dyDescent="0.25"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11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12"/>
    </row>
    <row r="835" spans="4:42" x14ac:dyDescent="0.25"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11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12"/>
    </row>
    <row r="836" spans="4:42" x14ac:dyDescent="0.25"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11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12"/>
    </row>
    <row r="837" spans="4:42" x14ac:dyDescent="0.25"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11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12"/>
    </row>
    <row r="838" spans="4:42" x14ac:dyDescent="0.25"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11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12"/>
    </row>
    <row r="839" spans="4:42" x14ac:dyDescent="0.25"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11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12"/>
    </row>
    <row r="840" spans="4:42" x14ac:dyDescent="0.25"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11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12"/>
    </row>
    <row r="841" spans="4:42" x14ac:dyDescent="0.25"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11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12"/>
    </row>
    <row r="842" spans="4:42" x14ac:dyDescent="0.25"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11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12"/>
    </row>
    <row r="843" spans="4:42" x14ac:dyDescent="0.25"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11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12"/>
    </row>
    <row r="844" spans="4:42" x14ac:dyDescent="0.25"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11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12"/>
    </row>
    <row r="845" spans="4:42" x14ac:dyDescent="0.25"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11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12"/>
    </row>
    <row r="846" spans="4:42" x14ac:dyDescent="0.25"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11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12"/>
    </row>
    <row r="847" spans="4:42" x14ac:dyDescent="0.25"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11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12"/>
    </row>
    <row r="848" spans="4:42" x14ac:dyDescent="0.25"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11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12"/>
    </row>
    <row r="849" spans="4:42" x14ac:dyDescent="0.25"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11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12"/>
    </row>
    <row r="850" spans="4:42" x14ac:dyDescent="0.25"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11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12"/>
    </row>
    <row r="851" spans="4:42" x14ac:dyDescent="0.25"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11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12"/>
    </row>
    <row r="852" spans="4:42" x14ac:dyDescent="0.25"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11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12"/>
    </row>
    <row r="853" spans="4:42" x14ac:dyDescent="0.25"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11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12"/>
    </row>
    <row r="854" spans="4:42" x14ac:dyDescent="0.25"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11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12"/>
    </row>
    <row r="855" spans="4:42" x14ac:dyDescent="0.25"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11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12"/>
    </row>
    <row r="856" spans="4:42" x14ac:dyDescent="0.25"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11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12"/>
    </row>
    <row r="857" spans="4:42" x14ac:dyDescent="0.25"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11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12"/>
    </row>
    <row r="858" spans="4:42" x14ac:dyDescent="0.25"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11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12"/>
    </row>
    <row r="859" spans="4:42" x14ac:dyDescent="0.25"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11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12"/>
    </row>
    <row r="860" spans="4:42" x14ac:dyDescent="0.25"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11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12"/>
    </row>
    <row r="861" spans="4:42" x14ac:dyDescent="0.25"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11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12"/>
    </row>
    <row r="862" spans="4:42" x14ac:dyDescent="0.25"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11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12"/>
    </row>
    <row r="863" spans="4:42" x14ac:dyDescent="0.25"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11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12"/>
    </row>
    <row r="864" spans="4:42" x14ac:dyDescent="0.25"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11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12"/>
    </row>
    <row r="865" spans="4:42" x14ac:dyDescent="0.25"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11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12"/>
    </row>
    <row r="866" spans="4:42" x14ac:dyDescent="0.25"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11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12"/>
    </row>
    <row r="867" spans="4:42" x14ac:dyDescent="0.25"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11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12"/>
    </row>
    <row r="868" spans="4:42" x14ac:dyDescent="0.25"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11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12"/>
    </row>
    <row r="869" spans="4:42" x14ac:dyDescent="0.25"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11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12"/>
    </row>
    <row r="870" spans="4:42" x14ac:dyDescent="0.25"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11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12"/>
    </row>
    <row r="871" spans="4:42" x14ac:dyDescent="0.25"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11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12"/>
    </row>
    <row r="872" spans="4:42" x14ac:dyDescent="0.25"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11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12"/>
    </row>
    <row r="873" spans="4:42" x14ac:dyDescent="0.25"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11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12"/>
    </row>
    <row r="874" spans="4:42" x14ac:dyDescent="0.25"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11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12"/>
    </row>
    <row r="875" spans="4:42" x14ac:dyDescent="0.25"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11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12"/>
    </row>
    <row r="876" spans="4:42" x14ac:dyDescent="0.25"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11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12"/>
    </row>
    <row r="877" spans="4:42" x14ac:dyDescent="0.25"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11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12"/>
    </row>
    <row r="878" spans="4:42" x14ac:dyDescent="0.25"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11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12"/>
    </row>
    <row r="879" spans="4:42" x14ac:dyDescent="0.25"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11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12"/>
    </row>
    <row r="880" spans="4:42" x14ac:dyDescent="0.25"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11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12"/>
    </row>
    <row r="881" spans="4:42" x14ac:dyDescent="0.25"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11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12"/>
    </row>
    <row r="882" spans="4:42" x14ac:dyDescent="0.25"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11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12"/>
    </row>
    <row r="883" spans="4:42" x14ac:dyDescent="0.25"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11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12"/>
    </row>
    <row r="884" spans="4:42" x14ac:dyDescent="0.25"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11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12"/>
    </row>
    <row r="885" spans="4:42" x14ac:dyDescent="0.25"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11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12"/>
    </row>
    <row r="886" spans="4:42" x14ac:dyDescent="0.25"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11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12"/>
    </row>
    <row r="887" spans="4:42" x14ac:dyDescent="0.25"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11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12"/>
    </row>
    <row r="888" spans="4:42" x14ac:dyDescent="0.25"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11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12"/>
    </row>
    <row r="889" spans="4:42" x14ac:dyDescent="0.25"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11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12"/>
    </row>
    <row r="890" spans="4:42" x14ac:dyDescent="0.25"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11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12"/>
    </row>
    <row r="891" spans="4:42" x14ac:dyDescent="0.25"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11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12"/>
    </row>
    <row r="892" spans="4:42" x14ac:dyDescent="0.25"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11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12"/>
    </row>
    <row r="893" spans="4:42" x14ac:dyDescent="0.25"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11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12"/>
    </row>
    <row r="894" spans="4:42" x14ac:dyDescent="0.25"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11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12"/>
    </row>
    <row r="895" spans="4:42" x14ac:dyDescent="0.25"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11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12"/>
    </row>
    <row r="896" spans="4:42" x14ac:dyDescent="0.25"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11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12"/>
    </row>
    <row r="897" spans="4:42" x14ac:dyDescent="0.25"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11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12"/>
    </row>
    <row r="898" spans="4:42" x14ac:dyDescent="0.25"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11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12"/>
    </row>
    <row r="899" spans="4:42" x14ac:dyDescent="0.25"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11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12"/>
    </row>
    <row r="900" spans="4:42" x14ac:dyDescent="0.25"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11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12"/>
    </row>
    <row r="901" spans="4:42" x14ac:dyDescent="0.25"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11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12"/>
    </row>
    <row r="902" spans="4:42" x14ac:dyDescent="0.25"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11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12"/>
    </row>
    <row r="903" spans="4:42" x14ac:dyDescent="0.25"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11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12"/>
    </row>
    <row r="904" spans="4:42" x14ac:dyDescent="0.25"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11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12"/>
    </row>
    <row r="905" spans="4:42" x14ac:dyDescent="0.25"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11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12"/>
    </row>
    <row r="906" spans="4:42" x14ac:dyDescent="0.25"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11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12"/>
    </row>
    <row r="907" spans="4:42" x14ac:dyDescent="0.25"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11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12"/>
    </row>
    <row r="908" spans="4:42" x14ac:dyDescent="0.25"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11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12"/>
    </row>
    <row r="909" spans="4:42" x14ac:dyDescent="0.25"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11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12"/>
    </row>
    <row r="910" spans="4:42" x14ac:dyDescent="0.25"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11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12"/>
    </row>
    <row r="911" spans="4:42" x14ac:dyDescent="0.25"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11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12"/>
    </row>
    <row r="912" spans="4:42" x14ac:dyDescent="0.25"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11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12"/>
    </row>
    <row r="913" spans="4:42" x14ac:dyDescent="0.25"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11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12"/>
    </row>
    <row r="914" spans="4:42" x14ac:dyDescent="0.25"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11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12"/>
    </row>
    <row r="915" spans="4:42" x14ac:dyDescent="0.25"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11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12"/>
    </row>
    <row r="916" spans="4:42" x14ac:dyDescent="0.25"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11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12"/>
    </row>
    <row r="917" spans="4:42" x14ac:dyDescent="0.25"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11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12"/>
    </row>
    <row r="918" spans="4:42" x14ac:dyDescent="0.25"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11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12"/>
    </row>
    <row r="919" spans="4:42" x14ac:dyDescent="0.25"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11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12"/>
    </row>
    <row r="920" spans="4:42" x14ac:dyDescent="0.25"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11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12"/>
    </row>
    <row r="921" spans="4:42" x14ac:dyDescent="0.25"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11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12"/>
    </row>
    <row r="922" spans="4:42" x14ac:dyDescent="0.25"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11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12"/>
    </row>
    <row r="923" spans="4:42" x14ac:dyDescent="0.25"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11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12"/>
    </row>
    <row r="924" spans="4:42" x14ac:dyDescent="0.25"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11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12"/>
    </row>
    <row r="925" spans="4:42" x14ac:dyDescent="0.25"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11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12"/>
    </row>
    <row r="926" spans="4:42" x14ac:dyDescent="0.25"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11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12"/>
    </row>
    <row r="927" spans="4:42" x14ac:dyDescent="0.25"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11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12"/>
    </row>
    <row r="928" spans="4:42" x14ac:dyDescent="0.25"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11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12"/>
    </row>
    <row r="929" spans="4:42" x14ac:dyDescent="0.25"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11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12"/>
    </row>
    <row r="930" spans="4:42" x14ac:dyDescent="0.25"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11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12"/>
    </row>
    <row r="931" spans="4:42" x14ac:dyDescent="0.25"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11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12"/>
    </row>
    <row r="932" spans="4:42" x14ac:dyDescent="0.25"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11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12"/>
    </row>
    <row r="933" spans="4:42" x14ac:dyDescent="0.25"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11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12"/>
    </row>
    <row r="934" spans="4:42" x14ac:dyDescent="0.25"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11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12"/>
    </row>
    <row r="935" spans="4:42" x14ac:dyDescent="0.25"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11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12"/>
    </row>
    <row r="936" spans="4:42" x14ac:dyDescent="0.25"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11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12"/>
    </row>
    <row r="937" spans="4:42" x14ac:dyDescent="0.25"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11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12"/>
    </row>
    <row r="938" spans="4:42" x14ac:dyDescent="0.25"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11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12"/>
    </row>
    <row r="939" spans="4:42" x14ac:dyDescent="0.25"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11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12"/>
    </row>
    <row r="940" spans="4:42" x14ac:dyDescent="0.25"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11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12"/>
    </row>
    <row r="941" spans="4:42" x14ac:dyDescent="0.25"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11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12"/>
    </row>
    <row r="942" spans="4:42" x14ac:dyDescent="0.25"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11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12"/>
    </row>
    <row r="943" spans="4:42" x14ac:dyDescent="0.25"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11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12"/>
    </row>
    <row r="944" spans="4:42" x14ac:dyDescent="0.25"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11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12"/>
    </row>
    <row r="945" spans="4:42" x14ac:dyDescent="0.25"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11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12"/>
    </row>
    <row r="946" spans="4:42" x14ac:dyDescent="0.25"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11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12"/>
    </row>
    <row r="947" spans="4:42" x14ac:dyDescent="0.25"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11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12"/>
    </row>
    <row r="948" spans="4:42" x14ac:dyDescent="0.25"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11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12"/>
    </row>
    <row r="949" spans="4:42" x14ac:dyDescent="0.25"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11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12"/>
    </row>
    <row r="950" spans="4:42" x14ac:dyDescent="0.25"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11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12"/>
    </row>
    <row r="951" spans="4:42" x14ac:dyDescent="0.25"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11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12"/>
    </row>
    <row r="952" spans="4:42" x14ac:dyDescent="0.25"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11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12"/>
    </row>
    <row r="953" spans="4:42" x14ac:dyDescent="0.25"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11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12"/>
    </row>
    <row r="954" spans="4:42" x14ac:dyDescent="0.25"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11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12"/>
    </row>
    <row r="955" spans="4:42" x14ac:dyDescent="0.25"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11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12"/>
    </row>
    <row r="956" spans="4:42" x14ac:dyDescent="0.25"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11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12"/>
    </row>
    <row r="957" spans="4:42" x14ac:dyDescent="0.25"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11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12"/>
    </row>
    <row r="958" spans="4:42" x14ac:dyDescent="0.25"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11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12"/>
    </row>
    <row r="959" spans="4:42" x14ac:dyDescent="0.25"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11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12"/>
    </row>
    <row r="960" spans="4:42" x14ac:dyDescent="0.25"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11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12"/>
    </row>
    <row r="961" spans="4:42" x14ac:dyDescent="0.25"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11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12"/>
    </row>
    <row r="962" spans="4:42" x14ac:dyDescent="0.25"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11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12"/>
    </row>
    <row r="963" spans="4:42" x14ac:dyDescent="0.25"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11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12"/>
    </row>
    <row r="964" spans="4:42" x14ac:dyDescent="0.25"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11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12"/>
    </row>
    <row r="965" spans="4:42" x14ac:dyDescent="0.25"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11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12"/>
    </row>
    <row r="966" spans="4:42" x14ac:dyDescent="0.25"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11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12"/>
    </row>
    <row r="967" spans="4:42" x14ac:dyDescent="0.25"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11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12"/>
    </row>
    <row r="968" spans="4:42" x14ac:dyDescent="0.25"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11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12"/>
    </row>
    <row r="969" spans="4:42" x14ac:dyDescent="0.25"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11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12"/>
    </row>
    <row r="970" spans="4:42" x14ac:dyDescent="0.25"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11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12"/>
    </row>
    <row r="971" spans="4:42" x14ac:dyDescent="0.25"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11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12"/>
    </row>
    <row r="972" spans="4:42" x14ac:dyDescent="0.25"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11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12"/>
    </row>
    <row r="973" spans="4:42" x14ac:dyDescent="0.25"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11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12"/>
    </row>
    <row r="974" spans="4:42" x14ac:dyDescent="0.25"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11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12"/>
    </row>
    <row r="975" spans="4:42" x14ac:dyDescent="0.25"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11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12"/>
    </row>
    <row r="976" spans="4:42" x14ac:dyDescent="0.25"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11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12"/>
    </row>
    <row r="977" spans="4:42" x14ac:dyDescent="0.25"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11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12"/>
    </row>
    <row r="978" spans="4:42" x14ac:dyDescent="0.25"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11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12"/>
    </row>
    <row r="979" spans="4:42" x14ac:dyDescent="0.25"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11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12"/>
    </row>
    <row r="980" spans="4:42" x14ac:dyDescent="0.25"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11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12"/>
    </row>
    <row r="981" spans="4:42" x14ac:dyDescent="0.25"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11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12"/>
    </row>
    <row r="982" spans="4:42" x14ac:dyDescent="0.25"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11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12"/>
    </row>
    <row r="983" spans="4:42" x14ac:dyDescent="0.25"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11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12"/>
    </row>
    <row r="984" spans="4:42" x14ac:dyDescent="0.25"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11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12"/>
    </row>
    <row r="985" spans="4:42" x14ac:dyDescent="0.25"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11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12"/>
    </row>
    <row r="986" spans="4:42" x14ac:dyDescent="0.25"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11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12"/>
    </row>
    <row r="987" spans="4:42" x14ac:dyDescent="0.25"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11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12"/>
    </row>
    <row r="988" spans="4:42" x14ac:dyDescent="0.25"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11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12"/>
    </row>
    <row r="989" spans="4:42" x14ac:dyDescent="0.25"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11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12"/>
    </row>
    <row r="990" spans="4:42" x14ac:dyDescent="0.25"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11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12"/>
    </row>
    <row r="991" spans="4:42" x14ac:dyDescent="0.25"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11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12"/>
    </row>
    <row r="992" spans="4:42" x14ac:dyDescent="0.25"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11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12"/>
    </row>
    <row r="993" spans="4:42" x14ac:dyDescent="0.25"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11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12"/>
    </row>
    <row r="994" spans="4:42" x14ac:dyDescent="0.25"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11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12"/>
    </row>
    <row r="995" spans="4:42" x14ac:dyDescent="0.25"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11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12"/>
    </row>
    <row r="996" spans="4:42" x14ac:dyDescent="0.25"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11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12"/>
    </row>
    <row r="997" spans="4:42" x14ac:dyDescent="0.25"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11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12"/>
    </row>
    <row r="998" spans="4:42" x14ac:dyDescent="0.25"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11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12"/>
    </row>
    <row r="999" spans="4:42" x14ac:dyDescent="0.25"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11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12"/>
    </row>
    <row r="1000" spans="4:42" x14ac:dyDescent="0.25"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11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12"/>
    </row>
    <row r="1001" spans="4:42" x14ac:dyDescent="0.25"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11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12"/>
    </row>
    <row r="1002" spans="4:42" x14ac:dyDescent="0.25"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11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12"/>
    </row>
    <row r="1003" spans="4:42" x14ac:dyDescent="0.25"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11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12"/>
    </row>
    <row r="1004" spans="4:42" x14ac:dyDescent="0.25"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11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12"/>
    </row>
    <row r="1005" spans="4:42" x14ac:dyDescent="0.25"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11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12"/>
    </row>
    <row r="1006" spans="4:42" x14ac:dyDescent="0.25"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11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12"/>
    </row>
    <row r="1007" spans="4:42" x14ac:dyDescent="0.25"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11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12"/>
    </row>
    <row r="1008" spans="4:42" x14ac:dyDescent="0.25"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11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12"/>
    </row>
    <row r="1009" spans="4:42" x14ac:dyDescent="0.25"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11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12"/>
    </row>
    <row r="1010" spans="4:42" x14ac:dyDescent="0.25"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11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12"/>
    </row>
    <row r="1011" spans="4:42" x14ac:dyDescent="0.25"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11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12"/>
    </row>
    <row r="1012" spans="4:42" x14ac:dyDescent="0.25"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11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12"/>
    </row>
    <row r="1013" spans="4:42" x14ac:dyDescent="0.25"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11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12"/>
    </row>
    <row r="1014" spans="4:42" x14ac:dyDescent="0.25"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11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12"/>
    </row>
    <row r="1015" spans="4:42" x14ac:dyDescent="0.25"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11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12"/>
    </row>
    <row r="1016" spans="4:42" x14ac:dyDescent="0.25"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11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12"/>
    </row>
    <row r="1017" spans="4:42" x14ac:dyDescent="0.25"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11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12"/>
    </row>
    <row r="1018" spans="4:42" x14ac:dyDescent="0.25"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11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12"/>
    </row>
    <row r="1019" spans="4:42" x14ac:dyDescent="0.25"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11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12"/>
    </row>
    <row r="1020" spans="4:42" x14ac:dyDescent="0.25"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11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12"/>
    </row>
    <row r="1021" spans="4:42" x14ac:dyDescent="0.25"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11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12"/>
    </row>
    <row r="1022" spans="4:42" x14ac:dyDescent="0.25"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11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12"/>
    </row>
    <row r="1023" spans="4:42" x14ac:dyDescent="0.25"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11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12"/>
    </row>
    <row r="1024" spans="4:42" x14ac:dyDescent="0.25"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11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12"/>
    </row>
    <row r="1025" spans="4:42" x14ac:dyDescent="0.25"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11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12"/>
    </row>
    <row r="1026" spans="4:42" x14ac:dyDescent="0.25"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11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12"/>
    </row>
    <row r="1027" spans="4:42" x14ac:dyDescent="0.25"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11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12"/>
    </row>
    <row r="1028" spans="4:42" x14ac:dyDescent="0.25"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11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12"/>
    </row>
    <row r="1029" spans="4:42" x14ac:dyDescent="0.25"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11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12"/>
    </row>
    <row r="1030" spans="4:42" x14ac:dyDescent="0.25"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11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12"/>
    </row>
    <row r="1031" spans="4:42" x14ac:dyDescent="0.25"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11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12"/>
    </row>
    <row r="1032" spans="4:42" x14ac:dyDescent="0.25"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11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12"/>
    </row>
    <row r="1033" spans="4:42" x14ac:dyDescent="0.25"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11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12"/>
    </row>
    <row r="1034" spans="4:42" x14ac:dyDescent="0.25"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11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12"/>
    </row>
    <row r="1035" spans="4:42" x14ac:dyDescent="0.25"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11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12"/>
    </row>
    <row r="1036" spans="4:42" x14ac:dyDescent="0.25"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11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12"/>
    </row>
    <row r="1037" spans="4:42" x14ac:dyDescent="0.25"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11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12"/>
    </row>
    <row r="1038" spans="4:42" x14ac:dyDescent="0.25"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11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12"/>
    </row>
    <row r="1039" spans="4:42" x14ac:dyDescent="0.25"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11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12"/>
    </row>
    <row r="1040" spans="4:42" x14ac:dyDescent="0.25"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11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12"/>
    </row>
    <row r="1041" spans="4:42" x14ac:dyDescent="0.25"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11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12"/>
    </row>
    <row r="1042" spans="4:42" x14ac:dyDescent="0.25"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11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12"/>
    </row>
    <row r="1043" spans="4:42" x14ac:dyDescent="0.25"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11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12"/>
    </row>
    <row r="1044" spans="4:42" x14ac:dyDescent="0.25"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11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12"/>
    </row>
    <row r="1045" spans="4:42" x14ac:dyDescent="0.25"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11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12"/>
    </row>
    <row r="1046" spans="4:42" x14ac:dyDescent="0.25"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11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12"/>
    </row>
    <row r="1047" spans="4:42" x14ac:dyDescent="0.25"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11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12"/>
    </row>
    <row r="1048" spans="4:42" x14ac:dyDescent="0.25"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11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12"/>
    </row>
    <row r="1049" spans="4:42" x14ac:dyDescent="0.25"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11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12"/>
    </row>
    <row r="1050" spans="4:42" x14ac:dyDescent="0.25"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11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12"/>
    </row>
    <row r="1051" spans="4:42" x14ac:dyDescent="0.25"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11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12"/>
    </row>
    <row r="1052" spans="4:42" x14ac:dyDescent="0.25"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11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12"/>
    </row>
    <row r="1053" spans="4:42" x14ac:dyDescent="0.25"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11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12"/>
    </row>
    <row r="1054" spans="4:42" x14ac:dyDescent="0.25"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11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12"/>
    </row>
    <row r="1055" spans="4:42" x14ac:dyDescent="0.25"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11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12"/>
    </row>
    <row r="1056" spans="4:42" x14ac:dyDescent="0.25"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11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12"/>
    </row>
    <row r="1057" spans="4:42" x14ac:dyDescent="0.25"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11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12"/>
    </row>
    <row r="1058" spans="4:42" x14ac:dyDescent="0.25"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11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12"/>
    </row>
    <row r="1059" spans="4:42" x14ac:dyDescent="0.25"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11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12"/>
    </row>
    <row r="1060" spans="4:42" x14ac:dyDescent="0.25"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11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12"/>
    </row>
    <row r="1061" spans="4:42" x14ac:dyDescent="0.25"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11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12"/>
    </row>
    <row r="1062" spans="4:42" x14ac:dyDescent="0.25"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11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12"/>
    </row>
    <row r="1063" spans="4:42" x14ac:dyDescent="0.25"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11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12"/>
    </row>
    <row r="1064" spans="4:42" x14ac:dyDescent="0.25"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11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12"/>
    </row>
    <row r="1065" spans="4:42" x14ac:dyDescent="0.25"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11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12"/>
    </row>
    <row r="1066" spans="4:42" x14ac:dyDescent="0.25"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11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12"/>
    </row>
    <row r="1067" spans="4:42" x14ac:dyDescent="0.25"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11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12"/>
    </row>
    <row r="1068" spans="4:42" x14ac:dyDescent="0.25"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11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12"/>
    </row>
    <row r="1069" spans="4:42" x14ac:dyDescent="0.25"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11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12"/>
    </row>
    <row r="1070" spans="4:42" x14ac:dyDescent="0.25"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11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12"/>
    </row>
    <row r="1071" spans="4:42" x14ac:dyDescent="0.25"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11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12"/>
    </row>
    <row r="1072" spans="4:42" x14ac:dyDescent="0.25"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11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12"/>
    </row>
    <row r="1073" spans="4:42" x14ac:dyDescent="0.25"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11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12"/>
    </row>
    <row r="1074" spans="4:42" x14ac:dyDescent="0.25"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11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12"/>
    </row>
    <row r="1075" spans="4:42" x14ac:dyDescent="0.25"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11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12"/>
    </row>
    <row r="1076" spans="4:42" x14ac:dyDescent="0.25"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11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12"/>
    </row>
    <row r="1077" spans="4:42" x14ac:dyDescent="0.25"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11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12"/>
    </row>
    <row r="1078" spans="4:42" x14ac:dyDescent="0.25"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11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12"/>
    </row>
    <row r="1079" spans="4:42" x14ac:dyDescent="0.25"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11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12"/>
    </row>
    <row r="1080" spans="4:42" x14ac:dyDescent="0.25"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11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12"/>
    </row>
    <row r="1081" spans="4:42" x14ac:dyDescent="0.25"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11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12"/>
    </row>
    <row r="1082" spans="4:42" x14ac:dyDescent="0.25"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11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12"/>
    </row>
    <row r="1083" spans="4:42" x14ac:dyDescent="0.25"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11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12"/>
    </row>
    <row r="1084" spans="4:42" x14ac:dyDescent="0.25"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11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12"/>
    </row>
    <row r="1085" spans="4:42" x14ac:dyDescent="0.25"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11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12"/>
    </row>
    <row r="1086" spans="4:42" x14ac:dyDescent="0.25"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11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12"/>
    </row>
    <row r="1087" spans="4:42" x14ac:dyDescent="0.25"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11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12"/>
    </row>
    <row r="1088" spans="4:42" x14ac:dyDescent="0.25"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11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12"/>
    </row>
    <row r="1089" spans="4:42" x14ac:dyDescent="0.25"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11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12"/>
    </row>
    <row r="1090" spans="4:42" x14ac:dyDescent="0.25"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11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12"/>
    </row>
    <row r="1091" spans="4:42" x14ac:dyDescent="0.25"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11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12"/>
    </row>
    <row r="1092" spans="4:42" x14ac:dyDescent="0.25"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11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12"/>
    </row>
    <row r="1093" spans="4:42" x14ac:dyDescent="0.25"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11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12"/>
    </row>
    <row r="1094" spans="4:42" x14ac:dyDescent="0.25"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11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12"/>
    </row>
    <row r="1095" spans="4:42" x14ac:dyDescent="0.25"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11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12"/>
    </row>
    <row r="1096" spans="4:42" x14ac:dyDescent="0.25"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11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12"/>
    </row>
    <row r="1097" spans="4:42" x14ac:dyDescent="0.25"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11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12"/>
    </row>
    <row r="1098" spans="4:42" x14ac:dyDescent="0.25"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11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12"/>
    </row>
    <row r="1099" spans="4:42" x14ac:dyDescent="0.25"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11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12"/>
    </row>
    <row r="1100" spans="4:42" x14ac:dyDescent="0.25"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11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12"/>
    </row>
    <row r="1101" spans="4:42" x14ac:dyDescent="0.25"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11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12"/>
    </row>
    <row r="1102" spans="4:42" x14ac:dyDescent="0.25"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11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12"/>
    </row>
    <row r="1103" spans="4:42" x14ac:dyDescent="0.25"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11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12"/>
    </row>
    <row r="1104" spans="4:42" x14ac:dyDescent="0.25"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11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12"/>
    </row>
    <row r="1105" spans="4:42" x14ac:dyDescent="0.25"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11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12"/>
    </row>
    <row r="1106" spans="4:42" x14ac:dyDescent="0.25"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11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12"/>
    </row>
    <row r="1107" spans="4:42" x14ac:dyDescent="0.25"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11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12"/>
    </row>
    <row r="1108" spans="4:42" x14ac:dyDescent="0.25"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11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12"/>
    </row>
    <row r="1109" spans="4:42" x14ac:dyDescent="0.25"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11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12"/>
    </row>
    <row r="1110" spans="4:42" x14ac:dyDescent="0.25"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11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12"/>
    </row>
    <row r="1111" spans="4:42" x14ac:dyDescent="0.25"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11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12"/>
    </row>
    <row r="1112" spans="4:42" x14ac:dyDescent="0.25"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11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12"/>
    </row>
    <row r="1113" spans="4:42" x14ac:dyDescent="0.25"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11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12"/>
    </row>
    <row r="1114" spans="4:42" x14ac:dyDescent="0.25"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11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12"/>
    </row>
    <row r="1115" spans="4:42" x14ac:dyDescent="0.25"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11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12"/>
    </row>
    <row r="1116" spans="4:42" x14ac:dyDescent="0.25"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11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12"/>
    </row>
    <row r="1117" spans="4:42" x14ac:dyDescent="0.25"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11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12"/>
    </row>
    <row r="1118" spans="4:42" x14ac:dyDescent="0.25"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11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12"/>
    </row>
    <row r="1119" spans="4:42" x14ac:dyDescent="0.25"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11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12"/>
    </row>
    <row r="1120" spans="4:42" x14ac:dyDescent="0.25"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11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12"/>
    </row>
    <row r="1121" spans="4:42" x14ac:dyDescent="0.25"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11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12"/>
    </row>
    <row r="1122" spans="4:42" x14ac:dyDescent="0.25"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11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12"/>
    </row>
    <row r="1123" spans="4:42" x14ac:dyDescent="0.25"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11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12"/>
    </row>
    <row r="1124" spans="4:42" x14ac:dyDescent="0.25"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11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12"/>
    </row>
    <row r="1125" spans="4:42" x14ac:dyDescent="0.25"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11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12"/>
    </row>
    <row r="1126" spans="4:42" x14ac:dyDescent="0.25"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11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12"/>
    </row>
    <row r="1127" spans="4:42" x14ac:dyDescent="0.25"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11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12"/>
    </row>
    <row r="1128" spans="4:42" x14ac:dyDescent="0.25"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11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12"/>
    </row>
    <row r="1129" spans="4:42" x14ac:dyDescent="0.25"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11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12"/>
    </row>
    <row r="1130" spans="4:42" x14ac:dyDescent="0.25"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11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12"/>
    </row>
    <row r="1131" spans="4:42" x14ac:dyDescent="0.25"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11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12"/>
    </row>
    <row r="1132" spans="4:42" x14ac:dyDescent="0.25"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11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12"/>
    </row>
    <row r="1133" spans="4:42" x14ac:dyDescent="0.25"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11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12"/>
    </row>
    <row r="1134" spans="4:42" x14ac:dyDescent="0.25"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11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12"/>
    </row>
    <row r="1135" spans="4:42" x14ac:dyDescent="0.25"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11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12"/>
    </row>
    <row r="1136" spans="4:42" x14ac:dyDescent="0.25"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11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12"/>
    </row>
    <row r="1137" spans="4:42" x14ac:dyDescent="0.25"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11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12"/>
    </row>
    <row r="1138" spans="4:42" x14ac:dyDescent="0.25"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11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12"/>
    </row>
    <row r="1139" spans="4:42" x14ac:dyDescent="0.25"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11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12"/>
    </row>
    <row r="1140" spans="4:42" x14ac:dyDescent="0.25"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11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12"/>
    </row>
    <row r="1141" spans="4:42" x14ac:dyDescent="0.25"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11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12"/>
    </row>
    <row r="1142" spans="4:42" x14ac:dyDescent="0.25"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11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12"/>
    </row>
    <row r="1143" spans="4:42" x14ac:dyDescent="0.25"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11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12"/>
    </row>
    <row r="1144" spans="4:42" x14ac:dyDescent="0.25"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11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12"/>
    </row>
    <row r="1145" spans="4:42" x14ac:dyDescent="0.25"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11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12"/>
    </row>
    <row r="1146" spans="4:42" x14ac:dyDescent="0.25"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11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12"/>
    </row>
    <row r="1147" spans="4:42" x14ac:dyDescent="0.25"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11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12"/>
    </row>
    <row r="1148" spans="4:42" x14ac:dyDescent="0.25"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11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12"/>
    </row>
    <row r="1149" spans="4:42" x14ac:dyDescent="0.25"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11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12"/>
    </row>
    <row r="1150" spans="4:42" x14ac:dyDescent="0.25"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11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12"/>
    </row>
    <row r="1151" spans="4:42" x14ac:dyDescent="0.25"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11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12"/>
    </row>
    <row r="1152" spans="4:42" x14ac:dyDescent="0.25"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11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12"/>
    </row>
    <row r="1153" spans="4:42" x14ac:dyDescent="0.25"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11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12"/>
    </row>
    <row r="1154" spans="4:42" x14ac:dyDescent="0.25"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11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12"/>
    </row>
    <row r="1155" spans="4:42" x14ac:dyDescent="0.25"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11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12"/>
    </row>
    <row r="1156" spans="4:42" x14ac:dyDescent="0.25"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11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12"/>
    </row>
    <row r="1157" spans="4:42" x14ac:dyDescent="0.25"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11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12"/>
    </row>
    <row r="1158" spans="4:42" x14ac:dyDescent="0.25"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11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12"/>
    </row>
    <row r="1159" spans="4:42" x14ac:dyDescent="0.25"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11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12"/>
    </row>
    <row r="1160" spans="4:42" x14ac:dyDescent="0.25"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11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12"/>
    </row>
    <row r="1161" spans="4:42" x14ac:dyDescent="0.25"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11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12"/>
    </row>
    <row r="1162" spans="4:42" x14ac:dyDescent="0.25"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11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12"/>
    </row>
    <row r="1163" spans="4:42" x14ac:dyDescent="0.25"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11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12"/>
    </row>
    <row r="1164" spans="4:42" x14ac:dyDescent="0.25"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11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12"/>
    </row>
    <row r="1165" spans="4:42" x14ac:dyDescent="0.25"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11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12"/>
    </row>
    <row r="1166" spans="4:42" x14ac:dyDescent="0.25"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11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12"/>
    </row>
    <row r="1167" spans="4:42" x14ac:dyDescent="0.25"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11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12"/>
    </row>
    <row r="1168" spans="4:42" x14ac:dyDescent="0.25"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11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12"/>
    </row>
    <row r="1169" spans="4:42" x14ac:dyDescent="0.25"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11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12"/>
    </row>
    <row r="1170" spans="4:42" x14ac:dyDescent="0.25"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11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12"/>
    </row>
    <row r="1171" spans="4:42" x14ac:dyDescent="0.25"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11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12"/>
    </row>
    <row r="1172" spans="4:42" x14ac:dyDescent="0.25"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11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12"/>
    </row>
    <row r="1173" spans="4:42" x14ac:dyDescent="0.25"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11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12"/>
    </row>
    <row r="1174" spans="4:42" x14ac:dyDescent="0.25"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11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12"/>
    </row>
    <row r="1175" spans="4:42" x14ac:dyDescent="0.25"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11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12"/>
    </row>
    <row r="1176" spans="4:42" x14ac:dyDescent="0.25"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11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12"/>
    </row>
    <row r="1177" spans="4:42" x14ac:dyDescent="0.25"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11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12"/>
    </row>
    <row r="1178" spans="4:42" x14ac:dyDescent="0.25"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11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12"/>
    </row>
    <row r="1179" spans="4:42" x14ac:dyDescent="0.25"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11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12"/>
    </row>
    <row r="1180" spans="4:42" x14ac:dyDescent="0.25"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11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12"/>
    </row>
    <row r="1181" spans="4:42" x14ac:dyDescent="0.25"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11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12"/>
    </row>
    <row r="1182" spans="4:42" x14ac:dyDescent="0.25"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11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12"/>
    </row>
    <row r="1183" spans="4:42" x14ac:dyDescent="0.25"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11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12"/>
    </row>
    <row r="1184" spans="4:42" x14ac:dyDescent="0.25"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11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12"/>
    </row>
    <row r="1185" spans="4:42" x14ac:dyDescent="0.25"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11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12"/>
    </row>
    <row r="1186" spans="4:42" x14ac:dyDescent="0.25"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11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12"/>
    </row>
    <row r="1187" spans="4:42" x14ac:dyDescent="0.25"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11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12"/>
    </row>
    <row r="1188" spans="4:42" x14ac:dyDescent="0.25"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11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12"/>
    </row>
    <row r="1189" spans="4:42" x14ac:dyDescent="0.25"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11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12"/>
    </row>
    <row r="1190" spans="4:42" x14ac:dyDescent="0.25"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11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12"/>
    </row>
    <row r="1191" spans="4:42" x14ac:dyDescent="0.25"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11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12"/>
    </row>
    <row r="1192" spans="4:42" x14ac:dyDescent="0.25"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11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12"/>
    </row>
    <row r="1193" spans="4:42" x14ac:dyDescent="0.25"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11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12"/>
    </row>
    <row r="1194" spans="4:42" x14ac:dyDescent="0.25"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11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12"/>
    </row>
    <row r="1195" spans="4:42" x14ac:dyDescent="0.25"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11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12"/>
    </row>
    <row r="1196" spans="4:42" x14ac:dyDescent="0.25"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11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12"/>
    </row>
    <row r="1197" spans="4:42" x14ac:dyDescent="0.25"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11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12"/>
    </row>
    <row r="1198" spans="4:42" x14ac:dyDescent="0.25"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11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12"/>
    </row>
    <row r="1199" spans="4:42" x14ac:dyDescent="0.25"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11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12"/>
    </row>
    <row r="1200" spans="4:42" x14ac:dyDescent="0.25"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11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12"/>
    </row>
    <row r="1201" spans="4:42" x14ac:dyDescent="0.25"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11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12"/>
    </row>
    <row r="1202" spans="4:42" x14ac:dyDescent="0.25"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11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12"/>
    </row>
    <row r="1203" spans="4:42" x14ac:dyDescent="0.25"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11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12"/>
    </row>
    <row r="1204" spans="4:42" x14ac:dyDescent="0.25"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11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12"/>
    </row>
    <row r="1205" spans="4:42" x14ac:dyDescent="0.25"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11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12"/>
    </row>
    <row r="1206" spans="4:42" x14ac:dyDescent="0.25"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11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12"/>
    </row>
    <row r="1207" spans="4:42" x14ac:dyDescent="0.25"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11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12"/>
    </row>
    <row r="1208" spans="4:42" x14ac:dyDescent="0.25"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11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12"/>
    </row>
    <row r="1209" spans="4:42" x14ac:dyDescent="0.25"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11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12"/>
    </row>
    <row r="1210" spans="4:42" x14ac:dyDescent="0.25"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11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12"/>
    </row>
    <row r="1211" spans="4:42" x14ac:dyDescent="0.25"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11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12"/>
    </row>
    <row r="1212" spans="4:42" x14ac:dyDescent="0.25"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11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12"/>
    </row>
    <row r="1213" spans="4:42" x14ac:dyDescent="0.25"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11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12"/>
    </row>
    <row r="1214" spans="4:42" x14ac:dyDescent="0.25"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11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12"/>
    </row>
    <row r="1215" spans="4:42" x14ac:dyDescent="0.25"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11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12"/>
    </row>
    <row r="1216" spans="4:42" x14ac:dyDescent="0.25"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11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12"/>
    </row>
    <row r="1217" spans="4:42" x14ac:dyDescent="0.25"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11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12"/>
    </row>
    <row r="1218" spans="4:42" x14ac:dyDescent="0.25"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11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12"/>
    </row>
    <row r="1219" spans="4:42" x14ac:dyDescent="0.25"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11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12"/>
    </row>
    <row r="1220" spans="4:42" x14ac:dyDescent="0.25"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11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12"/>
    </row>
    <row r="1221" spans="4:42" x14ac:dyDescent="0.25"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11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12"/>
    </row>
    <row r="1222" spans="4:42" x14ac:dyDescent="0.25"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11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12"/>
    </row>
    <row r="1223" spans="4:42" x14ac:dyDescent="0.25"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11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12"/>
    </row>
    <row r="1224" spans="4:42" x14ac:dyDescent="0.25"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11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12"/>
    </row>
    <row r="1225" spans="4:42" x14ac:dyDescent="0.25"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11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12"/>
    </row>
    <row r="1226" spans="4:42" x14ac:dyDescent="0.25"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11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12"/>
    </row>
    <row r="1227" spans="4:42" x14ac:dyDescent="0.25"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11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12"/>
    </row>
    <row r="1228" spans="4:42" x14ac:dyDescent="0.25"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11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12"/>
    </row>
    <row r="1229" spans="4:42" x14ac:dyDescent="0.25"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11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12"/>
    </row>
    <row r="1230" spans="4:42" x14ac:dyDescent="0.25"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11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12"/>
    </row>
    <row r="1231" spans="4:42" x14ac:dyDescent="0.25"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11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12"/>
    </row>
    <row r="1232" spans="4:42" x14ac:dyDescent="0.25"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11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12"/>
    </row>
    <row r="1233" spans="4:42" x14ac:dyDescent="0.25"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11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12"/>
    </row>
    <row r="1234" spans="4:42" x14ac:dyDescent="0.25"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11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12"/>
    </row>
    <row r="1235" spans="4:42" x14ac:dyDescent="0.25"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11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12"/>
    </row>
    <row r="1236" spans="4:42" x14ac:dyDescent="0.25"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11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12"/>
    </row>
    <row r="1237" spans="4:42" x14ac:dyDescent="0.25"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11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12"/>
    </row>
    <row r="1238" spans="4:42" x14ac:dyDescent="0.25"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11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12"/>
    </row>
    <row r="1239" spans="4:42" x14ac:dyDescent="0.25"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11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12"/>
    </row>
    <row r="1240" spans="4:42" x14ac:dyDescent="0.25"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11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12"/>
    </row>
    <row r="1241" spans="4:42" x14ac:dyDescent="0.25"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11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12"/>
    </row>
    <row r="1242" spans="4:42" x14ac:dyDescent="0.25"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11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12"/>
    </row>
    <row r="1243" spans="4:42" x14ac:dyDescent="0.25"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11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12"/>
    </row>
    <row r="1244" spans="4:42" x14ac:dyDescent="0.25"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11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12"/>
    </row>
    <row r="1245" spans="4:42" x14ac:dyDescent="0.25"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11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12"/>
    </row>
    <row r="1246" spans="4:42" x14ac:dyDescent="0.25"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11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12"/>
    </row>
    <row r="1247" spans="4:42" x14ac:dyDescent="0.25"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11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12"/>
    </row>
    <row r="1248" spans="4:42" x14ac:dyDescent="0.25"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11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12"/>
    </row>
    <row r="1249" spans="4:42" x14ac:dyDescent="0.25"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11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12"/>
    </row>
    <row r="1250" spans="4:42" x14ac:dyDescent="0.25"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11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12"/>
    </row>
    <row r="1251" spans="4:42" x14ac:dyDescent="0.25"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11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12"/>
    </row>
    <row r="1252" spans="4:42" x14ac:dyDescent="0.25"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11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12"/>
    </row>
    <row r="1253" spans="4:42" x14ac:dyDescent="0.25"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11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12"/>
    </row>
    <row r="1254" spans="4:42" x14ac:dyDescent="0.25"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11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12"/>
    </row>
    <row r="1255" spans="4:42" x14ac:dyDescent="0.25"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11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12"/>
    </row>
    <row r="1256" spans="4:42" x14ac:dyDescent="0.25"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11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12"/>
    </row>
    <row r="1257" spans="4:42" x14ac:dyDescent="0.25"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11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12"/>
    </row>
    <row r="1258" spans="4:42" x14ac:dyDescent="0.25"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11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12"/>
    </row>
    <row r="1259" spans="4:42" x14ac:dyDescent="0.25"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11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12"/>
    </row>
    <row r="1260" spans="4:42" x14ac:dyDescent="0.25"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11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12"/>
    </row>
    <row r="1261" spans="4:42" x14ac:dyDescent="0.25"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11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12"/>
    </row>
    <row r="1262" spans="4:42" x14ac:dyDescent="0.25"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11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12"/>
    </row>
    <row r="1263" spans="4:42" x14ac:dyDescent="0.25"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11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12"/>
    </row>
    <row r="1264" spans="4:42" x14ac:dyDescent="0.25"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11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12"/>
    </row>
    <row r="1265" spans="4:42" x14ac:dyDescent="0.25"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11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12"/>
    </row>
    <row r="1266" spans="4:42" x14ac:dyDescent="0.25"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11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12"/>
    </row>
    <row r="1267" spans="4:42" x14ac:dyDescent="0.25"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11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12"/>
    </row>
    <row r="1268" spans="4:42" x14ac:dyDescent="0.25"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11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12"/>
    </row>
    <row r="1269" spans="4:42" x14ac:dyDescent="0.25"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11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12"/>
    </row>
    <row r="1270" spans="4:42" x14ac:dyDescent="0.25"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11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12"/>
    </row>
    <row r="1271" spans="4:42" x14ac:dyDescent="0.25"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11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12"/>
    </row>
    <row r="1272" spans="4:42" x14ac:dyDescent="0.25"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11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12"/>
    </row>
    <row r="1273" spans="4:42" x14ac:dyDescent="0.25"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11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12"/>
    </row>
    <row r="1274" spans="4:42" x14ac:dyDescent="0.25"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11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12"/>
    </row>
    <row r="1275" spans="4:42" x14ac:dyDescent="0.25"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11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12"/>
    </row>
    <row r="1276" spans="4:42" x14ac:dyDescent="0.25"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11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12"/>
    </row>
    <row r="1277" spans="4:42" x14ac:dyDescent="0.25"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11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12"/>
    </row>
    <row r="1278" spans="4:42" x14ac:dyDescent="0.25"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11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12"/>
    </row>
    <row r="1279" spans="4:42" x14ac:dyDescent="0.25"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11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12"/>
    </row>
    <row r="1280" spans="4:42" x14ac:dyDescent="0.25"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11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12"/>
    </row>
    <row r="1281" spans="4:42" x14ac:dyDescent="0.25"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11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12"/>
    </row>
    <row r="1282" spans="4:42" x14ac:dyDescent="0.25"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11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12"/>
    </row>
    <row r="1283" spans="4:42" x14ac:dyDescent="0.25"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11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12"/>
    </row>
    <row r="1284" spans="4:42" x14ac:dyDescent="0.25"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11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12"/>
    </row>
    <row r="1285" spans="4:42" x14ac:dyDescent="0.25"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11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12"/>
    </row>
    <row r="1286" spans="4:42" x14ac:dyDescent="0.25"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11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12"/>
    </row>
    <row r="1287" spans="4:42" x14ac:dyDescent="0.25"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11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12"/>
    </row>
    <row r="1288" spans="4:42" x14ac:dyDescent="0.25"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11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12"/>
    </row>
    <row r="1289" spans="4:42" x14ac:dyDescent="0.25"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11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12"/>
    </row>
    <row r="1290" spans="4:42" x14ac:dyDescent="0.25"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11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12"/>
    </row>
    <row r="1291" spans="4:42" x14ac:dyDescent="0.25"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11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12"/>
    </row>
    <row r="1292" spans="4:42" x14ac:dyDescent="0.25"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11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12"/>
    </row>
    <row r="1293" spans="4:42" x14ac:dyDescent="0.25"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11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12"/>
    </row>
    <row r="1294" spans="4:42" x14ac:dyDescent="0.25"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11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12"/>
    </row>
    <row r="1295" spans="4:42" x14ac:dyDescent="0.25"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11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12"/>
    </row>
    <row r="1296" spans="4:42" x14ac:dyDescent="0.25"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11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12"/>
    </row>
    <row r="1297" spans="4:42" x14ac:dyDescent="0.25"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11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12"/>
    </row>
    <row r="1298" spans="4:42" x14ac:dyDescent="0.25"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11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12"/>
    </row>
    <row r="1299" spans="4:42" x14ac:dyDescent="0.25"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11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12"/>
    </row>
    <row r="1300" spans="4:42" x14ac:dyDescent="0.25"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11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12"/>
    </row>
    <row r="1301" spans="4:42" x14ac:dyDescent="0.25"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11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12"/>
    </row>
    <row r="1302" spans="4:42" x14ac:dyDescent="0.25"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11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12"/>
    </row>
    <row r="1303" spans="4:42" x14ac:dyDescent="0.25"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11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12"/>
    </row>
    <row r="1304" spans="4:42" x14ac:dyDescent="0.25"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11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12"/>
    </row>
    <row r="1305" spans="4:42" x14ac:dyDescent="0.25"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11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12"/>
    </row>
    <row r="1306" spans="4:42" x14ac:dyDescent="0.25"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11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12"/>
    </row>
    <row r="1307" spans="4:42" x14ac:dyDescent="0.25"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11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12"/>
    </row>
    <row r="1308" spans="4:42" x14ac:dyDescent="0.25"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11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12"/>
    </row>
    <row r="1309" spans="4:42" x14ac:dyDescent="0.25"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11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12"/>
    </row>
    <row r="1310" spans="4:42" x14ac:dyDescent="0.25"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11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12"/>
    </row>
    <row r="1311" spans="4:42" x14ac:dyDescent="0.25"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11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12"/>
    </row>
    <row r="1312" spans="4:42" x14ac:dyDescent="0.25"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11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12"/>
    </row>
    <row r="1313" spans="4:42" x14ac:dyDescent="0.25"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11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12"/>
    </row>
    <row r="1314" spans="4:42" x14ac:dyDescent="0.25"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11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12"/>
    </row>
    <row r="1315" spans="4:42" x14ac:dyDescent="0.25"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11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12"/>
    </row>
    <row r="1316" spans="4:42" x14ac:dyDescent="0.25"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11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12"/>
    </row>
    <row r="1317" spans="4:42" x14ac:dyDescent="0.25"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11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12"/>
    </row>
    <row r="1318" spans="4:42" x14ac:dyDescent="0.25"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11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12"/>
    </row>
    <row r="1319" spans="4:42" x14ac:dyDescent="0.25"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11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12"/>
    </row>
    <row r="1320" spans="4:42" x14ac:dyDescent="0.25"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11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12"/>
    </row>
    <row r="1321" spans="4:42" x14ac:dyDescent="0.25"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11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12"/>
    </row>
    <row r="1322" spans="4:42" x14ac:dyDescent="0.25"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11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12"/>
    </row>
    <row r="1323" spans="4:42" x14ac:dyDescent="0.25"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11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12"/>
    </row>
    <row r="1324" spans="4:42" x14ac:dyDescent="0.25"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11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12"/>
    </row>
    <row r="1325" spans="4:42" x14ac:dyDescent="0.25"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11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12"/>
    </row>
    <row r="1326" spans="4:42" x14ac:dyDescent="0.25"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11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12"/>
    </row>
    <row r="1327" spans="4:42" x14ac:dyDescent="0.25"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11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12"/>
    </row>
    <row r="1328" spans="4:42" x14ac:dyDescent="0.25"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11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12"/>
    </row>
    <row r="1329" spans="4:42" x14ac:dyDescent="0.25"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11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12"/>
    </row>
    <row r="1330" spans="4:42" x14ac:dyDescent="0.25"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11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12"/>
    </row>
    <row r="1331" spans="4:42" x14ac:dyDescent="0.25"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11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12"/>
    </row>
    <row r="1332" spans="4:42" x14ac:dyDescent="0.25"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11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12"/>
    </row>
    <row r="1333" spans="4:42" x14ac:dyDescent="0.25"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11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12"/>
    </row>
    <row r="1334" spans="4:42" x14ac:dyDescent="0.25"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11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12"/>
    </row>
    <row r="1335" spans="4:42" x14ac:dyDescent="0.25"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11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12"/>
    </row>
    <row r="1336" spans="4:42" x14ac:dyDescent="0.25"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11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12"/>
    </row>
    <row r="1337" spans="4:42" x14ac:dyDescent="0.25"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11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12"/>
    </row>
    <row r="1338" spans="4:42" x14ac:dyDescent="0.25"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11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12"/>
    </row>
    <row r="1339" spans="4:42" x14ac:dyDescent="0.25"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11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12"/>
    </row>
    <row r="1340" spans="4:42" x14ac:dyDescent="0.25"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11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12"/>
    </row>
    <row r="1341" spans="4:42" x14ac:dyDescent="0.25"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11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12"/>
    </row>
    <row r="1342" spans="4:42" x14ac:dyDescent="0.25"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11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12"/>
    </row>
    <row r="1343" spans="4:42" x14ac:dyDescent="0.25"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11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12"/>
    </row>
    <row r="1344" spans="4:42" x14ac:dyDescent="0.25"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11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12"/>
    </row>
    <row r="1345" spans="4:42" x14ac:dyDescent="0.25"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11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12"/>
    </row>
    <row r="1346" spans="4:42" x14ac:dyDescent="0.25"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11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12"/>
    </row>
    <row r="1347" spans="4:42" x14ac:dyDescent="0.25"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11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12"/>
    </row>
    <row r="1348" spans="4:42" x14ac:dyDescent="0.25"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11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12"/>
    </row>
    <row r="1349" spans="4:42" x14ac:dyDescent="0.25"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11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12"/>
    </row>
    <row r="1350" spans="4:42" x14ac:dyDescent="0.25"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11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12"/>
    </row>
    <row r="1351" spans="4:42" x14ac:dyDescent="0.25"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11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12"/>
    </row>
    <row r="1352" spans="4:42" x14ac:dyDescent="0.25"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11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12"/>
    </row>
    <row r="1353" spans="4:42" x14ac:dyDescent="0.25"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11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12"/>
    </row>
    <row r="1354" spans="4:42" x14ac:dyDescent="0.25"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11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12"/>
    </row>
    <row r="1355" spans="4:42" x14ac:dyDescent="0.25"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11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12"/>
    </row>
    <row r="1356" spans="4:42" x14ac:dyDescent="0.25"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11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12"/>
    </row>
    <row r="1357" spans="4:42" x14ac:dyDescent="0.25"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11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12"/>
    </row>
    <row r="1358" spans="4:42" x14ac:dyDescent="0.25"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11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12"/>
    </row>
    <row r="1359" spans="4:42" x14ac:dyDescent="0.25"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11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12"/>
    </row>
    <row r="1360" spans="4:42" x14ac:dyDescent="0.25"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11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12"/>
    </row>
    <row r="1361" spans="4:42" x14ac:dyDescent="0.25"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11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12"/>
    </row>
    <row r="1362" spans="4:42" x14ac:dyDescent="0.25"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11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12"/>
    </row>
    <row r="1363" spans="4:42" x14ac:dyDescent="0.25"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11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12"/>
    </row>
    <row r="1364" spans="4:42" x14ac:dyDescent="0.25"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11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12"/>
    </row>
    <row r="1365" spans="4:42" x14ac:dyDescent="0.25"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11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12"/>
    </row>
    <row r="1366" spans="4:42" x14ac:dyDescent="0.25"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11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12"/>
    </row>
    <row r="1367" spans="4:42" x14ac:dyDescent="0.25"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11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12"/>
    </row>
    <row r="1368" spans="4:42" x14ac:dyDescent="0.25"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11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12"/>
    </row>
    <row r="1369" spans="4:42" x14ac:dyDescent="0.25"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11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12"/>
    </row>
    <row r="1370" spans="4:42" x14ac:dyDescent="0.25"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11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12"/>
    </row>
    <row r="1371" spans="4:42" x14ac:dyDescent="0.25"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11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12"/>
    </row>
    <row r="1372" spans="4:42" x14ac:dyDescent="0.25"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11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12"/>
    </row>
    <row r="1373" spans="4:42" x14ac:dyDescent="0.25"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11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12"/>
    </row>
    <row r="1374" spans="4:42" x14ac:dyDescent="0.25"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11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12"/>
    </row>
    <row r="1375" spans="4:42" x14ac:dyDescent="0.25"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11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12"/>
    </row>
    <row r="1376" spans="4:42" x14ac:dyDescent="0.25"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11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12"/>
    </row>
    <row r="1377" spans="4:42" x14ac:dyDescent="0.25"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11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12"/>
    </row>
    <row r="1378" spans="4:42" x14ac:dyDescent="0.25"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11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12"/>
    </row>
    <row r="1379" spans="4:42" x14ac:dyDescent="0.25"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11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12"/>
    </row>
    <row r="1380" spans="4:42" x14ac:dyDescent="0.25"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11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12"/>
    </row>
    <row r="1381" spans="4:42" x14ac:dyDescent="0.25"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11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12"/>
    </row>
    <row r="1382" spans="4:42" x14ac:dyDescent="0.25"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11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12"/>
    </row>
    <row r="1383" spans="4:42" x14ac:dyDescent="0.25"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11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12"/>
    </row>
    <row r="1384" spans="4:42" x14ac:dyDescent="0.25"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11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12"/>
    </row>
    <row r="1385" spans="4:42" x14ac:dyDescent="0.25"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11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12"/>
    </row>
    <row r="1386" spans="4:42" x14ac:dyDescent="0.25"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11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12"/>
    </row>
    <row r="1387" spans="4:42" x14ac:dyDescent="0.25"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11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12"/>
    </row>
    <row r="1388" spans="4:42" x14ac:dyDescent="0.25"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11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12"/>
    </row>
    <row r="1389" spans="4:42" x14ac:dyDescent="0.25"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11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12"/>
    </row>
    <row r="1390" spans="4:42" x14ac:dyDescent="0.25"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11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12"/>
    </row>
    <row r="1391" spans="4:42" x14ac:dyDescent="0.25"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11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12"/>
    </row>
    <row r="1392" spans="4:42" x14ac:dyDescent="0.25"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11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12"/>
    </row>
    <row r="1393" spans="4:42" x14ac:dyDescent="0.25"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11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12"/>
    </row>
    <row r="1394" spans="4:42" x14ac:dyDescent="0.25"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11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12"/>
    </row>
    <row r="1395" spans="4:42" x14ac:dyDescent="0.25"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11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12"/>
    </row>
    <row r="1396" spans="4:42" x14ac:dyDescent="0.25"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11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12"/>
    </row>
    <row r="1397" spans="4:42" x14ac:dyDescent="0.25"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11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12"/>
    </row>
    <row r="1398" spans="4:42" x14ac:dyDescent="0.25"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11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12"/>
    </row>
    <row r="1399" spans="4:42" x14ac:dyDescent="0.25"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11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12"/>
    </row>
    <row r="1400" spans="4:42" x14ac:dyDescent="0.25"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11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12"/>
    </row>
    <row r="1401" spans="4:42" x14ac:dyDescent="0.25"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11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12"/>
    </row>
    <row r="1402" spans="4:42" x14ac:dyDescent="0.25"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11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12"/>
    </row>
    <row r="1403" spans="4:42" x14ac:dyDescent="0.25"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11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12"/>
    </row>
    <row r="1404" spans="4:42" x14ac:dyDescent="0.25"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11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12"/>
    </row>
    <row r="1405" spans="4:42" x14ac:dyDescent="0.25"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11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12"/>
    </row>
    <row r="1406" spans="4:42" x14ac:dyDescent="0.25"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11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12"/>
    </row>
    <row r="1407" spans="4:42" x14ac:dyDescent="0.25"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11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12"/>
    </row>
    <row r="1408" spans="4:42" x14ac:dyDescent="0.25"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11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12"/>
    </row>
    <row r="1409" spans="4:42" x14ac:dyDescent="0.25"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11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12"/>
    </row>
    <row r="1410" spans="4:42" x14ac:dyDescent="0.25"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11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12"/>
    </row>
    <row r="1411" spans="4:42" x14ac:dyDescent="0.25"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11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12"/>
    </row>
    <row r="1412" spans="4:42" x14ac:dyDescent="0.25"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11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12"/>
    </row>
    <row r="1413" spans="4:42" x14ac:dyDescent="0.25"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11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12"/>
    </row>
    <row r="1414" spans="4:42" x14ac:dyDescent="0.25"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11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12"/>
    </row>
    <row r="1415" spans="4:42" x14ac:dyDescent="0.25"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11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12"/>
    </row>
    <row r="1416" spans="4:42" x14ac:dyDescent="0.25"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11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12"/>
    </row>
    <row r="1417" spans="4:42" x14ac:dyDescent="0.25"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11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12"/>
    </row>
    <row r="1418" spans="4:42" x14ac:dyDescent="0.25"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11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12"/>
    </row>
    <row r="1419" spans="4:42" x14ac:dyDescent="0.25"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11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12"/>
    </row>
    <row r="1420" spans="4:42" x14ac:dyDescent="0.25"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11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12"/>
    </row>
    <row r="1421" spans="4:42" x14ac:dyDescent="0.25"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11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12"/>
    </row>
    <row r="1422" spans="4:42" x14ac:dyDescent="0.25"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11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12"/>
    </row>
    <row r="1423" spans="4:42" x14ac:dyDescent="0.25"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11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12"/>
    </row>
    <row r="1424" spans="4:42" x14ac:dyDescent="0.25"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11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12"/>
    </row>
    <row r="1425" spans="4:42" x14ac:dyDescent="0.25"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11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12"/>
    </row>
    <row r="1426" spans="4:42" x14ac:dyDescent="0.25"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11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12"/>
    </row>
    <row r="1427" spans="4:42" x14ac:dyDescent="0.25"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11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12"/>
    </row>
    <row r="1428" spans="4:42" x14ac:dyDescent="0.25"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11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12"/>
    </row>
    <row r="1429" spans="4:42" x14ac:dyDescent="0.25"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11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12"/>
    </row>
    <row r="1430" spans="4:42" x14ac:dyDescent="0.25"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11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12"/>
    </row>
    <row r="1431" spans="4:42" x14ac:dyDescent="0.25"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11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12"/>
    </row>
    <row r="1432" spans="4:42" x14ac:dyDescent="0.25"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11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12"/>
    </row>
    <row r="1433" spans="4:42" x14ac:dyDescent="0.25"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11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12"/>
    </row>
    <row r="1434" spans="4:42" x14ac:dyDescent="0.25"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11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12"/>
    </row>
    <row r="1435" spans="4:42" x14ac:dyDescent="0.25"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11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12"/>
    </row>
    <row r="1436" spans="4:42" x14ac:dyDescent="0.25"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11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12"/>
    </row>
    <row r="1437" spans="4:42" x14ac:dyDescent="0.25"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11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12"/>
    </row>
    <row r="1438" spans="4:42" x14ac:dyDescent="0.25"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11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12"/>
    </row>
    <row r="1439" spans="4:42" x14ac:dyDescent="0.25"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11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12"/>
    </row>
    <row r="1440" spans="4:42" x14ac:dyDescent="0.25"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11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12"/>
    </row>
    <row r="1441" spans="4:42" x14ac:dyDescent="0.25"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11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12"/>
    </row>
    <row r="1442" spans="4:42" x14ac:dyDescent="0.25"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11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12"/>
    </row>
    <row r="1443" spans="4:42" x14ac:dyDescent="0.25"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11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12"/>
    </row>
    <row r="1444" spans="4:42" x14ac:dyDescent="0.25"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11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12"/>
    </row>
    <row r="1445" spans="4:42" x14ac:dyDescent="0.25"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11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12"/>
    </row>
    <row r="1446" spans="4:42" x14ac:dyDescent="0.25"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11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12"/>
    </row>
    <row r="1447" spans="4:42" x14ac:dyDescent="0.25"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11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12"/>
    </row>
    <row r="1448" spans="4:42" x14ac:dyDescent="0.25"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11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12"/>
    </row>
    <row r="1449" spans="4:42" x14ac:dyDescent="0.25"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11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12"/>
    </row>
    <row r="1450" spans="4:42" x14ac:dyDescent="0.25"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11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12"/>
    </row>
    <row r="1451" spans="4:42" x14ac:dyDescent="0.25"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11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12"/>
    </row>
    <row r="1452" spans="4:42" x14ac:dyDescent="0.25"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11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12"/>
    </row>
    <row r="1453" spans="4:42" x14ac:dyDescent="0.25"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11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12"/>
    </row>
    <row r="1454" spans="4:42" x14ac:dyDescent="0.25"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11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12"/>
    </row>
    <row r="1455" spans="4:42" x14ac:dyDescent="0.25"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11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12"/>
    </row>
    <row r="1456" spans="4:42" x14ac:dyDescent="0.25"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11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12"/>
    </row>
    <row r="1457" spans="4:42" x14ac:dyDescent="0.25"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11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12"/>
    </row>
    <row r="1458" spans="4:42" x14ac:dyDescent="0.25"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11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12"/>
    </row>
    <row r="1459" spans="4:42" x14ac:dyDescent="0.25"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11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12"/>
    </row>
    <row r="1460" spans="4:42" x14ac:dyDescent="0.25"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11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12"/>
    </row>
    <row r="1461" spans="4:42" x14ac:dyDescent="0.25"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11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12"/>
    </row>
    <row r="1462" spans="4:42" x14ac:dyDescent="0.25"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11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12"/>
    </row>
    <row r="1463" spans="4:42" x14ac:dyDescent="0.25"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11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12"/>
    </row>
    <row r="1464" spans="4:42" x14ac:dyDescent="0.25"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11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12"/>
    </row>
    <row r="1465" spans="4:42" x14ac:dyDescent="0.25"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11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12"/>
    </row>
    <row r="1466" spans="4:42" x14ac:dyDescent="0.25"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11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12"/>
    </row>
    <row r="1467" spans="4:42" x14ac:dyDescent="0.25"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11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12"/>
    </row>
    <row r="1468" spans="4:42" x14ac:dyDescent="0.25"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11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12"/>
    </row>
    <row r="1469" spans="4:42" x14ac:dyDescent="0.25"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11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12"/>
    </row>
    <row r="1470" spans="4:42" x14ac:dyDescent="0.25"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11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12"/>
    </row>
    <row r="1471" spans="4:42" x14ac:dyDescent="0.25"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11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12"/>
    </row>
    <row r="1472" spans="4:42" x14ac:dyDescent="0.25"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11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12"/>
    </row>
    <row r="1473" spans="4:42" x14ac:dyDescent="0.25"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11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12"/>
    </row>
    <row r="1474" spans="4:42" x14ac:dyDescent="0.25"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11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12"/>
    </row>
    <row r="1475" spans="4:42" x14ac:dyDescent="0.25"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11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12"/>
    </row>
    <row r="1476" spans="4:42" x14ac:dyDescent="0.25"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11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12"/>
    </row>
    <row r="1477" spans="4:42" x14ac:dyDescent="0.25"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11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12"/>
    </row>
    <row r="1478" spans="4:42" x14ac:dyDescent="0.25"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11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12"/>
    </row>
    <row r="1479" spans="4:42" x14ac:dyDescent="0.25"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11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12"/>
    </row>
    <row r="1480" spans="4:42" x14ac:dyDescent="0.25"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11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12"/>
    </row>
    <row r="1481" spans="4:42" x14ac:dyDescent="0.25"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11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12"/>
    </row>
    <row r="1482" spans="4:42" x14ac:dyDescent="0.25"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11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12"/>
    </row>
    <row r="1483" spans="4:42" x14ac:dyDescent="0.25"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11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12"/>
    </row>
    <row r="1484" spans="4:42" x14ac:dyDescent="0.25"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11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12"/>
    </row>
    <row r="1485" spans="4:42" x14ac:dyDescent="0.25"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11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12"/>
    </row>
    <row r="1486" spans="4:42" x14ac:dyDescent="0.25"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11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12"/>
    </row>
    <row r="1487" spans="4:42" x14ac:dyDescent="0.25"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11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12"/>
    </row>
    <row r="1488" spans="4:42" x14ac:dyDescent="0.25"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11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12"/>
    </row>
    <row r="1489" spans="4:42" x14ac:dyDescent="0.25"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11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12"/>
    </row>
    <row r="1490" spans="4:42" x14ac:dyDescent="0.25"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11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12"/>
    </row>
    <row r="1491" spans="4:42" x14ac:dyDescent="0.25"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11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12"/>
    </row>
    <row r="1492" spans="4:42" x14ac:dyDescent="0.25"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11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12"/>
    </row>
    <row r="1493" spans="4:42" x14ac:dyDescent="0.25"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11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12"/>
    </row>
    <row r="1494" spans="4:42" x14ac:dyDescent="0.25"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11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12"/>
    </row>
    <row r="1495" spans="4:42" x14ac:dyDescent="0.25"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11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12"/>
    </row>
    <row r="1496" spans="4:42" x14ac:dyDescent="0.25"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11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12"/>
    </row>
    <row r="1497" spans="4:42" x14ac:dyDescent="0.25"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11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12"/>
    </row>
    <row r="1498" spans="4:42" x14ac:dyDescent="0.25"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11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12"/>
    </row>
    <row r="1499" spans="4:42" x14ac:dyDescent="0.25"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11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12"/>
    </row>
    <row r="1500" spans="4:42" x14ac:dyDescent="0.25"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11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12"/>
    </row>
    <row r="1501" spans="4:42" x14ac:dyDescent="0.25"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11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12"/>
    </row>
    <row r="1502" spans="4:42" x14ac:dyDescent="0.25"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11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12"/>
    </row>
    <row r="1503" spans="4:42" x14ac:dyDescent="0.25"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11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12"/>
    </row>
    <row r="1504" spans="4:42" x14ac:dyDescent="0.25"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11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12"/>
    </row>
    <row r="1505" spans="4:42" x14ac:dyDescent="0.25"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11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12"/>
    </row>
    <row r="1506" spans="4:42" x14ac:dyDescent="0.25"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11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12"/>
    </row>
    <row r="1507" spans="4:42" x14ac:dyDescent="0.25"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11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12"/>
    </row>
    <row r="1508" spans="4:42" x14ac:dyDescent="0.25"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11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12"/>
    </row>
    <row r="1509" spans="4:42" x14ac:dyDescent="0.25"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11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12"/>
    </row>
    <row r="1510" spans="4:42" x14ac:dyDescent="0.25"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11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12"/>
    </row>
    <row r="1511" spans="4:42" x14ac:dyDescent="0.25"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11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12"/>
    </row>
    <row r="1512" spans="4:42" x14ac:dyDescent="0.25"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11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12"/>
    </row>
    <row r="1513" spans="4:42" x14ac:dyDescent="0.25"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11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12"/>
    </row>
    <row r="1514" spans="4:42" x14ac:dyDescent="0.25"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11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12"/>
    </row>
    <row r="1515" spans="4:42" x14ac:dyDescent="0.25"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11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12"/>
    </row>
    <row r="1516" spans="4:42" x14ac:dyDescent="0.25"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11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12"/>
    </row>
    <row r="1517" spans="4:42" x14ac:dyDescent="0.25"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11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12"/>
    </row>
    <row r="1518" spans="4:42" x14ac:dyDescent="0.25"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11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12"/>
    </row>
    <row r="1519" spans="4:42" x14ac:dyDescent="0.25"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11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12"/>
    </row>
    <row r="1520" spans="4:42" x14ac:dyDescent="0.25"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11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12"/>
    </row>
    <row r="1521" spans="4:42" x14ac:dyDescent="0.25"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11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12"/>
    </row>
    <row r="1522" spans="4:42" x14ac:dyDescent="0.25"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11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12"/>
    </row>
    <row r="1523" spans="4:42" x14ac:dyDescent="0.25"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11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12"/>
    </row>
    <row r="1524" spans="4:42" x14ac:dyDescent="0.25"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11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12"/>
    </row>
    <row r="1525" spans="4:42" x14ac:dyDescent="0.25"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11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12"/>
    </row>
    <row r="1526" spans="4:42" x14ac:dyDescent="0.25"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11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12"/>
    </row>
    <row r="1527" spans="4:42" x14ac:dyDescent="0.25"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11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12"/>
    </row>
    <row r="1528" spans="4:42" x14ac:dyDescent="0.25"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11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12"/>
    </row>
    <row r="1529" spans="4:42" x14ac:dyDescent="0.25"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11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12"/>
    </row>
    <row r="1530" spans="4:42" x14ac:dyDescent="0.25"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11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12"/>
    </row>
    <row r="1531" spans="4:42" x14ac:dyDescent="0.25"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11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12"/>
    </row>
    <row r="1532" spans="4:42" x14ac:dyDescent="0.25"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11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12"/>
    </row>
    <row r="1533" spans="4:42" x14ac:dyDescent="0.25"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11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12"/>
    </row>
    <row r="1534" spans="4:42" x14ac:dyDescent="0.25"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11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12"/>
    </row>
    <row r="1535" spans="4:42" x14ac:dyDescent="0.25"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11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12"/>
    </row>
    <row r="1536" spans="4:42" x14ac:dyDescent="0.25"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11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12"/>
    </row>
    <row r="1537" spans="4:42" x14ac:dyDescent="0.25"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11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12"/>
    </row>
    <row r="1538" spans="4:42" x14ac:dyDescent="0.25"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11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12"/>
    </row>
    <row r="1539" spans="4:42" x14ac:dyDescent="0.25"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11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12"/>
    </row>
    <row r="1540" spans="4:42" x14ac:dyDescent="0.25"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11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12"/>
    </row>
    <row r="1541" spans="4:42" x14ac:dyDescent="0.25"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11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12"/>
    </row>
    <row r="1542" spans="4:42" x14ac:dyDescent="0.25"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11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12"/>
    </row>
    <row r="1543" spans="4:42" x14ac:dyDescent="0.25"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11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12"/>
    </row>
    <row r="1544" spans="4:42" x14ac:dyDescent="0.25"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11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12"/>
    </row>
    <row r="1545" spans="4:42" x14ac:dyDescent="0.25"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11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12"/>
    </row>
    <row r="1546" spans="4:42" x14ac:dyDescent="0.25"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11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12"/>
    </row>
    <row r="1547" spans="4:42" x14ac:dyDescent="0.25"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11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12"/>
    </row>
    <row r="1548" spans="4:42" x14ac:dyDescent="0.25"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11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12"/>
    </row>
    <row r="1549" spans="4:42" x14ac:dyDescent="0.25"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11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12"/>
    </row>
    <row r="1550" spans="4:42" x14ac:dyDescent="0.25"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11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12"/>
    </row>
    <row r="1551" spans="4:42" x14ac:dyDescent="0.25"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11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12"/>
    </row>
    <row r="1552" spans="4:42" x14ac:dyDescent="0.25"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11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12"/>
    </row>
    <row r="1553" spans="4:42" x14ac:dyDescent="0.25"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11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12"/>
    </row>
    <row r="1554" spans="4:42" x14ac:dyDescent="0.25"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11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12"/>
    </row>
    <row r="1555" spans="4:42" x14ac:dyDescent="0.25"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11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12"/>
    </row>
    <row r="1556" spans="4:42" x14ac:dyDescent="0.25"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11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12"/>
    </row>
    <row r="1557" spans="4:42" x14ac:dyDescent="0.25"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11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12"/>
    </row>
    <row r="1558" spans="4:42" x14ac:dyDescent="0.25"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11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12"/>
    </row>
    <row r="1559" spans="4:42" x14ac:dyDescent="0.25"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11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12"/>
    </row>
    <row r="1560" spans="4:42" x14ac:dyDescent="0.25"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11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12"/>
    </row>
    <row r="1561" spans="4:42" x14ac:dyDescent="0.25"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11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12"/>
    </row>
    <row r="1562" spans="4:42" x14ac:dyDescent="0.25"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11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12"/>
    </row>
    <row r="1563" spans="4:42" x14ac:dyDescent="0.25"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11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12"/>
    </row>
    <row r="1564" spans="4:42" x14ac:dyDescent="0.25"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11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12"/>
    </row>
    <row r="1565" spans="4:42" x14ac:dyDescent="0.25"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11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12"/>
    </row>
    <row r="1566" spans="4:42" x14ac:dyDescent="0.25"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11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12"/>
    </row>
    <row r="1567" spans="4:42" x14ac:dyDescent="0.25"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11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12"/>
    </row>
    <row r="1568" spans="4:42" x14ac:dyDescent="0.25"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11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12"/>
    </row>
    <row r="1569" spans="4:42" x14ac:dyDescent="0.25"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11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12"/>
    </row>
    <row r="1570" spans="4:42" x14ac:dyDescent="0.25"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11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12"/>
    </row>
    <row r="1571" spans="4:42" x14ac:dyDescent="0.25"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11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12"/>
    </row>
    <row r="1572" spans="4:42" x14ac:dyDescent="0.25"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11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12"/>
    </row>
    <row r="1573" spans="4:42" x14ac:dyDescent="0.25"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11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12"/>
    </row>
    <row r="1574" spans="4:42" x14ac:dyDescent="0.25"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11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12"/>
    </row>
    <row r="1575" spans="4:42" x14ac:dyDescent="0.25"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11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12"/>
    </row>
    <row r="1576" spans="4:42" x14ac:dyDescent="0.25"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11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12"/>
    </row>
    <row r="1577" spans="4:42" x14ac:dyDescent="0.25"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11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12"/>
    </row>
    <row r="1578" spans="4:42" x14ac:dyDescent="0.25"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11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12"/>
    </row>
    <row r="1579" spans="4:42" x14ac:dyDescent="0.25"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11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12"/>
    </row>
    <row r="1580" spans="4:42" x14ac:dyDescent="0.25"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11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12"/>
    </row>
    <row r="1581" spans="4:42" x14ac:dyDescent="0.25"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11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12"/>
    </row>
    <row r="1582" spans="4:42" x14ac:dyDescent="0.25"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11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12"/>
    </row>
    <row r="1583" spans="4:42" x14ac:dyDescent="0.25"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11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12"/>
    </row>
    <row r="1584" spans="4:42" x14ac:dyDescent="0.25"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11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12"/>
    </row>
    <row r="1585" spans="4:42" x14ac:dyDescent="0.25"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11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12"/>
    </row>
    <row r="1586" spans="4:42" x14ac:dyDescent="0.25"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11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12"/>
    </row>
    <row r="1587" spans="4:42" x14ac:dyDescent="0.25"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11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12"/>
    </row>
    <row r="1588" spans="4:42" x14ac:dyDescent="0.25"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11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12"/>
    </row>
    <row r="1589" spans="4:42" x14ac:dyDescent="0.25"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11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12"/>
    </row>
    <row r="1590" spans="4:42" x14ac:dyDescent="0.25"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11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12"/>
    </row>
    <row r="1591" spans="4:42" x14ac:dyDescent="0.25"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11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12"/>
    </row>
    <row r="1592" spans="4:42" x14ac:dyDescent="0.25"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11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12"/>
    </row>
    <row r="1593" spans="4:42" x14ac:dyDescent="0.25"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11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12"/>
    </row>
    <row r="1594" spans="4:42" x14ac:dyDescent="0.25"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11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12"/>
    </row>
    <row r="1595" spans="4:42" x14ac:dyDescent="0.25"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11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12"/>
    </row>
    <row r="1596" spans="4:42" x14ac:dyDescent="0.25"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11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12"/>
    </row>
    <row r="1597" spans="4:42" x14ac:dyDescent="0.25"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11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12"/>
    </row>
    <row r="1598" spans="4:42" x14ac:dyDescent="0.25"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11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12"/>
    </row>
    <row r="1599" spans="4:42" x14ac:dyDescent="0.25"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11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12"/>
    </row>
    <row r="1600" spans="4:42" x14ac:dyDescent="0.25"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11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12"/>
    </row>
    <row r="1601" spans="4:42" x14ac:dyDescent="0.25"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11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12"/>
    </row>
    <row r="1602" spans="4:42" x14ac:dyDescent="0.25"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11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12"/>
    </row>
    <row r="1603" spans="4:42" x14ac:dyDescent="0.25"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11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12"/>
    </row>
    <row r="1604" spans="4:42" x14ac:dyDescent="0.25"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11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12"/>
    </row>
    <row r="1605" spans="4:42" x14ac:dyDescent="0.25"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11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12"/>
    </row>
    <row r="1606" spans="4:42" x14ac:dyDescent="0.25"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11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12"/>
    </row>
    <row r="1607" spans="4:42" x14ac:dyDescent="0.25"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11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12"/>
    </row>
    <row r="1608" spans="4:42" x14ac:dyDescent="0.25"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11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12"/>
    </row>
    <row r="1609" spans="4:42" x14ac:dyDescent="0.25"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11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12"/>
    </row>
    <row r="1610" spans="4:42" x14ac:dyDescent="0.25"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11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12"/>
    </row>
    <row r="1611" spans="4:42" x14ac:dyDescent="0.25"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11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12"/>
    </row>
    <row r="1612" spans="4:42" x14ac:dyDescent="0.25"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11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12"/>
    </row>
    <row r="1613" spans="4:42" x14ac:dyDescent="0.25"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11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12"/>
    </row>
    <row r="1614" spans="4:42" x14ac:dyDescent="0.25"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11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12"/>
    </row>
    <row r="1615" spans="4:42" x14ac:dyDescent="0.25"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11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12"/>
    </row>
    <row r="1616" spans="4:42" x14ac:dyDescent="0.25"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11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12"/>
    </row>
    <row r="1617" spans="4:42" x14ac:dyDescent="0.25"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11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12"/>
    </row>
    <row r="1618" spans="4:42" x14ac:dyDescent="0.25"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11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12"/>
    </row>
    <row r="1619" spans="4:42" x14ac:dyDescent="0.25"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11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12"/>
    </row>
    <row r="1620" spans="4:42" x14ac:dyDescent="0.25"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11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12"/>
    </row>
    <row r="1621" spans="4:42" x14ac:dyDescent="0.25"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11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12"/>
    </row>
    <row r="1622" spans="4:42" x14ac:dyDescent="0.25"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11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12"/>
    </row>
    <row r="1623" spans="4:42" x14ac:dyDescent="0.25"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11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12"/>
    </row>
    <row r="1624" spans="4:42" x14ac:dyDescent="0.25"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11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12"/>
    </row>
    <row r="1625" spans="4:42" x14ac:dyDescent="0.25"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11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12"/>
    </row>
    <row r="1626" spans="4:42" x14ac:dyDescent="0.25"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11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12"/>
    </row>
    <row r="1627" spans="4:42" x14ac:dyDescent="0.25"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11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12"/>
    </row>
    <row r="1628" spans="4:42" x14ac:dyDescent="0.25"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11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12"/>
    </row>
    <row r="1629" spans="4:42" x14ac:dyDescent="0.25"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11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12"/>
    </row>
    <row r="1630" spans="4:42" x14ac:dyDescent="0.25"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11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12"/>
    </row>
    <row r="1631" spans="4:42" x14ac:dyDescent="0.25"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11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12"/>
    </row>
    <row r="1632" spans="4:42" x14ac:dyDescent="0.25"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11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12"/>
    </row>
    <row r="1633" spans="4:42" x14ac:dyDescent="0.25"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11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12"/>
    </row>
    <row r="1634" spans="4:42" x14ac:dyDescent="0.25"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11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12"/>
    </row>
    <row r="1635" spans="4:42" x14ac:dyDescent="0.25"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11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12"/>
    </row>
    <row r="1636" spans="4:42" x14ac:dyDescent="0.25"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11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12"/>
    </row>
    <row r="1637" spans="4:42" x14ac:dyDescent="0.25"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11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12"/>
    </row>
    <row r="1638" spans="4:42" x14ac:dyDescent="0.25"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11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12"/>
    </row>
    <row r="1639" spans="4:42" x14ac:dyDescent="0.25"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11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12"/>
    </row>
    <row r="1640" spans="4:42" x14ac:dyDescent="0.25"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11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12"/>
    </row>
    <row r="1641" spans="4:42" x14ac:dyDescent="0.25"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11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12"/>
    </row>
    <row r="1642" spans="4:42" x14ac:dyDescent="0.25"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11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12"/>
    </row>
    <row r="1643" spans="4:42" x14ac:dyDescent="0.25"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11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12"/>
    </row>
    <row r="1644" spans="4:42" x14ac:dyDescent="0.25"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11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12"/>
    </row>
    <row r="1645" spans="4:42" x14ac:dyDescent="0.25"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11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12"/>
    </row>
    <row r="1646" spans="4:42" x14ac:dyDescent="0.25"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11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12"/>
    </row>
    <row r="1647" spans="4:42" x14ac:dyDescent="0.25"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11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12"/>
    </row>
    <row r="1648" spans="4:42" x14ac:dyDescent="0.25"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11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12"/>
    </row>
    <row r="1649" spans="4:42" x14ac:dyDescent="0.25"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11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12"/>
    </row>
    <row r="1650" spans="4:42" x14ac:dyDescent="0.25"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11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12"/>
    </row>
    <row r="1651" spans="4:42" x14ac:dyDescent="0.25"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11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12"/>
    </row>
    <row r="1652" spans="4:42" x14ac:dyDescent="0.25"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11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12"/>
    </row>
    <row r="1653" spans="4:42" x14ac:dyDescent="0.25"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11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12"/>
    </row>
    <row r="1654" spans="4:42" x14ac:dyDescent="0.25"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11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12"/>
    </row>
    <row r="1655" spans="4:42" x14ac:dyDescent="0.25"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11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12"/>
    </row>
    <row r="1656" spans="4:42" x14ac:dyDescent="0.25"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11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12"/>
    </row>
    <row r="1657" spans="4:42" x14ac:dyDescent="0.25"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11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12"/>
    </row>
    <row r="1658" spans="4:42" x14ac:dyDescent="0.25"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11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12"/>
    </row>
    <row r="1659" spans="4:42" x14ac:dyDescent="0.25"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11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12"/>
    </row>
    <row r="1660" spans="4:42" x14ac:dyDescent="0.25"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11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12"/>
    </row>
    <row r="1661" spans="4:42" x14ac:dyDescent="0.25"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11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12"/>
    </row>
    <row r="1662" spans="4:42" x14ac:dyDescent="0.25"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11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12"/>
    </row>
    <row r="1663" spans="4:42" x14ac:dyDescent="0.25"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11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12"/>
    </row>
    <row r="1664" spans="4:42" x14ac:dyDescent="0.25"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11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12"/>
    </row>
    <row r="1665" spans="4:42" x14ac:dyDescent="0.25"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11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12"/>
    </row>
    <row r="1666" spans="4:42" x14ac:dyDescent="0.25"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11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12"/>
    </row>
    <row r="1667" spans="4:42" x14ac:dyDescent="0.25"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11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12"/>
    </row>
    <row r="1668" spans="4:42" x14ac:dyDescent="0.25"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11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12"/>
    </row>
    <row r="1669" spans="4:42" x14ac:dyDescent="0.25"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11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12"/>
    </row>
    <row r="1670" spans="4:42" x14ac:dyDescent="0.25"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11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12"/>
    </row>
    <row r="1671" spans="4:42" x14ac:dyDescent="0.25"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11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12"/>
    </row>
    <row r="1672" spans="4:42" x14ac:dyDescent="0.25"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11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12"/>
    </row>
    <row r="1673" spans="4:42" x14ac:dyDescent="0.25"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11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12"/>
    </row>
    <row r="1674" spans="4:42" x14ac:dyDescent="0.25"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11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12"/>
    </row>
    <row r="1675" spans="4:42" x14ac:dyDescent="0.25"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11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12"/>
    </row>
    <row r="1676" spans="4:42" x14ac:dyDescent="0.25"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11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12"/>
    </row>
    <row r="1677" spans="4:42" x14ac:dyDescent="0.25"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11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12"/>
    </row>
    <row r="1678" spans="4:42" x14ac:dyDescent="0.25"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11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12"/>
    </row>
    <row r="1679" spans="4:42" x14ac:dyDescent="0.25"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11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12"/>
    </row>
    <row r="1680" spans="4:42" x14ac:dyDescent="0.25"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11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12"/>
    </row>
    <row r="1681" spans="4:42" x14ac:dyDescent="0.25"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11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12"/>
    </row>
    <row r="1682" spans="4:42" x14ac:dyDescent="0.25"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11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12"/>
    </row>
    <row r="1683" spans="4:42" x14ac:dyDescent="0.25"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11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12"/>
    </row>
    <row r="1684" spans="4:42" x14ac:dyDescent="0.25"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11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12"/>
    </row>
    <row r="1685" spans="4:42" x14ac:dyDescent="0.25"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11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12"/>
    </row>
    <row r="1686" spans="4:42" x14ac:dyDescent="0.25"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11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12"/>
    </row>
    <row r="1687" spans="4:42" x14ac:dyDescent="0.25"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11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12"/>
    </row>
    <row r="1688" spans="4:42" x14ac:dyDescent="0.25"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11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12"/>
    </row>
    <row r="1689" spans="4:42" x14ac:dyDescent="0.25"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11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12"/>
    </row>
    <row r="1690" spans="4:42" x14ac:dyDescent="0.25"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11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12"/>
    </row>
    <row r="1691" spans="4:42" x14ac:dyDescent="0.25"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11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12"/>
    </row>
    <row r="1692" spans="4:42" x14ac:dyDescent="0.25"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11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12"/>
    </row>
    <row r="1693" spans="4:42" x14ac:dyDescent="0.25"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11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12"/>
    </row>
    <row r="1694" spans="4:42" x14ac:dyDescent="0.25"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11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12"/>
    </row>
    <row r="1695" spans="4:42" x14ac:dyDescent="0.25"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11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12"/>
    </row>
    <row r="1696" spans="4:42" x14ac:dyDescent="0.25"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11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12"/>
    </row>
    <row r="1697" spans="4:42" x14ac:dyDescent="0.25"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11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12"/>
    </row>
    <row r="1698" spans="4:42" x14ac:dyDescent="0.25"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11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12"/>
    </row>
    <row r="1699" spans="4:42" x14ac:dyDescent="0.25"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11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12"/>
    </row>
    <row r="1700" spans="4:42" x14ac:dyDescent="0.25"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11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12"/>
    </row>
    <row r="1701" spans="4:42" x14ac:dyDescent="0.25"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11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12"/>
    </row>
    <row r="1702" spans="4:42" x14ac:dyDescent="0.25"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11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12"/>
    </row>
    <row r="1703" spans="4:42" x14ac:dyDescent="0.25"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11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12"/>
    </row>
    <row r="1704" spans="4:42" x14ac:dyDescent="0.25"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11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12"/>
    </row>
    <row r="1705" spans="4:42" x14ac:dyDescent="0.25"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11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12"/>
    </row>
    <row r="1706" spans="4:42" x14ac:dyDescent="0.25"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11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12"/>
    </row>
    <row r="1707" spans="4:42" x14ac:dyDescent="0.25"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11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12"/>
    </row>
    <row r="1708" spans="4:42" x14ac:dyDescent="0.25"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11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12"/>
    </row>
    <row r="1709" spans="4:42" x14ac:dyDescent="0.25"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11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12"/>
    </row>
    <row r="1710" spans="4:42" x14ac:dyDescent="0.25"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11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12"/>
    </row>
    <row r="1711" spans="4:42" x14ac:dyDescent="0.25"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11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12"/>
    </row>
    <row r="1712" spans="4:42" x14ac:dyDescent="0.25"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11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12"/>
    </row>
    <row r="1713" spans="4:42" x14ac:dyDescent="0.25"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11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12"/>
    </row>
    <row r="1714" spans="4:42" x14ac:dyDescent="0.25"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11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12"/>
    </row>
    <row r="1715" spans="4:42" x14ac:dyDescent="0.25"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11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12"/>
    </row>
    <row r="1716" spans="4:42" x14ac:dyDescent="0.25"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11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12"/>
    </row>
    <row r="1717" spans="4:42" x14ac:dyDescent="0.25"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11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12"/>
    </row>
    <row r="1718" spans="4:42" x14ac:dyDescent="0.25"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11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12"/>
    </row>
    <row r="1719" spans="4:42" x14ac:dyDescent="0.25"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11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12"/>
    </row>
    <row r="1720" spans="4:42" x14ac:dyDescent="0.25"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11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12"/>
    </row>
    <row r="1721" spans="4:42" x14ac:dyDescent="0.25"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11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12"/>
    </row>
    <row r="1722" spans="4:42" x14ac:dyDescent="0.25"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11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12"/>
    </row>
    <row r="1723" spans="4:42" x14ac:dyDescent="0.25"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11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12"/>
    </row>
    <row r="1724" spans="4:42" x14ac:dyDescent="0.25"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11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12"/>
    </row>
    <row r="1725" spans="4:42" x14ac:dyDescent="0.25"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11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12"/>
    </row>
    <row r="1726" spans="4:42" x14ac:dyDescent="0.25"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11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12"/>
    </row>
    <row r="1727" spans="4:42" x14ac:dyDescent="0.25"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11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12"/>
    </row>
    <row r="1728" spans="4:42" x14ac:dyDescent="0.25"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11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12"/>
    </row>
    <row r="1729" spans="4:42" x14ac:dyDescent="0.25"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11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12"/>
    </row>
    <row r="1730" spans="4:42" x14ac:dyDescent="0.25"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11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12"/>
    </row>
    <row r="1731" spans="4:42" x14ac:dyDescent="0.25"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11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12"/>
    </row>
    <row r="1732" spans="4:42" x14ac:dyDescent="0.25"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11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12"/>
    </row>
    <row r="1733" spans="4:42" x14ac:dyDescent="0.25"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11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12"/>
    </row>
    <row r="1734" spans="4:42" x14ac:dyDescent="0.25"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11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12"/>
    </row>
    <row r="1735" spans="4:42" x14ac:dyDescent="0.25"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11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12"/>
    </row>
    <row r="1736" spans="4:42" x14ac:dyDescent="0.25"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11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12"/>
    </row>
    <row r="1737" spans="4:42" x14ac:dyDescent="0.25"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11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12"/>
    </row>
    <row r="1738" spans="4:42" x14ac:dyDescent="0.25"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11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12"/>
    </row>
    <row r="1739" spans="4:42" x14ac:dyDescent="0.25"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11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12"/>
    </row>
    <row r="1740" spans="4:42" x14ac:dyDescent="0.25"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11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12"/>
    </row>
    <row r="1741" spans="4:42" x14ac:dyDescent="0.25"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11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12"/>
    </row>
    <row r="1742" spans="4:42" x14ac:dyDescent="0.25"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11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12"/>
    </row>
    <row r="1743" spans="4:42" x14ac:dyDescent="0.25"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11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12"/>
    </row>
    <row r="1744" spans="4:42" x14ac:dyDescent="0.25"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11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12"/>
    </row>
    <row r="1745" spans="4:42" x14ac:dyDescent="0.25"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11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12"/>
    </row>
    <row r="1746" spans="4:42" x14ac:dyDescent="0.25"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11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12"/>
    </row>
    <row r="1747" spans="4:42" x14ac:dyDescent="0.25"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11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12"/>
    </row>
    <row r="1748" spans="4:42" x14ac:dyDescent="0.25"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11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12"/>
    </row>
    <row r="1749" spans="4:42" x14ac:dyDescent="0.25"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11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12"/>
    </row>
    <row r="1750" spans="4:42" x14ac:dyDescent="0.25"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11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12"/>
    </row>
    <row r="1751" spans="4:42" x14ac:dyDescent="0.25"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11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12"/>
    </row>
    <row r="1752" spans="4:42" x14ac:dyDescent="0.25"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11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12"/>
    </row>
    <row r="1753" spans="4:42" x14ac:dyDescent="0.25"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11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12"/>
    </row>
    <row r="1754" spans="4:42" x14ac:dyDescent="0.25"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11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12"/>
    </row>
    <row r="1755" spans="4:42" x14ac:dyDescent="0.25"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11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12"/>
    </row>
    <row r="1756" spans="4:42" x14ac:dyDescent="0.25"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11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12"/>
    </row>
    <row r="1757" spans="4:42" x14ac:dyDescent="0.25"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11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12"/>
    </row>
    <row r="1758" spans="4:42" x14ac:dyDescent="0.25"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11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12"/>
    </row>
    <row r="1759" spans="4:42" x14ac:dyDescent="0.25"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11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12"/>
    </row>
    <row r="1760" spans="4:42" x14ac:dyDescent="0.25"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11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12"/>
    </row>
    <row r="1761" spans="4:42" x14ac:dyDescent="0.25"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11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12"/>
    </row>
    <row r="1762" spans="4:42" x14ac:dyDescent="0.25"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11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12"/>
    </row>
    <row r="1763" spans="4:42" x14ac:dyDescent="0.25"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11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12"/>
    </row>
    <row r="1764" spans="4:42" x14ac:dyDescent="0.25"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11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12"/>
    </row>
    <row r="1765" spans="4:42" x14ac:dyDescent="0.25"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11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12"/>
    </row>
    <row r="1766" spans="4:42" x14ac:dyDescent="0.25"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11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12"/>
    </row>
    <row r="1767" spans="4:42" x14ac:dyDescent="0.25"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11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12"/>
    </row>
    <row r="1768" spans="4:42" x14ac:dyDescent="0.25"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11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12"/>
    </row>
    <row r="1769" spans="4:42" x14ac:dyDescent="0.25"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11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12"/>
    </row>
    <row r="1770" spans="4:42" x14ac:dyDescent="0.25"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11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12"/>
    </row>
    <row r="1771" spans="4:42" x14ac:dyDescent="0.25"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11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12"/>
    </row>
    <row r="1772" spans="4:42" x14ac:dyDescent="0.25"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11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12"/>
    </row>
    <row r="1773" spans="4:42" x14ac:dyDescent="0.25"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11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12"/>
    </row>
    <row r="1774" spans="4:42" x14ac:dyDescent="0.25"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11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12"/>
    </row>
    <row r="1775" spans="4:42" x14ac:dyDescent="0.25"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11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12"/>
    </row>
    <row r="1776" spans="4:42" x14ac:dyDescent="0.25"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11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12"/>
    </row>
    <row r="1777" spans="4:42" x14ac:dyDescent="0.25"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11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12"/>
    </row>
    <row r="1778" spans="4:42" x14ac:dyDescent="0.25"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11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12"/>
    </row>
    <row r="1779" spans="4:42" x14ac:dyDescent="0.25"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11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12"/>
    </row>
    <row r="1780" spans="4:42" x14ac:dyDescent="0.25"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11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12"/>
    </row>
    <row r="1781" spans="4:42" x14ac:dyDescent="0.25"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11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12"/>
    </row>
    <row r="1782" spans="4:42" x14ac:dyDescent="0.25"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11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12"/>
    </row>
    <row r="1783" spans="4:42" x14ac:dyDescent="0.25"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11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12"/>
    </row>
    <row r="1784" spans="4:42" x14ac:dyDescent="0.25"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11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12"/>
    </row>
    <row r="1785" spans="4:42" x14ac:dyDescent="0.25"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11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12"/>
    </row>
    <row r="1786" spans="4:42" x14ac:dyDescent="0.25"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11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12"/>
    </row>
    <row r="1787" spans="4:42" x14ac:dyDescent="0.25"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11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12"/>
    </row>
    <row r="1788" spans="4:42" x14ac:dyDescent="0.25"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11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12"/>
    </row>
    <row r="1789" spans="4:42" x14ac:dyDescent="0.25"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11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12"/>
    </row>
    <row r="1790" spans="4:42" x14ac:dyDescent="0.25"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11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12"/>
    </row>
    <row r="1791" spans="4:42" x14ac:dyDescent="0.25"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11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12"/>
    </row>
    <row r="1792" spans="4:42" x14ac:dyDescent="0.25"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11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12"/>
    </row>
    <row r="1793" spans="4:42" x14ac:dyDescent="0.25"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11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12"/>
    </row>
    <row r="1794" spans="4:42" x14ac:dyDescent="0.25"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11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12"/>
    </row>
    <row r="1795" spans="4:42" x14ac:dyDescent="0.25"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11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12"/>
    </row>
    <row r="1796" spans="4:42" x14ac:dyDescent="0.25"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11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12"/>
    </row>
    <row r="1797" spans="4:42" x14ac:dyDescent="0.25"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11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12"/>
    </row>
    <row r="1798" spans="4:42" x14ac:dyDescent="0.25"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11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12"/>
    </row>
    <row r="1799" spans="4:42" x14ac:dyDescent="0.25"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11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12"/>
    </row>
    <row r="1800" spans="4:42" x14ac:dyDescent="0.25"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11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12"/>
    </row>
    <row r="1801" spans="4:42" x14ac:dyDescent="0.25"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11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12"/>
    </row>
    <row r="1802" spans="4:42" x14ac:dyDescent="0.25"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11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12"/>
    </row>
    <row r="1803" spans="4:42" x14ac:dyDescent="0.25"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11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12"/>
    </row>
    <row r="1804" spans="4:42" x14ac:dyDescent="0.25"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11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12"/>
    </row>
    <row r="1805" spans="4:42" x14ac:dyDescent="0.25"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11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12"/>
    </row>
    <row r="1806" spans="4:42" x14ac:dyDescent="0.25"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11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12"/>
    </row>
    <row r="1807" spans="4:42" x14ac:dyDescent="0.25"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11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12"/>
    </row>
    <row r="1808" spans="4:42" x14ac:dyDescent="0.25"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11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12"/>
    </row>
    <row r="1809" spans="4:42" x14ac:dyDescent="0.25"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11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12"/>
    </row>
    <row r="1810" spans="4:42" x14ac:dyDescent="0.25"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11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12"/>
    </row>
    <row r="1811" spans="4:42" x14ac:dyDescent="0.25"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11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12"/>
    </row>
    <row r="1812" spans="4:42" x14ac:dyDescent="0.25"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11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12"/>
    </row>
    <row r="1813" spans="4:42" x14ac:dyDescent="0.25"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11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12"/>
    </row>
    <row r="1814" spans="4:42" x14ac:dyDescent="0.25"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11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12"/>
    </row>
    <row r="1815" spans="4:42" x14ac:dyDescent="0.25"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11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12"/>
    </row>
    <row r="1816" spans="4:42" x14ac:dyDescent="0.25"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11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12"/>
    </row>
    <row r="1817" spans="4:42" x14ac:dyDescent="0.25"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11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12"/>
    </row>
    <row r="1818" spans="4:42" x14ac:dyDescent="0.25"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11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12"/>
    </row>
    <row r="1819" spans="4:42" x14ac:dyDescent="0.25"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11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12"/>
    </row>
    <row r="1820" spans="4:42" x14ac:dyDescent="0.25"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11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12"/>
    </row>
    <row r="1821" spans="4:42" x14ac:dyDescent="0.25"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11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12"/>
    </row>
    <row r="1822" spans="4:42" x14ac:dyDescent="0.25"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11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12"/>
    </row>
    <row r="1823" spans="4:42" x14ac:dyDescent="0.25"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11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12"/>
    </row>
    <row r="1824" spans="4:42" x14ac:dyDescent="0.25"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11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12"/>
    </row>
    <row r="1825" spans="4:42" x14ac:dyDescent="0.25"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11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12"/>
    </row>
    <row r="1826" spans="4:42" x14ac:dyDescent="0.25"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11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12"/>
    </row>
    <row r="1827" spans="4:42" x14ac:dyDescent="0.25"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11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12"/>
    </row>
    <row r="1828" spans="4:42" x14ac:dyDescent="0.25"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11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12"/>
    </row>
    <row r="1829" spans="4:42" x14ac:dyDescent="0.25"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11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12"/>
    </row>
    <row r="1830" spans="4:42" x14ac:dyDescent="0.25"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11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12"/>
    </row>
    <row r="1831" spans="4:42" x14ac:dyDescent="0.25"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11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12"/>
    </row>
    <row r="1832" spans="4:42" x14ac:dyDescent="0.25"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11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12"/>
    </row>
    <row r="1833" spans="4:42" x14ac:dyDescent="0.25"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11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12"/>
    </row>
    <row r="1834" spans="4:42" x14ac:dyDescent="0.25"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11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12"/>
    </row>
    <row r="1835" spans="4:42" x14ac:dyDescent="0.25"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11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12"/>
    </row>
    <row r="1836" spans="4:42" x14ac:dyDescent="0.25"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11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12"/>
    </row>
    <row r="1837" spans="4:42" x14ac:dyDescent="0.25"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11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12"/>
    </row>
    <row r="1838" spans="4:42" x14ac:dyDescent="0.25"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11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12"/>
    </row>
    <row r="1839" spans="4:42" x14ac:dyDescent="0.25"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11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12"/>
    </row>
    <row r="1840" spans="4:42" x14ac:dyDescent="0.25"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11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12"/>
    </row>
    <row r="1841" spans="4:42" x14ac:dyDescent="0.25"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11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12"/>
    </row>
    <row r="1842" spans="4:42" x14ac:dyDescent="0.25"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11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12"/>
    </row>
    <row r="1843" spans="4:42" x14ac:dyDescent="0.25"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11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12"/>
    </row>
    <row r="1844" spans="4:42" x14ac:dyDescent="0.25"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11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12"/>
    </row>
    <row r="1845" spans="4:42" x14ac:dyDescent="0.25"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11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12"/>
    </row>
    <row r="1846" spans="4:42" x14ac:dyDescent="0.25"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11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12"/>
    </row>
    <row r="1847" spans="4:42" x14ac:dyDescent="0.25"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11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12"/>
    </row>
    <row r="1848" spans="4:42" x14ac:dyDescent="0.25"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11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12"/>
    </row>
    <row r="1849" spans="4:42" x14ac:dyDescent="0.25"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11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12"/>
    </row>
    <row r="1850" spans="4:42" x14ac:dyDescent="0.25"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11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12"/>
    </row>
    <row r="1851" spans="4:42" x14ac:dyDescent="0.25"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11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12"/>
    </row>
    <row r="1852" spans="4:42" x14ac:dyDescent="0.25"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11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12"/>
    </row>
    <row r="1853" spans="4:42" x14ac:dyDescent="0.25"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11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12"/>
    </row>
    <row r="1854" spans="4:42" x14ac:dyDescent="0.25"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11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12"/>
    </row>
    <row r="1855" spans="4:42" x14ac:dyDescent="0.25"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11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12"/>
    </row>
    <row r="1856" spans="4:42" x14ac:dyDescent="0.25"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11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12"/>
    </row>
    <row r="1857" spans="4:42" x14ac:dyDescent="0.25"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11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12"/>
    </row>
    <row r="1858" spans="4:42" x14ac:dyDescent="0.25"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11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12"/>
    </row>
    <row r="1859" spans="4:42" x14ac:dyDescent="0.25"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11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12"/>
    </row>
    <row r="1860" spans="4:42" x14ac:dyDescent="0.25"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11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12"/>
    </row>
    <row r="1861" spans="4:42" x14ac:dyDescent="0.25"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11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12"/>
    </row>
    <row r="1862" spans="4:42" x14ac:dyDescent="0.25"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11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12"/>
    </row>
    <row r="1863" spans="4:42" x14ac:dyDescent="0.25"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11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12"/>
    </row>
    <row r="1864" spans="4:42" x14ac:dyDescent="0.25"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11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12"/>
    </row>
    <row r="1865" spans="4:42" x14ac:dyDescent="0.25"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11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12"/>
    </row>
    <row r="1866" spans="4:42" x14ac:dyDescent="0.25"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11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12"/>
    </row>
    <row r="1867" spans="4:42" x14ac:dyDescent="0.25"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11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12"/>
    </row>
    <row r="1868" spans="4:42" x14ac:dyDescent="0.25"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11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12"/>
    </row>
    <row r="1869" spans="4:42" x14ac:dyDescent="0.25"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11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12"/>
    </row>
    <row r="1870" spans="4:42" x14ac:dyDescent="0.25">
      <c r="D1870" s="3"/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11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12"/>
    </row>
    <row r="1871" spans="4:42" x14ac:dyDescent="0.25">
      <c r="D1871" s="3"/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11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12"/>
    </row>
    <row r="1872" spans="4:42" x14ac:dyDescent="0.25">
      <c r="D1872" s="3"/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11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12"/>
    </row>
    <row r="1873" spans="4:42" x14ac:dyDescent="0.25"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11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12"/>
    </row>
    <row r="1874" spans="4:42" x14ac:dyDescent="0.25"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11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12"/>
    </row>
    <row r="1875" spans="4:42" x14ac:dyDescent="0.25">
      <c r="D1875" s="3"/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11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12"/>
    </row>
    <row r="1876" spans="4:42" x14ac:dyDescent="0.25"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11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12"/>
    </row>
    <row r="1877" spans="4:42" x14ac:dyDescent="0.25"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11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12"/>
    </row>
    <row r="1878" spans="4:42" x14ac:dyDescent="0.25"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11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12"/>
    </row>
    <row r="1879" spans="4:42" x14ac:dyDescent="0.25">
      <c r="D1879" s="3"/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11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12"/>
    </row>
    <row r="1880" spans="4:42" x14ac:dyDescent="0.25">
      <c r="D1880" s="3"/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11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12"/>
    </row>
    <row r="1881" spans="4:42" x14ac:dyDescent="0.25">
      <c r="D1881" s="3"/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11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12"/>
    </row>
    <row r="1882" spans="4:42" x14ac:dyDescent="0.25"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11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12"/>
    </row>
    <row r="1883" spans="4:42" x14ac:dyDescent="0.25"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11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12"/>
    </row>
    <row r="1884" spans="4:42" x14ac:dyDescent="0.25"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11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12"/>
    </row>
    <row r="1885" spans="4:42" x14ac:dyDescent="0.25"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11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12"/>
    </row>
    <row r="1886" spans="4:42" x14ac:dyDescent="0.25"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11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12"/>
    </row>
    <row r="1887" spans="4:42" x14ac:dyDescent="0.25"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11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12"/>
    </row>
    <row r="1888" spans="4:42" x14ac:dyDescent="0.25">
      <c r="D1888" s="3"/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11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12"/>
    </row>
    <row r="1889" spans="4:42" x14ac:dyDescent="0.25"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11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12"/>
    </row>
    <row r="1890" spans="4:42" x14ac:dyDescent="0.25"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11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12"/>
    </row>
    <row r="1891" spans="4:42" x14ac:dyDescent="0.25"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11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12"/>
    </row>
    <row r="1892" spans="4:42" x14ac:dyDescent="0.25"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11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12"/>
    </row>
    <row r="1893" spans="4:42" x14ac:dyDescent="0.25"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11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12"/>
    </row>
    <row r="1894" spans="4:42" x14ac:dyDescent="0.25"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11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12"/>
    </row>
    <row r="1895" spans="4:42" x14ac:dyDescent="0.25">
      <c r="D1895" s="3"/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11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12"/>
    </row>
    <row r="1896" spans="4:42" x14ac:dyDescent="0.25">
      <c r="D1896" s="3"/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11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12"/>
    </row>
    <row r="1897" spans="4:42" x14ac:dyDescent="0.25"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11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12"/>
    </row>
    <row r="1898" spans="4:42" x14ac:dyDescent="0.25"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11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12"/>
    </row>
    <row r="1899" spans="4:42" x14ac:dyDescent="0.25"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11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12"/>
    </row>
    <row r="1900" spans="4:42" x14ac:dyDescent="0.25"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11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12"/>
    </row>
    <row r="1901" spans="4:42" x14ac:dyDescent="0.25"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11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12"/>
    </row>
    <row r="1902" spans="4:42" x14ac:dyDescent="0.25"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11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12"/>
    </row>
    <row r="1903" spans="4:42" x14ac:dyDescent="0.25"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11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12"/>
    </row>
    <row r="1904" spans="4:42" x14ac:dyDescent="0.25"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11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12"/>
    </row>
    <row r="1905" spans="4:42" x14ac:dyDescent="0.25"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11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12"/>
    </row>
    <row r="1906" spans="4:42" x14ac:dyDescent="0.25"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11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12"/>
    </row>
    <row r="1907" spans="4:42" x14ac:dyDescent="0.25"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11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12"/>
    </row>
    <row r="1908" spans="4:42" x14ac:dyDescent="0.25"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11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12"/>
    </row>
    <row r="1909" spans="4:42" x14ac:dyDescent="0.25"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11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12"/>
    </row>
    <row r="1910" spans="4:42" x14ac:dyDescent="0.25"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11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12"/>
    </row>
    <row r="1911" spans="4:42" x14ac:dyDescent="0.25"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11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12"/>
    </row>
    <row r="1912" spans="4:42" x14ac:dyDescent="0.25"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11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12"/>
    </row>
    <row r="1913" spans="4:42" x14ac:dyDescent="0.25"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11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12"/>
    </row>
    <row r="1914" spans="4:42" x14ac:dyDescent="0.25"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11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12"/>
    </row>
    <row r="1915" spans="4:42" x14ac:dyDescent="0.25"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11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12"/>
    </row>
    <row r="1916" spans="4:42" x14ac:dyDescent="0.25"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11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12"/>
    </row>
    <row r="1917" spans="4:42" x14ac:dyDescent="0.25"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11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12"/>
    </row>
    <row r="1918" spans="4:42" x14ac:dyDescent="0.25"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11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12"/>
    </row>
    <row r="1919" spans="4:42" x14ac:dyDescent="0.25"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11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12"/>
    </row>
    <row r="1920" spans="4:42" x14ac:dyDescent="0.25"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11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12"/>
    </row>
    <row r="1921" spans="4:42" x14ac:dyDescent="0.25"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11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12"/>
    </row>
    <row r="1922" spans="4:42" x14ac:dyDescent="0.25"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11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12"/>
    </row>
    <row r="1923" spans="4:42" x14ac:dyDescent="0.25"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11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12"/>
    </row>
    <row r="1924" spans="4:42" x14ac:dyDescent="0.25">
      <c r="D1924" s="3"/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11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12"/>
    </row>
    <row r="1925" spans="4:42" x14ac:dyDescent="0.25">
      <c r="D1925" s="3"/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11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12"/>
    </row>
    <row r="1926" spans="4:42" x14ac:dyDescent="0.25">
      <c r="D1926" s="3"/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11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12"/>
    </row>
    <row r="1927" spans="4:42" x14ac:dyDescent="0.25">
      <c r="D1927" s="3"/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11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12"/>
    </row>
    <row r="1928" spans="4:42" x14ac:dyDescent="0.25">
      <c r="D1928" s="3"/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11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12"/>
    </row>
    <row r="1929" spans="4:42" x14ac:dyDescent="0.25">
      <c r="D1929" s="3"/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11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12"/>
    </row>
    <row r="1930" spans="4:42" x14ac:dyDescent="0.25">
      <c r="D1930" s="3"/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11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12"/>
    </row>
    <row r="1931" spans="4:42" x14ac:dyDescent="0.25">
      <c r="D1931" s="3"/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11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12"/>
    </row>
    <row r="1932" spans="4:42" x14ac:dyDescent="0.25">
      <c r="D1932" s="3"/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11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12"/>
    </row>
    <row r="1933" spans="4:42" x14ac:dyDescent="0.25"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11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12"/>
    </row>
    <row r="1934" spans="4:42" x14ac:dyDescent="0.25"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11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12"/>
    </row>
    <row r="1935" spans="4:42" x14ac:dyDescent="0.25"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11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12"/>
    </row>
    <row r="1936" spans="4:42" x14ac:dyDescent="0.25">
      <c r="D1936" s="3"/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11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12"/>
    </row>
    <row r="1937" spans="4:42" x14ac:dyDescent="0.25"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11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12"/>
    </row>
    <row r="1938" spans="4:42" x14ac:dyDescent="0.25"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11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12"/>
    </row>
    <row r="1939" spans="4:42" x14ac:dyDescent="0.25"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11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12"/>
    </row>
    <row r="1940" spans="4:42" x14ac:dyDescent="0.25"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11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12"/>
    </row>
    <row r="1941" spans="4:42" x14ac:dyDescent="0.25"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11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12"/>
    </row>
    <row r="1942" spans="4:42" x14ac:dyDescent="0.25"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11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12"/>
    </row>
    <row r="1943" spans="4:42" x14ac:dyDescent="0.25"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11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12"/>
    </row>
    <row r="1944" spans="4:42" x14ac:dyDescent="0.25"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11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12"/>
    </row>
    <row r="1945" spans="4:42" x14ac:dyDescent="0.25"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11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12"/>
    </row>
    <row r="1946" spans="4:42" x14ac:dyDescent="0.25"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11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12"/>
    </row>
    <row r="1947" spans="4:42" x14ac:dyDescent="0.25"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11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12"/>
    </row>
    <row r="1948" spans="4:42" x14ac:dyDescent="0.25"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11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12"/>
    </row>
    <row r="1949" spans="4:42" x14ac:dyDescent="0.25"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11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12"/>
    </row>
    <row r="1950" spans="4:42" x14ac:dyDescent="0.25"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11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12"/>
    </row>
    <row r="1951" spans="4:42" x14ac:dyDescent="0.25"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11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12"/>
    </row>
    <row r="1952" spans="4:42" x14ac:dyDescent="0.25"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11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12"/>
    </row>
    <row r="1953" spans="4:42" x14ac:dyDescent="0.25"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11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12"/>
    </row>
    <row r="1954" spans="4:42" x14ac:dyDescent="0.25"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11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12"/>
    </row>
    <row r="1955" spans="4:42" x14ac:dyDescent="0.25"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11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12"/>
    </row>
    <row r="1956" spans="4:42" x14ac:dyDescent="0.25"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11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12"/>
    </row>
    <row r="1957" spans="4:42" x14ac:dyDescent="0.25"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11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12"/>
    </row>
    <row r="1958" spans="4:42" x14ac:dyDescent="0.25"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11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12"/>
    </row>
    <row r="1959" spans="4:42" x14ac:dyDescent="0.25"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11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12"/>
    </row>
    <row r="1960" spans="4:42" x14ac:dyDescent="0.25"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11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12"/>
    </row>
    <row r="1961" spans="4:42" x14ac:dyDescent="0.25"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11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12"/>
    </row>
    <row r="1962" spans="4:42" x14ac:dyDescent="0.25"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11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12"/>
    </row>
    <row r="1963" spans="4:42" x14ac:dyDescent="0.25"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11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12"/>
    </row>
    <row r="1964" spans="4:42" x14ac:dyDescent="0.25"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11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12"/>
    </row>
    <row r="1965" spans="4:42" x14ac:dyDescent="0.25"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11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12"/>
    </row>
    <row r="1966" spans="4:42" x14ac:dyDescent="0.25"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11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12"/>
    </row>
    <row r="1967" spans="4:42" x14ac:dyDescent="0.25"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11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12"/>
    </row>
    <row r="1968" spans="4:42" x14ac:dyDescent="0.25"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11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12"/>
    </row>
    <row r="1969" spans="4:42" x14ac:dyDescent="0.25"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11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12"/>
    </row>
    <row r="1970" spans="4:42" x14ac:dyDescent="0.25"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11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12"/>
    </row>
    <row r="1971" spans="4:42" x14ac:dyDescent="0.25">
      <c r="D1971" s="3"/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11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12"/>
    </row>
    <row r="1972" spans="4:42" x14ac:dyDescent="0.25">
      <c r="D1972" s="3"/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11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12"/>
    </row>
    <row r="1973" spans="4:42" x14ac:dyDescent="0.25">
      <c r="D1973" s="3"/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11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12"/>
    </row>
    <row r="1974" spans="4:42" x14ac:dyDescent="0.25"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11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12"/>
    </row>
    <row r="1975" spans="4:42" x14ac:dyDescent="0.25">
      <c r="D1975" s="3"/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11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12"/>
    </row>
    <row r="1976" spans="4:42" x14ac:dyDescent="0.25"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11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12"/>
    </row>
    <row r="1977" spans="4:42" x14ac:dyDescent="0.25">
      <c r="D1977" s="3"/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11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12"/>
    </row>
    <row r="1978" spans="4:42" x14ac:dyDescent="0.25"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11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12"/>
    </row>
    <row r="1979" spans="4:42" x14ac:dyDescent="0.25"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11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12"/>
    </row>
    <row r="1980" spans="4:42" x14ac:dyDescent="0.25">
      <c r="D1980" s="3"/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11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12"/>
    </row>
    <row r="1981" spans="4:42" x14ac:dyDescent="0.25"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11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12"/>
    </row>
    <row r="1982" spans="4:42" x14ac:dyDescent="0.25"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11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12"/>
    </row>
    <row r="1983" spans="4:42" x14ac:dyDescent="0.25"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11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12"/>
    </row>
    <row r="1984" spans="4:42" x14ac:dyDescent="0.25"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11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12"/>
    </row>
    <row r="1985" spans="4:42" x14ac:dyDescent="0.25"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11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12"/>
    </row>
    <row r="1986" spans="4:42" x14ac:dyDescent="0.25"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11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12"/>
    </row>
    <row r="1987" spans="4:42" x14ac:dyDescent="0.25"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11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12"/>
    </row>
    <row r="1988" spans="4:42" x14ac:dyDescent="0.25"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11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12"/>
    </row>
    <row r="1989" spans="4:42" x14ac:dyDescent="0.25"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11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12"/>
    </row>
    <row r="1990" spans="4:42" x14ac:dyDescent="0.25"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11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12"/>
    </row>
    <row r="1991" spans="4:42" x14ac:dyDescent="0.25"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11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12"/>
    </row>
    <row r="1992" spans="4:42" x14ac:dyDescent="0.25"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11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12"/>
    </row>
    <row r="1993" spans="4:42" x14ac:dyDescent="0.25">
      <c r="D1993" s="3"/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11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12"/>
    </row>
    <row r="1994" spans="4:42" x14ac:dyDescent="0.25">
      <c r="D1994" s="3"/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11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12"/>
    </row>
    <row r="1995" spans="4:42" x14ac:dyDescent="0.25">
      <c r="D1995" s="3"/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11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12"/>
    </row>
    <row r="1996" spans="4:42" x14ac:dyDescent="0.25">
      <c r="D1996" s="3"/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11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12"/>
    </row>
    <row r="1997" spans="4:42" x14ac:dyDescent="0.25">
      <c r="D1997" s="3"/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11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12"/>
    </row>
    <row r="1998" spans="4:42" x14ac:dyDescent="0.25"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11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12"/>
    </row>
    <row r="1999" spans="4:42" x14ac:dyDescent="0.25">
      <c r="D1999" s="3"/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11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12"/>
    </row>
    <row r="2000" spans="4:42" x14ac:dyDescent="0.25">
      <c r="D2000" s="3"/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11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12"/>
    </row>
    <row r="2001" spans="4:42" x14ac:dyDescent="0.25"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11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12"/>
    </row>
    <row r="2002" spans="4:42" x14ac:dyDescent="0.25"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11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12"/>
    </row>
    <row r="2003" spans="4:42" x14ac:dyDescent="0.25"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11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12"/>
    </row>
    <row r="2004" spans="4:42" x14ac:dyDescent="0.25"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11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12"/>
    </row>
    <row r="2005" spans="4:42" x14ac:dyDescent="0.25"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11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12"/>
    </row>
    <row r="2006" spans="4:42" x14ac:dyDescent="0.25">
      <c r="D2006" s="3"/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11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12"/>
    </row>
    <row r="2007" spans="4:42" x14ac:dyDescent="0.25">
      <c r="D2007" s="3"/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11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12"/>
    </row>
    <row r="2008" spans="4:42" x14ac:dyDescent="0.25">
      <c r="D2008" s="3"/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11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12"/>
    </row>
    <row r="2009" spans="4:42" x14ac:dyDescent="0.25">
      <c r="D2009" s="3"/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11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12"/>
    </row>
    <row r="2010" spans="4:42" x14ac:dyDescent="0.25">
      <c r="D2010" s="3"/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11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12"/>
    </row>
    <row r="2011" spans="4:42" x14ac:dyDescent="0.25">
      <c r="D2011" s="3"/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11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12"/>
    </row>
    <row r="2012" spans="4:42" x14ac:dyDescent="0.25"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11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12"/>
    </row>
    <row r="2013" spans="4:42" x14ac:dyDescent="0.25">
      <c r="D2013" s="3"/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11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12"/>
    </row>
    <row r="2014" spans="4:42" x14ac:dyDescent="0.25">
      <c r="D2014" s="3"/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11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12"/>
    </row>
    <row r="2015" spans="4:42" x14ac:dyDescent="0.25">
      <c r="D2015" s="3"/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11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12"/>
    </row>
    <row r="2016" spans="4:42" x14ac:dyDescent="0.25">
      <c r="D2016" s="3"/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11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12"/>
    </row>
    <row r="2017" spans="4:42" x14ac:dyDescent="0.25">
      <c r="D2017" s="3"/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11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12"/>
    </row>
    <row r="2018" spans="4:42" x14ac:dyDescent="0.25"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11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12"/>
    </row>
    <row r="2019" spans="4:42" x14ac:dyDescent="0.25"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11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12"/>
    </row>
    <row r="2020" spans="4:42" x14ac:dyDescent="0.25"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11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12"/>
    </row>
    <row r="2021" spans="4:42" x14ac:dyDescent="0.25">
      <c r="D2021" s="3"/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11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12"/>
    </row>
    <row r="2022" spans="4:42" x14ac:dyDescent="0.25"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11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12"/>
    </row>
    <row r="2023" spans="4:42" x14ac:dyDescent="0.25">
      <c r="D2023" s="3"/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11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12"/>
    </row>
    <row r="2024" spans="4:42" x14ac:dyDescent="0.25">
      <c r="D2024" s="3"/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11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12"/>
    </row>
    <row r="2025" spans="4:42" x14ac:dyDescent="0.25">
      <c r="D2025" s="3"/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11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12"/>
    </row>
    <row r="2026" spans="4:42" x14ac:dyDescent="0.25">
      <c r="D2026" s="3"/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11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12"/>
    </row>
    <row r="2027" spans="4:42" x14ac:dyDescent="0.25">
      <c r="D2027" s="3"/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11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12"/>
    </row>
    <row r="2028" spans="4:42" x14ac:dyDescent="0.25">
      <c r="D2028" s="3"/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11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12"/>
    </row>
    <row r="2029" spans="4:42" x14ac:dyDescent="0.25">
      <c r="D2029" s="3"/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11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12"/>
    </row>
    <row r="2030" spans="4:42" x14ac:dyDescent="0.25">
      <c r="D2030" s="3"/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11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12"/>
    </row>
    <row r="2031" spans="4:42" x14ac:dyDescent="0.25">
      <c r="D2031" s="3"/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11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12"/>
    </row>
    <row r="2032" spans="4:42" x14ac:dyDescent="0.25">
      <c r="D2032" s="3"/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11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12"/>
    </row>
    <row r="2033" spans="4:42" x14ac:dyDescent="0.25">
      <c r="D2033" s="3"/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11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12"/>
    </row>
    <row r="2034" spans="4:42" x14ac:dyDescent="0.25">
      <c r="D2034" s="3"/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11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12"/>
    </row>
    <row r="2035" spans="4:42" x14ac:dyDescent="0.25"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11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12"/>
    </row>
    <row r="2036" spans="4:42" x14ac:dyDescent="0.25">
      <c r="D2036" s="3"/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11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12"/>
    </row>
    <row r="2037" spans="4:42" x14ac:dyDescent="0.25">
      <c r="D2037" s="3"/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11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12"/>
    </row>
    <row r="2038" spans="4:42" x14ac:dyDescent="0.25"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11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12"/>
    </row>
    <row r="2039" spans="4:42" x14ac:dyDescent="0.25"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11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12"/>
    </row>
    <row r="2040" spans="4:42" x14ac:dyDescent="0.25">
      <c r="D2040" s="3"/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11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12"/>
    </row>
    <row r="2041" spans="4:42" x14ac:dyDescent="0.25">
      <c r="D2041" s="3"/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11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12"/>
    </row>
    <row r="2042" spans="4:42" x14ac:dyDescent="0.25">
      <c r="D2042" s="3"/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11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12"/>
    </row>
    <row r="2043" spans="4:42" x14ac:dyDescent="0.25">
      <c r="D2043" s="3"/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11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12"/>
    </row>
    <row r="2044" spans="4:42" x14ac:dyDescent="0.25">
      <c r="D2044" s="3"/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11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12"/>
    </row>
    <row r="2045" spans="4:42" x14ac:dyDescent="0.25">
      <c r="D2045" s="3"/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11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12"/>
    </row>
    <row r="2046" spans="4:42" x14ac:dyDescent="0.25">
      <c r="D2046" s="3"/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11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12"/>
    </row>
    <row r="2047" spans="4:42" x14ac:dyDescent="0.25">
      <c r="D2047" s="3"/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11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12"/>
    </row>
    <row r="2048" spans="4:42" x14ac:dyDescent="0.25">
      <c r="D2048" s="3"/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11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12"/>
    </row>
    <row r="2049" spans="4:42" x14ac:dyDescent="0.25">
      <c r="D2049" s="3"/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11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12"/>
    </row>
    <row r="2050" spans="4:42" x14ac:dyDescent="0.25">
      <c r="D2050" s="3"/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11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12"/>
    </row>
    <row r="2051" spans="4:42" x14ac:dyDescent="0.25">
      <c r="D2051" s="3"/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11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12"/>
    </row>
    <row r="2052" spans="4:42" x14ac:dyDescent="0.25">
      <c r="D2052" s="3"/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11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12"/>
    </row>
    <row r="2053" spans="4:42" x14ac:dyDescent="0.25">
      <c r="D2053" s="3"/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11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12"/>
    </row>
    <row r="2054" spans="4:42" x14ac:dyDescent="0.25">
      <c r="D2054" s="3"/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11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12"/>
    </row>
    <row r="2055" spans="4:42" x14ac:dyDescent="0.25">
      <c r="D2055" s="3"/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11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12"/>
    </row>
    <row r="2056" spans="4:42" x14ac:dyDescent="0.25">
      <c r="D2056" s="3"/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11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12"/>
    </row>
    <row r="2057" spans="4:42" x14ac:dyDescent="0.25">
      <c r="D2057" s="3"/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11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12"/>
    </row>
    <row r="2058" spans="4:42" x14ac:dyDescent="0.25">
      <c r="D2058" s="3"/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11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12"/>
    </row>
    <row r="2059" spans="4:42" x14ac:dyDescent="0.25">
      <c r="D2059" s="3"/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11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12"/>
    </row>
    <row r="2060" spans="4:42" x14ac:dyDescent="0.25">
      <c r="D2060" s="3"/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11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12"/>
    </row>
    <row r="2061" spans="4:42" x14ac:dyDescent="0.25">
      <c r="D2061" s="3"/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11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12"/>
    </row>
    <row r="2062" spans="4:42" x14ac:dyDescent="0.25">
      <c r="D2062" s="3"/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11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12"/>
    </row>
    <row r="2063" spans="4:42" x14ac:dyDescent="0.25">
      <c r="D2063" s="3"/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11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12"/>
    </row>
    <row r="2064" spans="4:42" x14ac:dyDescent="0.25">
      <c r="D2064" s="3"/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11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12"/>
    </row>
    <row r="2065" spans="4:42" x14ac:dyDescent="0.25"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11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12"/>
    </row>
    <row r="2066" spans="4:42" x14ac:dyDescent="0.25">
      <c r="D2066" s="3"/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11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12"/>
    </row>
    <row r="2067" spans="4:42" x14ac:dyDescent="0.25">
      <c r="D2067" s="3"/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11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12"/>
    </row>
    <row r="2068" spans="4:42" x14ac:dyDescent="0.25">
      <c r="D2068" s="3"/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11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12"/>
    </row>
    <row r="2069" spans="4:42" x14ac:dyDescent="0.25">
      <c r="D2069" s="3"/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11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12"/>
    </row>
    <row r="2070" spans="4:42" x14ac:dyDescent="0.25">
      <c r="D2070" s="3"/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11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12"/>
    </row>
    <row r="2071" spans="4:42" x14ac:dyDescent="0.25">
      <c r="D2071" s="3"/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11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12"/>
    </row>
    <row r="2072" spans="4:42" x14ac:dyDescent="0.25">
      <c r="D2072" s="3"/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11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12"/>
    </row>
    <row r="2073" spans="4:42" x14ac:dyDescent="0.25">
      <c r="D2073" s="3"/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11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12"/>
    </row>
    <row r="2074" spans="4:42" x14ac:dyDescent="0.25">
      <c r="D2074" s="3"/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11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12"/>
    </row>
    <row r="2075" spans="4:42" x14ac:dyDescent="0.25">
      <c r="D2075" s="3"/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11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12"/>
    </row>
    <row r="2076" spans="4:42" x14ac:dyDescent="0.25">
      <c r="D2076" s="3"/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11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12"/>
    </row>
    <row r="2077" spans="4:42" x14ac:dyDescent="0.25">
      <c r="D2077" s="3"/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11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12"/>
    </row>
    <row r="2078" spans="4:42" x14ac:dyDescent="0.25">
      <c r="D2078" s="3"/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11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12"/>
    </row>
    <row r="2079" spans="4:42" x14ac:dyDescent="0.25">
      <c r="D2079" s="3"/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11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12"/>
    </row>
    <row r="2080" spans="4:42" x14ac:dyDescent="0.25">
      <c r="D2080" s="3"/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11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12"/>
    </row>
    <row r="2081" spans="4:42" x14ac:dyDescent="0.25">
      <c r="D2081" s="3"/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11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12"/>
    </row>
    <row r="2082" spans="4:42" x14ac:dyDescent="0.25">
      <c r="D2082" s="3"/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11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12"/>
    </row>
    <row r="2083" spans="4:42" x14ac:dyDescent="0.25">
      <c r="D2083" s="3"/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11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12"/>
    </row>
    <row r="2084" spans="4:42" x14ac:dyDescent="0.25">
      <c r="D2084" s="3"/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11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12"/>
    </row>
    <row r="2085" spans="4:42" x14ac:dyDescent="0.25">
      <c r="D2085" s="3"/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11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12"/>
    </row>
    <row r="2086" spans="4:42" x14ac:dyDescent="0.25">
      <c r="D2086" s="3"/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11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12"/>
    </row>
    <row r="2087" spans="4:42" x14ac:dyDescent="0.25">
      <c r="D2087" s="3"/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11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12"/>
    </row>
    <row r="2088" spans="4:42" x14ac:dyDescent="0.25">
      <c r="D2088" s="3"/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11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12"/>
    </row>
    <row r="2089" spans="4:42" x14ac:dyDescent="0.25">
      <c r="D2089" s="3"/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11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12"/>
    </row>
    <row r="2090" spans="4:42" x14ac:dyDescent="0.25">
      <c r="D2090" s="3"/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11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12"/>
    </row>
    <row r="2091" spans="4:42" x14ac:dyDescent="0.25">
      <c r="D2091" s="3"/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11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12"/>
    </row>
    <row r="2092" spans="4:42" x14ac:dyDescent="0.25">
      <c r="D2092" s="3"/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11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12"/>
    </row>
    <row r="2093" spans="4:42" x14ac:dyDescent="0.25">
      <c r="D2093" s="3"/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11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12"/>
    </row>
    <row r="2094" spans="4:42" x14ac:dyDescent="0.25">
      <c r="D2094" s="3"/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11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12"/>
    </row>
    <row r="2095" spans="4:42" x14ac:dyDescent="0.25">
      <c r="D2095" s="3"/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11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12"/>
    </row>
    <row r="2096" spans="4:42" x14ac:dyDescent="0.25">
      <c r="D2096" s="3"/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11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12"/>
    </row>
    <row r="2097" spans="4:42" x14ac:dyDescent="0.25">
      <c r="D2097" s="3"/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11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12"/>
    </row>
    <row r="2098" spans="4:42" x14ac:dyDescent="0.25">
      <c r="D2098" s="3"/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11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12"/>
    </row>
    <row r="2099" spans="4:42" x14ac:dyDescent="0.25">
      <c r="D2099" s="3"/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11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12"/>
    </row>
    <row r="2100" spans="4:42" x14ac:dyDescent="0.25"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11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12"/>
    </row>
    <row r="2101" spans="4:42" x14ac:dyDescent="0.25"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11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12"/>
    </row>
    <row r="2102" spans="4:42" x14ac:dyDescent="0.25"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11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12"/>
    </row>
    <row r="2103" spans="4:42" x14ac:dyDescent="0.25"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11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12"/>
    </row>
    <row r="2104" spans="4:42" x14ac:dyDescent="0.25">
      <c r="D2104" s="3"/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11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12"/>
    </row>
    <row r="2105" spans="4:42" x14ac:dyDescent="0.25">
      <c r="D2105" s="3"/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11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12"/>
    </row>
    <row r="2106" spans="4:42" x14ac:dyDescent="0.25">
      <c r="D2106" s="3"/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11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12"/>
    </row>
    <row r="2107" spans="4:42" x14ac:dyDescent="0.25">
      <c r="D2107" s="3"/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11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12"/>
    </row>
    <row r="2108" spans="4:42" x14ac:dyDescent="0.25">
      <c r="D2108" s="3"/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11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12"/>
    </row>
    <row r="2109" spans="4:42" x14ac:dyDescent="0.25">
      <c r="D2109" s="3"/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11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12"/>
    </row>
    <row r="2110" spans="4:42" x14ac:dyDescent="0.25">
      <c r="D2110" s="3"/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11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12"/>
    </row>
    <row r="2111" spans="4:42" x14ac:dyDescent="0.25">
      <c r="D2111" s="3"/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11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12"/>
    </row>
    <row r="2112" spans="4:42" x14ac:dyDescent="0.25">
      <c r="D2112" s="3"/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11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12"/>
    </row>
    <row r="2113" spans="4:42" x14ac:dyDescent="0.25"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11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12"/>
    </row>
    <row r="2114" spans="4:42" x14ac:dyDescent="0.25">
      <c r="D2114" s="3"/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11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12"/>
    </row>
    <row r="2115" spans="4:42" x14ac:dyDescent="0.25">
      <c r="D2115" s="3"/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11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12"/>
    </row>
    <row r="2116" spans="4:42" x14ac:dyDescent="0.25">
      <c r="D2116" s="3"/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11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12"/>
    </row>
    <row r="2117" spans="4:42" x14ac:dyDescent="0.25">
      <c r="D2117" s="3"/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11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12"/>
    </row>
    <row r="2118" spans="4:42" x14ac:dyDescent="0.25"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11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12"/>
    </row>
    <row r="2119" spans="4:42" x14ac:dyDescent="0.25">
      <c r="D2119" s="3"/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11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12"/>
    </row>
    <row r="2120" spans="4:42" x14ac:dyDescent="0.25">
      <c r="D2120" s="3"/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11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12"/>
    </row>
    <row r="2121" spans="4:42" x14ac:dyDescent="0.25">
      <c r="D2121" s="3"/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11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12"/>
    </row>
    <row r="2122" spans="4:42" x14ac:dyDescent="0.25">
      <c r="D2122" s="3"/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11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12"/>
    </row>
    <row r="2123" spans="4:42" x14ac:dyDescent="0.25">
      <c r="D2123" s="3"/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11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12"/>
    </row>
    <row r="2124" spans="4:42" x14ac:dyDescent="0.25">
      <c r="D2124" s="3"/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11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12"/>
    </row>
    <row r="2125" spans="4:42" x14ac:dyDescent="0.25">
      <c r="D2125" s="3"/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11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12"/>
    </row>
    <row r="2126" spans="4:42" x14ac:dyDescent="0.25">
      <c r="D2126" s="3"/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11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12"/>
    </row>
    <row r="2127" spans="4:42" x14ac:dyDescent="0.25">
      <c r="D2127" s="3"/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11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12"/>
    </row>
    <row r="2128" spans="4:42" x14ac:dyDescent="0.25">
      <c r="D2128" s="3"/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11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12"/>
    </row>
    <row r="2129" spans="4:42" x14ac:dyDescent="0.25">
      <c r="D2129" s="3"/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11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12"/>
    </row>
    <row r="2130" spans="4:42" x14ac:dyDescent="0.25">
      <c r="D2130" s="3"/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11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12"/>
    </row>
    <row r="2131" spans="4:42" x14ac:dyDescent="0.25">
      <c r="D2131" s="3"/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11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12"/>
    </row>
    <row r="2132" spans="4:42" x14ac:dyDescent="0.25">
      <c r="D2132" s="3"/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11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12"/>
    </row>
    <row r="2133" spans="4:42" x14ac:dyDescent="0.25">
      <c r="D2133" s="3"/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11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12"/>
    </row>
    <row r="2134" spans="4:42" x14ac:dyDescent="0.25">
      <c r="D2134" s="3"/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11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12"/>
    </row>
    <row r="2135" spans="4:42" x14ac:dyDescent="0.25">
      <c r="D2135" s="3"/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11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12"/>
    </row>
    <row r="2136" spans="4:42" x14ac:dyDescent="0.25">
      <c r="D2136" s="3"/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11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12"/>
    </row>
    <row r="2137" spans="4:42" x14ac:dyDescent="0.25">
      <c r="D2137" s="3"/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11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12"/>
    </row>
    <row r="2138" spans="4:42" x14ac:dyDescent="0.25">
      <c r="D2138" s="3"/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11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12"/>
    </row>
    <row r="2139" spans="4:42" x14ac:dyDescent="0.25">
      <c r="D2139" s="3"/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11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12"/>
    </row>
    <row r="2140" spans="4:42" x14ac:dyDescent="0.25">
      <c r="D2140" s="3"/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11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12"/>
    </row>
    <row r="2141" spans="4:42" x14ac:dyDescent="0.25">
      <c r="D2141" s="3"/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11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12"/>
    </row>
    <row r="2142" spans="4:42" x14ac:dyDescent="0.25">
      <c r="D2142" s="3"/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11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12"/>
    </row>
    <row r="2143" spans="4:42" x14ac:dyDescent="0.25">
      <c r="D2143" s="3"/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11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12"/>
    </row>
    <row r="2144" spans="4:42" x14ac:dyDescent="0.25">
      <c r="D2144" s="3"/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11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12"/>
    </row>
    <row r="2145" spans="4:42" x14ac:dyDescent="0.25">
      <c r="D2145" s="3"/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11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12"/>
    </row>
    <row r="2146" spans="4:42" x14ac:dyDescent="0.25">
      <c r="D2146" s="3"/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11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12"/>
    </row>
    <row r="2147" spans="4:42" x14ac:dyDescent="0.25">
      <c r="D2147" s="3"/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11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12"/>
    </row>
    <row r="2148" spans="4:42" x14ac:dyDescent="0.25">
      <c r="D2148" s="3"/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11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12"/>
    </row>
    <row r="2149" spans="4:42" x14ac:dyDescent="0.25">
      <c r="D2149" s="3"/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11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12"/>
    </row>
    <row r="2150" spans="4:42" x14ac:dyDescent="0.25">
      <c r="D2150" s="3"/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11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12"/>
    </row>
    <row r="2151" spans="4:42" x14ac:dyDescent="0.25">
      <c r="D2151" s="3"/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11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  <c r="AP2151" s="12"/>
    </row>
    <row r="2152" spans="4:42" x14ac:dyDescent="0.25">
      <c r="D2152" s="3"/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11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12"/>
    </row>
    <row r="2153" spans="4:42" x14ac:dyDescent="0.25">
      <c r="D2153" s="3"/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11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12"/>
    </row>
    <row r="2154" spans="4:42" x14ac:dyDescent="0.25">
      <c r="D2154" s="3"/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11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12"/>
    </row>
    <row r="2155" spans="4:42" x14ac:dyDescent="0.25">
      <c r="D2155" s="3"/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11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12"/>
    </row>
    <row r="2156" spans="4:42" x14ac:dyDescent="0.25">
      <c r="D2156" s="3"/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11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/>
      <c r="AK2156" s="3"/>
      <c r="AL2156" s="3"/>
      <c r="AM2156" s="3"/>
      <c r="AN2156" s="3"/>
      <c r="AO2156" s="3"/>
      <c r="AP2156" s="12"/>
    </row>
    <row r="2157" spans="4:42" x14ac:dyDescent="0.25">
      <c r="D2157" s="3"/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11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12"/>
    </row>
    <row r="2158" spans="4:42" x14ac:dyDescent="0.25">
      <c r="D2158" s="3"/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11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12"/>
    </row>
    <row r="2159" spans="4:42" x14ac:dyDescent="0.25">
      <c r="D2159" s="3"/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11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12"/>
    </row>
    <row r="2160" spans="4:42" x14ac:dyDescent="0.25">
      <c r="D2160" s="3"/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11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/>
      <c r="AK2160" s="3"/>
      <c r="AL2160" s="3"/>
      <c r="AM2160" s="3"/>
      <c r="AN2160" s="3"/>
      <c r="AO2160" s="3"/>
      <c r="AP2160" s="12"/>
    </row>
    <row r="2161" spans="4:42" x14ac:dyDescent="0.25">
      <c r="D2161" s="3"/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11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12"/>
    </row>
    <row r="2162" spans="4:42" x14ac:dyDescent="0.25">
      <c r="D2162" s="3"/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11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H2162" s="3"/>
      <c r="AI2162" s="3"/>
      <c r="AJ2162" s="3"/>
      <c r="AK2162" s="3"/>
      <c r="AL2162" s="3"/>
      <c r="AM2162" s="3"/>
      <c r="AN2162" s="3"/>
      <c r="AO2162" s="3"/>
      <c r="AP2162" s="12"/>
    </row>
    <row r="2163" spans="4:42" x14ac:dyDescent="0.25">
      <c r="D2163" s="3"/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11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  <c r="AI2163" s="3"/>
      <c r="AJ2163" s="3"/>
      <c r="AK2163" s="3"/>
      <c r="AL2163" s="3"/>
      <c r="AM2163" s="3"/>
      <c r="AN2163" s="3"/>
      <c r="AO2163" s="3"/>
      <c r="AP2163" s="12"/>
    </row>
    <row r="2164" spans="4:42" x14ac:dyDescent="0.25">
      <c r="D2164" s="3"/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11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3"/>
      <c r="AH2164" s="3"/>
      <c r="AI2164" s="3"/>
      <c r="AJ2164" s="3"/>
      <c r="AK2164" s="3"/>
      <c r="AL2164" s="3"/>
      <c r="AM2164" s="3"/>
      <c r="AN2164" s="3"/>
      <c r="AO2164" s="3"/>
      <c r="AP2164" s="12"/>
    </row>
    <row r="2165" spans="4:42" x14ac:dyDescent="0.25">
      <c r="D2165" s="3"/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11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  <c r="AP2165" s="12"/>
    </row>
    <row r="2166" spans="4:42" x14ac:dyDescent="0.25">
      <c r="D2166" s="3"/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11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3"/>
      <c r="AH2166" s="3"/>
      <c r="AI2166" s="3"/>
      <c r="AJ2166" s="3"/>
      <c r="AK2166" s="3"/>
      <c r="AL2166" s="3"/>
      <c r="AM2166" s="3"/>
      <c r="AN2166" s="3"/>
      <c r="AO2166" s="3"/>
      <c r="AP2166" s="12"/>
    </row>
    <row r="2167" spans="4:42" x14ac:dyDescent="0.25">
      <c r="D2167" s="3"/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11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3"/>
      <c r="AH2167" s="3"/>
      <c r="AI2167" s="3"/>
      <c r="AJ2167" s="3"/>
      <c r="AK2167" s="3"/>
      <c r="AL2167" s="3"/>
      <c r="AM2167" s="3"/>
      <c r="AN2167" s="3"/>
      <c r="AO2167" s="3"/>
      <c r="AP2167" s="12"/>
    </row>
    <row r="2168" spans="4:42" x14ac:dyDescent="0.25">
      <c r="D2168" s="3"/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11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3"/>
      <c r="AG2168" s="3"/>
      <c r="AH2168" s="3"/>
      <c r="AI2168" s="3"/>
      <c r="AJ2168" s="3"/>
      <c r="AK2168" s="3"/>
      <c r="AL2168" s="3"/>
      <c r="AM2168" s="3"/>
      <c r="AN2168" s="3"/>
      <c r="AO2168" s="3"/>
      <c r="AP2168" s="12"/>
    </row>
    <row r="2169" spans="4:42" x14ac:dyDescent="0.25">
      <c r="D2169" s="3"/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11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3"/>
      <c r="AH2169" s="3"/>
      <c r="AI2169" s="3"/>
      <c r="AJ2169" s="3"/>
      <c r="AK2169" s="3"/>
      <c r="AL2169" s="3"/>
      <c r="AM2169" s="3"/>
      <c r="AN2169" s="3"/>
      <c r="AO2169" s="3"/>
      <c r="AP2169" s="12"/>
    </row>
    <row r="2170" spans="4:42" x14ac:dyDescent="0.25">
      <c r="D2170" s="3"/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11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3"/>
      <c r="AH2170" s="3"/>
      <c r="AI2170" s="3"/>
      <c r="AJ2170" s="3"/>
      <c r="AK2170" s="3"/>
      <c r="AL2170" s="3"/>
      <c r="AM2170" s="3"/>
      <c r="AN2170" s="3"/>
      <c r="AO2170" s="3"/>
      <c r="AP2170" s="12"/>
    </row>
    <row r="2171" spans="4:42" x14ac:dyDescent="0.25">
      <c r="D2171" s="3"/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11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3"/>
      <c r="AH2171" s="3"/>
      <c r="AI2171" s="3"/>
      <c r="AJ2171" s="3"/>
      <c r="AK2171" s="3"/>
      <c r="AL2171" s="3"/>
      <c r="AM2171" s="3"/>
      <c r="AN2171" s="3"/>
      <c r="AO2171" s="3"/>
      <c r="AP2171" s="12"/>
    </row>
    <row r="2172" spans="4:42" x14ac:dyDescent="0.25">
      <c r="D2172" s="3"/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11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  <c r="AI2172" s="3"/>
      <c r="AJ2172" s="3"/>
      <c r="AK2172" s="3"/>
      <c r="AL2172" s="3"/>
      <c r="AM2172" s="3"/>
      <c r="AN2172" s="3"/>
      <c r="AO2172" s="3"/>
      <c r="AP2172" s="12"/>
    </row>
    <row r="2173" spans="4:42" x14ac:dyDescent="0.25">
      <c r="D2173" s="3"/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11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3"/>
      <c r="AH2173" s="3"/>
      <c r="AI2173" s="3"/>
      <c r="AJ2173" s="3"/>
      <c r="AK2173" s="3"/>
      <c r="AL2173" s="3"/>
      <c r="AM2173" s="3"/>
      <c r="AN2173" s="3"/>
      <c r="AO2173" s="3"/>
      <c r="AP2173" s="12"/>
    </row>
    <row r="2174" spans="4:42" x14ac:dyDescent="0.25">
      <c r="D2174" s="3"/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11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3"/>
      <c r="AH2174" s="3"/>
      <c r="AI2174" s="3"/>
      <c r="AJ2174" s="3"/>
      <c r="AK2174" s="3"/>
      <c r="AL2174" s="3"/>
      <c r="AM2174" s="3"/>
      <c r="AN2174" s="3"/>
      <c r="AO2174" s="3"/>
      <c r="AP2174" s="12"/>
    </row>
    <row r="2175" spans="4:42" x14ac:dyDescent="0.25">
      <c r="D2175" s="3"/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11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AG2175" s="3"/>
      <c r="AH2175" s="3"/>
      <c r="AI2175" s="3"/>
      <c r="AJ2175" s="3"/>
      <c r="AK2175" s="3"/>
      <c r="AL2175" s="3"/>
      <c r="AM2175" s="3"/>
      <c r="AN2175" s="3"/>
      <c r="AO2175" s="3"/>
      <c r="AP2175" s="12"/>
    </row>
    <row r="2176" spans="4:42" x14ac:dyDescent="0.25">
      <c r="D2176" s="3"/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11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3"/>
      <c r="AH2176" s="3"/>
      <c r="AI2176" s="3"/>
      <c r="AJ2176" s="3"/>
      <c r="AK2176" s="3"/>
      <c r="AL2176" s="3"/>
      <c r="AM2176" s="3"/>
      <c r="AN2176" s="3"/>
      <c r="AO2176" s="3"/>
      <c r="AP2176" s="12"/>
    </row>
    <row r="2177" spans="4:42" x14ac:dyDescent="0.25">
      <c r="D2177" s="3"/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11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3"/>
      <c r="AH2177" s="3"/>
      <c r="AI2177" s="3"/>
      <c r="AJ2177" s="3"/>
      <c r="AK2177" s="3"/>
      <c r="AL2177" s="3"/>
      <c r="AM2177" s="3"/>
      <c r="AN2177" s="3"/>
      <c r="AO2177" s="3"/>
      <c r="AP2177" s="12"/>
    </row>
    <row r="2178" spans="4:42" x14ac:dyDescent="0.25">
      <c r="D2178" s="3"/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11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H2178" s="3"/>
      <c r="AI2178" s="3"/>
      <c r="AJ2178" s="3"/>
      <c r="AK2178" s="3"/>
      <c r="AL2178" s="3"/>
      <c r="AM2178" s="3"/>
      <c r="AN2178" s="3"/>
      <c r="AO2178" s="3"/>
      <c r="AP2178" s="12"/>
    </row>
    <row r="2179" spans="4:42" x14ac:dyDescent="0.25">
      <c r="D2179" s="3"/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11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3"/>
      <c r="AH2179" s="3"/>
      <c r="AI2179" s="3"/>
      <c r="AJ2179" s="3"/>
      <c r="AK2179" s="3"/>
      <c r="AL2179" s="3"/>
      <c r="AM2179" s="3"/>
      <c r="AN2179" s="3"/>
      <c r="AO2179" s="3"/>
      <c r="AP2179" s="12"/>
    </row>
    <row r="2180" spans="4:42" x14ac:dyDescent="0.25">
      <c r="D2180" s="3"/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11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3"/>
      <c r="AH2180" s="3"/>
      <c r="AI2180" s="3"/>
      <c r="AJ2180" s="3"/>
      <c r="AK2180" s="3"/>
      <c r="AL2180" s="3"/>
      <c r="AM2180" s="3"/>
      <c r="AN2180" s="3"/>
      <c r="AO2180" s="3"/>
      <c r="AP2180" s="12"/>
    </row>
    <row r="2181" spans="4:42" x14ac:dyDescent="0.25">
      <c r="D2181" s="3"/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11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3"/>
      <c r="AH2181" s="3"/>
      <c r="AI2181" s="3"/>
      <c r="AJ2181" s="3"/>
      <c r="AK2181" s="3"/>
      <c r="AL2181" s="3"/>
      <c r="AM2181" s="3"/>
      <c r="AN2181" s="3"/>
      <c r="AO2181" s="3"/>
      <c r="AP2181" s="12"/>
    </row>
    <row r="2182" spans="4:42" x14ac:dyDescent="0.25">
      <c r="D2182" s="3"/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11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  <c r="AI2182" s="3"/>
      <c r="AJ2182" s="3"/>
      <c r="AK2182" s="3"/>
      <c r="AL2182" s="3"/>
      <c r="AM2182" s="3"/>
      <c r="AN2182" s="3"/>
      <c r="AO2182" s="3"/>
      <c r="AP2182" s="12"/>
    </row>
    <row r="2183" spans="4:42" x14ac:dyDescent="0.25">
      <c r="D2183" s="3"/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11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AG2183" s="3"/>
      <c r="AH2183" s="3"/>
      <c r="AI2183" s="3"/>
      <c r="AJ2183" s="3"/>
      <c r="AK2183" s="3"/>
      <c r="AL2183" s="3"/>
      <c r="AM2183" s="3"/>
      <c r="AN2183" s="3"/>
      <c r="AO2183" s="3"/>
      <c r="AP2183" s="12"/>
    </row>
    <row r="2184" spans="4:42" x14ac:dyDescent="0.25">
      <c r="D2184" s="3"/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11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3"/>
      <c r="AH2184" s="3"/>
      <c r="AI2184" s="3"/>
      <c r="AJ2184" s="3"/>
      <c r="AK2184" s="3"/>
      <c r="AL2184" s="3"/>
      <c r="AM2184" s="3"/>
      <c r="AN2184" s="3"/>
      <c r="AO2184" s="3"/>
      <c r="AP2184" s="12"/>
    </row>
    <row r="2185" spans="4:42" x14ac:dyDescent="0.25">
      <c r="D2185" s="3"/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11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AG2185" s="3"/>
      <c r="AH2185" s="3"/>
      <c r="AI2185" s="3"/>
      <c r="AJ2185" s="3"/>
      <c r="AK2185" s="3"/>
      <c r="AL2185" s="3"/>
      <c r="AM2185" s="3"/>
      <c r="AN2185" s="3"/>
      <c r="AO2185" s="3"/>
      <c r="AP2185" s="12"/>
    </row>
    <row r="2186" spans="4:42" x14ac:dyDescent="0.25">
      <c r="D2186" s="3"/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11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H2186" s="3"/>
      <c r="AI2186" s="3"/>
      <c r="AJ2186" s="3"/>
      <c r="AK2186" s="3"/>
      <c r="AL2186" s="3"/>
      <c r="AM2186" s="3"/>
      <c r="AN2186" s="3"/>
      <c r="AO2186" s="3"/>
      <c r="AP2186" s="12"/>
    </row>
    <row r="2187" spans="4:42" x14ac:dyDescent="0.25">
      <c r="D2187" s="3"/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11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AG2187" s="3"/>
      <c r="AH2187" s="3"/>
      <c r="AI2187" s="3"/>
      <c r="AJ2187" s="3"/>
      <c r="AK2187" s="3"/>
      <c r="AL2187" s="3"/>
      <c r="AM2187" s="3"/>
      <c r="AN2187" s="3"/>
      <c r="AO2187" s="3"/>
      <c r="AP2187" s="12"/>
    </row>
    <row r="2188" spans="4:42" x14ac:dyDescent="0.25">
      <c r="D2188" s="3"/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11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3"/>
      <c r="AH2188" s="3"/>
      <c r="AI2188" s="3"/>
      <c r="AJ2188" s="3"/>
      <c r="AK2188" s="3"/>
      <c r="AL2188" s="3"/>
      <c r="AM2188" s="3"/>
      <c r="AN2188" s="3"/>
      <c r="AO2188" s="3"/>
      <c r="AP2188" s="12"/>
    </row>
    <row r="2189" spans="4:42" x14ac:dyDescent="0.25">
      <c r="D2189" s="3"/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11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AG2189" s="3"/>
      <c r="AH2189" s="3"/>
      <c r="AI2189" s="3"/>
      <c r="AJ2189" s="3"/>
      <c r="AK2189" s="3"/>
      <c r="AL2189" s="3"/>
      <c r="AM2189" s="3"/>
      <c r="AN2189" s="3"/>
      <c r="AO2189" s="3"/>
      <c r="AP2189" s="12"/>
    </row>
    <row r="2190" spans="4:42" x14ac:dyDescent="0.25">
      <c r="D2190" s="3"/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11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AG2190" s="3"/>
      <c r="AH2190" s="3"/>
      <c r="AI2190" s="3"/>
      <c r="AJ2190" s="3"/>
      <c r="AK2190" s="3"/>
      <c r="AL2190" s="3"/>
      <c r="AM2190" s="3"/>
      <c r="AN2190" s="3"/>
      <c r="AO2190" s="3"/>
      <c r="AP2190" s="12"/>
    </row>
    <row r="2191" spans="4:42" x14ac:dyDescent="0.25">
      <c r="D2191" s="3"/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11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3"/>
      <c r="AH2191" s="3"/>
      <c r="AI2191" s="3"/>
      <c r="AJ2191" s="3"/>
      <c r="AK2191" s="3"/>
      <c r="AL2191" s="3"/>
      <c r="AM2191" s="3"/>
      <c r="AN2191" s="3"/>
      <c r="AO2191" s="3"/>
      <c r="AP2191" s="12"/>
    </row>
    <row r="2192" spans="4:42" x14ac:dyDescent="0.25">
      <c r="D2192" s="3"/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11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3"/>
      <c r="AG2192" s="3"/>
      <c r="AH2192" s="3"/>
      <c r="AI2192" s="3"/>
      <c r="AJ2192" s="3"/>
      <c r="AK2192" s="3"/>
      <c r="AL2192" s="3"/>
      <c r="AM2192" s="3"/>
      <c r="AN2192" s="3"/>
      <c r="AO2192" s="3"/>
      <c r="AP2192" s="12"/>
    </row>
    <row r="2193" spans="4:42" x14ac:dyDescent="0.25">
      <c r="D2193" s="3"/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11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  <c r="AG2193" s="3"/>
      <c r="AH2193" s="3"/>
      <c r="AI2193" s="3"/>
      <c r="AJ2193" s="3"/>
      <c r="AK2193" s="3"/>
      <c r="AL2193" s="3"/>
      <c r="AM2193" s="3"/>
      <c r="AN2193" s="3"/>
      <c r="AO2193" s="3"/>
      <c r="AP2193" s="12"/>
    </row>
    <row r="2194" spans="4:42" x14ac:dyDescent="0.25">
      <c r="D2194" s="3"/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11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3"/>
      <c r="AH2194" s="3"/>
      <c r="AI2194" s="3"/>
      <c r="AJ2194" s="3"/>
      <c r="AK2194" s="3"/>
      <c r="AL2194" s="3"/>
      <c r="AM2194" s="3"/>
      <c r="AN2194" s="3"/>
      <c r="AO2194" s="3"/>
      <c r="AP2194" s="12"/>
    </row>
    <row r="2195" spans="4:42" x14ac:dyDescent="0.25">
      <c r="D2195" s="3"/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11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AG2195" s="3"/>
      <c r="AH2195" s="3"/>
      <c r="AI2195" s="3"/>
      <c r="AJ2195" s="3"/>
      <c r="AK2195" s="3"/>
      <c r="AL2195" s="3"/>
      <c r="AM2195" s="3"/>
      <c r="AN2195" s="3"/>
      <c r="AO2195" s="3"/>
      <c r="AP2195" s="12"/>
    </row>
    <row r="2196" spans="4:42" x14ac:dyDescent="0.25">
      <c r="D2196" s="3"/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11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AG2196" s="3"/>
      <c r="AH2196" s="3"/>
      <c r="AI2196" s="3"/>
      <c r="AJ2196" s="3"/>
      <c r="AK2196" s="3"/>
      <c r="AL2196" s="3"/>
      <c r="AM2196" s="3"/>
      <c r="AN2196" s="3"/>
      <c r="AO2196" s="3"/>
      <c r="AP2196" s="12"/>
    </row>
    <row r="2197" spans="4:42" x14ac:dyDescent="0.25">
      <c r="D2197" s="3"/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11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AG2197" s="3"/>
      <c r="AH2197" s="3"/>
      <c r="AI2197" s="3"/>
      <c r="AJ2197" s="3"/>
      <c r="AK2197" s="3"/>
      <c r="AL2197" s="3"/>
      <c r="AM2197" s="3"/>
      <c r="AN2197" s="3"/>
      <c r="AO2197" s="3"/>
      <c r="AP2197" s="12"/>
    </row>
    <row r="2198" spans="4:42" x14ac:dyDescent="0.25">
      <c r="D2198" s="3"/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11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AG2198" s="3"/>
      <c r="AH2198" s="3"/>
      <c r="AI2198" s="3"/>
      <c r="AJ2198" s="3"/>
      <c r="AK2198" s="3"/>
      <c r="AL2198" s="3"/>
      <c r="AM2198" s="3"/>
      <c r="AN2198" s="3"/>
      <c r="AO2198" s="3"/>
      <c r="AP2198" s="12"/>
    </row>
    <row r="2199" spans="4:42" x14ac:dyDescent="0.25">
      <c r="D2199" s="3"/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11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3"/>
      <c r="AH2199" s="3"/>
      <c r="AI2199" s="3"/>
      <c r="AJ2199" s="3"/>
      <c r="AK2199" s="3"/>
      <c r="AL2199" s="3"/>
      <c r="AM2199" s="3"/>
      <c r="AN2199" s="3"/>
      <c r="AO2199" s="3"/>
      <c r="AP2199" s="12"/>
    </row>
    <row r="2200" spans="4:42" x14ac:dyDescent="0.25">
      <c r="D2200" s="3"/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11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3"/>
      <c r="AH2200" s="3"/>
      <c r="AI2200" s="3"/>
      <c r="AJ2200" s="3"/>
      <c r="AK2200" s="3"/>
      <c r="AL2200" s="3"/>
      <c r="AM2200" s="3"/>
      <c r="AN2200" s="3"/>
      <c r="AO2200" s="3"/>
      <c r="AP2200" s="12"/>
    </row>
    <row r="2201" spans="4:42" x14ac:dyDescent="0.25">
      <c r="D2201" s="3"/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11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AG2201" s="3"/>
      <c r="AH2201" s="3"/>
      <c r="AI2201" s="3"/>
      <c r="AJ2201" s="3"/>
      <c r="AK2201" s="3"/>
      <c r="AL2201" s="3"/>
      <c r="AM2201" s="3"/>
      <c r="AN2201" s="3"/>
      <c r="AO2201" s="3"/>
      <c r="AP2201" s="12"/>
    </row>
    <row r="2202" spans="4:42" x14ac:dyDescent="0.25">
      <c r="D2202" s="3"/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11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3"/>
      <c r="AH2202" s="3"/>
      <c r="AI2202" s="3"/>
      <c r="AJ2202" s="3"/>
      <c r="AK2202" s="3"/>
      <c r="AL2202" s="3"/>
      <c r="AM2202" s="3"/>
      <c r="AN2202" s="3"/>
      <c r="AO2202" s="3"/>
      <c r="AP2202" s="12"/>
    </row>
    <row r="2203" spans="4:42" x14ac:dyDescent="0.25">
      <c r="D2203" s="3"/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11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AG2203" s="3"/>
      <c r="AH2203" s="3"/>
      <c r="AI2203" s="3"/>
      <c r="AJ2203" s="3"/>
      <c r="AK2203" s="3"/>
      <c r="AL2203" s="3"/>
      <c r="AM2203" s="3"/>
      <c r="AN2203" s="3"/>
      <c r="AO2203" s="3"/>
      <c r="AP2203" s="12"/>
    </row>
    <row r="2204" spans="4:42" x14ac:dyDescent="0.25">
      <c r="D2204" s="3"/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11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3"/>
      <c r="AH2204" s="3"/>
      <c r="AI2204" s="3"/>
      <c r="AJ2204" s="3"/>
      <c r="AK2204" s="3"/>
      <c r="AL2204" s="3"/>
      <c r="AM2204" s="3"/>
      <c r="AN2204" s="3"/>
      <c r="AO2204" s="3"/>
      <c r="AP2204" s="12"/>
    </row>
    <row r="2205" spans="4:42" x14ac:dyDescent="0.25">
      <c r="D2205" s="3"/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11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AG2205" s="3"/>
      <c r="AH2205" s="3"/>
      <c r="AI2205" s="3"/>
      <c r="AJ2205" s="3"/>
      <c r="AK2205" s="3"/>
      <c r="AL2205" s="3"/>
      <c r="AM2205" s="3"/>
      <c r="AN2205" s="3"/>
      <c r="AO2205" s="3"/>
      <c r="AP2205" s="12"/>
    </row>
    <row r="2206" spans="4:42" x14ac:dyDescent="0.25">
      <c r="D2206" s="3"/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11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AG2206" s="3"/>
      <c r="AH2206" s="3"/>
      <c r="AI2206" s="3"/>
      <c r="AJ2206" s="3"/>
      <c r="AK2206" s="3"/>
      <c r="AL2206" s="3"/>
      <c r="AM2206" s="3"/>
      <c r="AN2206" s="3"/>
      <c r="AO2206" s="3"/>
      <c r="AP2206" s="12"/>
    </row>
    <row r="2207" spans="4:42" x14ac:dyDescent="0.25">
      <c r="D2207" s="3"/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11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3"/>
      <c r="AG2207" s="3"/>
      <c r="AH2207" s="3"/>
      <c r="AI2207" s="3"/>
      <c r="AJ2207" s="3"/>
      <c r="AK2207" s="3"/>
      <c r="AL2207" s="3"/>
      <c r="AM2207" s="3"/>
      <c r="AN2207" s="3"/>
      <c r="AO2207" s="3"/>
      <c r="AP2207" s="12"/>
    </row>
    <row r="2208" spans="4:42" x14ac:dyDescent="0.25">
      <c r="D2208" s="3"/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11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AG2208" s="3"/>
      <c r="AH2208" s="3"/>
      <c r="AI2208" s="3"/>
      <c r="AJ2208" s="3"/>
      <c r="AK2208" s="3"/>
      <c r="AL2208" s="3"/>
      <c r="AM2208" s="3"/>
      <c r="AN2208" s="3"/>
      <c r="AO2208" s="3"/>
      <c r="AP2208" s="12"/>
    </row>
    <row r="2209" spans="4:42" x14ac:dyDescent="0.25">
      <c r="D2209" s="3"/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11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AG2209" s="3"/>
      <c r="AH2209" s="3"/>
      <c r="AI2209" s="3"/>
      <c r="AJ2209" s="3"/>
      <c r="AK2209" s="3"/>
      <c r="AL2209" s="3"/>
      <c r="AM2209" s="3"/>
      <c r="AN2209" s="3"/>
      <c r="AO2209" s="3"/>
      <c r="AP2209" s="12"/>
    </row>
    <row r="2210" spans="4:42" x14ac:dyDescent="0.25">
      <c r="D2210" s="3"/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11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  <c r="AG2210" s="3"/>
      <c r="AH2210" s="3"/>
      <c r="AI2210" s="3"/>
      <c r="AJ2210" s="3"/>
      <c r="AK2210" s="3"/>
      <c r="AL2210" s="3"/>
      <c r="AM2210" s="3"/>
      <c r="AN2210" s="3"/>
      <c r="AO2210" s="3"/>
      <c r="AP2210" s="12"/>
    </row>
    <row r="2211" spans="4:42" x14ac:dyDescent="0.25">
      <c r="D2211" s="3"/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11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3"/>
      <c r="AG2211" s="3"/>
      <c r="AH2211" s="3"/>
      <c r="AI2211" s="3"/>
      <c r="AJ2211" s="3"/>
      <c r="AK2211" s="3"/>
      <c r="AL2211" s="3"/>
      <c r="AM2211" s="3"/>
      <c r="AN2211" s="3"/>
      <c r="AO2211" s="3"/>
      <c r="AP2211" s="12"/>
    </row>
    <row r="2212" spans="4:42" x14ac:dyDescent="0.25">
      <c r="D2212" s="3"/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11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AG2212" s="3"/>
      <c r="AH2212" s="3"/>
      <c r="AI2212" s="3"/>
      <c r="AJ2212" s="3"/>
      <c r="AK2212" s="3"/>
      <c r="AL2212" s="3"/>
      <c r="AM2212" s="3"/>
      <c r="AN2212" s="3"/>
      <c r="AO2212" s="3"/>
      <c r="AP2212" s="12"/>
    </row>
    <row r="2213" spans="4:42" x14ac:dyDescent="0.25">
      <c r="D2213" s="3"/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11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3"/>
      <c r="AH2213" s="3"/>
      <c r="AI2213" s="3"/>
      <c r="AJ2213" s="3"/>
      <c r="AK2213" s="3"/>
      <c r="AL2213" s="3"/>
      <c r="AM2213" s="3"/>
      <c r="AN2213" s="3"/>
      <c r="AO2213" s="3"/>
      <c r="AP2213" s="12"/>
    </row>
    <row r="2214" spans="4:42" x14ac:dyDescent="0.25">
      <c r="D2214" s="3"/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11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AG2214" s="3"/>
      <c r="AH2214" s="3"/>
      <c r="AI2214" s="3"/>
      <c r="AJ2214" s="3"/>
      <c r="AK2214" s="3"/>
      <c r="AL2214" s="3"/>
      <c r="AM2214" s="3"/>
      <c r="AN2214" s="3"/>
      <c r="AO2214" s="3"/>
      <c r="AP2214" s="12"/>
    </row>
    <row r="2215" spans="4:42" x14ac:dyDescent="0.25">
      <c r="D2215" s="3"/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11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3"/>
      <c r="AG2215" s="3"/>
      <c r="AH2215" s="3"/>
      <c r="AI2215" s="3"/>
      <c r="AJ2215" s="3"/>
      <c r="AK2215" s="3"/>
      <c r="AL2215" s="3"/>
      <c r="AM2215" s="3"/>
      <c r="AN2215" s="3"/>
      <c r="AO2215" s="3"/>
      <c r="AP2215" s="12"/>
    </row>
    <row r="2216" spans="4:42" x14ac:dyDescent="0.25">
      <c r="D2216" s="3"/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11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AG2216" s="3"/>
      <c r="AH2216" s="3"/>
      <c r="AI2216" s="3"/>
      <c r="AJ2216" s="3"/>
      <c r="AK2216" s="3"/>
      <c r="AL2216" s="3"/>
      <c r="AM2216" s="3"/>
      <c r="AN2216" s="3"/>
      <c r="AO2216" s="3"/>
      <c r="AP2216" s="12"/>
    </row>
    <row r="2217" spans="4:42" x14ac:dyDescent="0.25">
      <c r="D2217" s="3"/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11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  <c r="AI2217" s="3"/>
      <c r="AJ2217" s="3"/>
      <c r="AK2217" s="3"/>
      <c r="AL2217" s="3"/>
      <c r="AM2217" s="3"/>
      <c r="AN2217" s="3"/>
      <c r="AO2217" s="3"/>
      <c r="AP2217" s="12"/>
    </row>
    <row r="2218" spans="4:42" x14ac:dyDescent="0.25">
      <c r="D2218" s="3"/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11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  <c r="AI2218" s="3"/>
      <c r="AJ2218" s="3"/>
      <c r="AK2218" s="3"/>
      <c r="AL2218" s="3"/>
      <c r="AM2218" s="3"/>
      <c r="AN2218" s="3"/>
      <c r="AO2218" s="3"/>
      <c r="AP2218" s="12"/>
    </row>
    <row r="2219" spans="4:42" x14ac:dyDescent="0.25">
      <c r="D2219" s="3"/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11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3"/>
      <c r="AH2219" s="3"/>
      <c r="AI2219" s="3"/>
      <c r="AJ2219" s="3"/>
      <c r="AK2219" s="3"/>
      <c r="AL2219" s="3"/>
      <c r="AM2219" s="3"/>
      <c r="AN2219" s="3"/>
      <c r="AO2219" s="3"/>
      <c r="AP2219" s="12"/>
    </row>
    <row r="2220" spans="4:42" x14ac:dyDescent="0.25">
      <c r="D2220" s="3"/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11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3"/>
      <c r="AH2220" s="3"/>
      <c r="AI2220" s="3"/>
      <c r="AJ2220" s="3"/>
      <c r="AK2220" s="3"/>
      <c r="AL2220" s="3"/>
      <c r="AM2220" s="3"/>
      <c r="AN2220" s="3"/>
      <c r="AO2220" s="3"/>
      <c r="AP2220" s="12"/>
    </row>
    <row r="2221" spans="4:42" x14ac:dyDescent="0.25"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11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  <c r="AI2221" s="3"/>
      <c r="AJ2221" s="3"/>
      <c r="AK2221" s="3"/>
      <c r="AL2221" s="3"/>
      <c r="AM2221" s="3"/>
      <c r="AN2221" s="3"/>
      <c r="AO2221" s="3"/>
      <c r="AP2221" s="12"/>
    </row>
    <row r="2222" spans="4:42" x14ac:dyDescent="0.25"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11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  <c r="AI2222" s="3"/>
      <c r="AJ2222" s="3"/>
      <c r="AK2222" s="3"/>
      <c r="AL2222" s="3"/>
      <c r="AM2222" s="3"/>
      <c r="AN2222" s="3"/>
      <c r="AO2222" s="3"/>
      <c r="AP2222" s="12"/>
    </row>
    <row r="2223" spans="4:42" x14ac:dyDescent="0.25">
      <c r="D2223" s="3"/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11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  <c r="AO2223" s="3"/>
      <c r="AP2223" s="12"/>
    </row>
    <row r="2224" spans="4:42" x14ac:dyDescent="0.25"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11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  <c r="AI2224" s="3"/>
      <c r="AJ2224" s="3"/>
      <c r="AK2224" s="3"/>
      <c r="AL2224" s="3"/>
      <c r="AM2224" s="3"/>
      <c r="AN2224" s="3"/>
      <c r="AO2224" s="3"/>
      <c r="AP2224" s="12"/>
    </row>
    <row r="2225" spans="4:42" x14ac:dyDescent="0.25"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11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/>
      <c r="AK2225" s="3"/>
      <c r="AL2225" s="3"/>
      <c r="AM2225" s="3"/>
      <c r="AN2225" s="3"/>
      <c r="AO2225" s="3"/>
      <c r="AP2225" s="12"/>
    </row>
    <row r="2226" spans="4:42" x14ac:dyDescent="0.25"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11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12"/>
    </row>
    <row r="2227" spans="4:42" x14ac:dyDescent="0.25"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11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  <c r="AI2227" s="3"/>
      <c r="AJ2227" s="3"/>
      <c r="AK2227" s="3"/>
      <c r="AL2227" s="3"/>
      <c r="AM2227" s="3"/>
      <c r="AN2227" s="3"/>
      <c r="AO2227" s="3"/>
      <c r="AP2227" s="12"/>
    </row>
    <row r="2228" spans="4:42" x14ac:dyDescent="0.25"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11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  <c r="AI2228" s="3"/>
      <c r="AJ2228" s="3"/>
      <c r="AK2228" s="3"/>
      <c r="AL2228" s="3"/>
      <c r="AM2228" s="3"/>
      <c r="AN2228" s="3"/>
      <c r="AO2228" s="3"/>
      <c r="AP2228" s="12"/>
    </row>
    <row r="2229" spans="4:42" x14ac:dyDescent="0.25"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11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  <c r="AI2229" s="3"/>
      <c r="AJ2229" s="3"/>
      <c r="AK2229" s="3"/>
      <c r="AL2229" s="3"/>
      <c r="AM2229" s="3"/>
      <c r="AN2229" s="3"/>
      <c r="AO2229" s="3"/>
      <c r="AP2229" s="12"/>
    </row>
    <row r="2230" spans="4:42" x14ac:dyDescent="0.25"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11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  <c r="AI2230" s="3"/>
      <c r="AJ2230" s="3"/>
      <c r="AK2230" s="3"/>
      <c r="AL2230" s="3"/>
      <c r="AM2230" s="3"/>
      <c r="AN2230" s="3"/>
      <c r="AO2230" s="3"/>
      <c r="AP2230" s="12"/>
    </row>
    <row r="2231" spans="4:42" x14ac:dyDescent="0.25">
      <c r="D2231" s="3"/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11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3"/>
      <c r="AH2231" s="3"/>
      <c r="AI2231" s="3"/>
      <c r="AJ2231" s="3"/>
      <c r="AK2231" s="3"/>
      <c r="AL2231" s="3"/>
      <c r="AM2231" s="3"/>
      <c r="AN2231" s="3"/>
      <c r="AO2231" s="3"/>
      <c r="AP2231" s="12"/>
    </row>
    <row r="2232" spans="4:42" x14ac:dyDescent="0.25">
      <c r="D2232" s="3"/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11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  <c r="AI2232" s="3"/>
      <c r="AJ2232" s="3"/>
      <c r="AK2232" s="3"/>
      <c r="AL2232" s="3"/>
      <c r="AM2232" s="3"/>
      <c r="AN2232" s="3"/>
      <c r="AO2232" s="3"/>
      <c r="AP2232" s="12"/>
    </row>
    <row r="2233" spans="4:42" x14ac:dyDescent="0.25">
      <c r="D2233" s="3"/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11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  <c r="AI2233" s="3"/>
      <c r="AJ2233" s="3"/>
      <c r="AK2233" s="3"/>
      <c r="AL2233" s="3"/>
      <c r="AM2233" s="3"/>
      <c r="AN2233" s="3"/>
      <c r="AO2233" s="3"/>
      <c r="AP2233" s="12"/>
    </row>
    <row r="2234" spans="4:42" x14ac:dyDescent="0.25">
      <c r="D2234" s="3"/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11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  <c r="AI2234" s="3"/>
      <c r="AJ2234" s="3"/>
      <c r="AK2234" s="3"/>
      <c r="AL2234" s="3"/>
      <c r="AM2234" s="3"/>
      <c r="AN2234" s="3"/>
      <c r="AO2234" s="3"/>
      <c r="AP2234" s="12"/>
    </row>
    <row r="2235" spans="4:42" x14ac:dyDescent="0.25">
      <c r="D2235" s="3"/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11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H2235" s="3"/>
      <c r="AI2235" s="3"/>
      <c r="AJ2235" s="3"/>
      <c r="AK2235" s="3"/>
      <c r="AL2235" s="3"/>
      <c r="AM2235" s="3"/>
      <c r="AN2235" s="3"/>
      <c r="AO2235" s="3"/>
      <c r="AP2235" s="12"/>
    </row>
    <row r="2236" spans="4:42" x14ac:dyDescent="0.25">
      <c r="D2236" s="3"/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11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H2236" s="3"/>
      <c r="AI2236" s="3"/>
      <c r="AJ2236" s="3"/>
      <c r="AK2236" s="3"/>
      <c r="AL2236" s="3"/>
      <c r="AM2236" s="3"/>
      <c r="AN2236" s="3"/>
      <c r="AO2236" s="3"/>
      <c r="AP2236" s="12"/>
    </row>
    <row r="2237" spans="4:42" x14ac:dyDescent="0.25">
      <c r="D2237" s="3"/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11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  <c r="AI2237" s="3"/>
      <c r="AJ2237" s="3"/>
      <c r="AK2237" s="3"/>
      <c r="AL2237" s="3"/>
      <c r="AM2237" s="3"/>
      <c r="AN2237" s="3"/>
      <c r="AO2237" s="3"/>
      <c r="AP2237" s="12"/>
    </row>
    <row r="2238" spans="4:42" x14ac:dyDescent="0.25">
      <c r="D2238" s="3"/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11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  <c r="AG2238" s="3"/>
      <c r="AH2238" s="3"/>
      <c r="AI2238" s="3"/>
      <c r="AJ2238" s="3"/>
      <c r="AK2238" s="3"/>
      <c r="AL2238" s="3"/>
      <c r="AM2238" s="3"/>
      <c r="AN2238" s="3"/>
      <c r="AO2238" s="3"/>
      <c r="AP2238" s="12"/>
    </row>
    <row r="2239" spans="4:42" x14ac:dyDescent="0.25">
      <c r="D2239" s="3"/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11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AG2239" s="3"/>
      <c r="AH2239" s="3"/>
      <c r="AI2239" s="3"/>
      <c r="AJ2239" s="3"/>
      <c r="AK2239" s="3"/>
      <c r="AL2239" s="3"/>
      <c r="AM2239" s="3"/>
      <c r="AN2239" s="3"/>
      <c r="AO2239" s="3"/>
      <c r="AP2239" s="12"/>
    </row>
    <row r="2240" spans="4:42" x14ac:dyDescent="0.25">
      <c r="D2240" s="3"/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11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  <c r="AI2240" s="3"/>
      <c r="AJ2240" s="3"/>
      <c r="AK2240" s="3"/>
      <c r="AL2240" s="3"/>
      <c r="AM2240" s="3"/>
      <c r="AN2240" s="3"/>
      <c r="AO2240" s="3"/>
      <c r="AP2240" s="12"/>
    </row>
    <row r="2241" spans="4:42" x14ac:dyDescent="0.25">
      <c r="D2241" s="3"/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11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AG2241" s="3"/>
      <c r="AH2241" s="3"/>
      <c r="AI2241" s="3"/>
      <c r="AJ2241" s="3"/>
      <c r="AK2241" s="3"/>
      <c r="AL2241" s="3"/>
      <c r="AM2241" s="3"/>
      <c r="AN2241" s="3"/>
      <c r="AO2241" s="3"/>
      <c r="AP2241" s="12"/>
    </row>
    <row r="2242" spans="4:42" x14ac:dyDescent="0.25">
      <c r="D2242" s="3"/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11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  <c r="AG2242" s="3"/>
      <c r="AH2242" s="3"/>
      <c r="AI2242" s="3"/>
      <c r="AJ2242" s="3"/>
      <c r="AK2242" s="3"/>
      <c r="AL2242" s="3"/>
      <c r="AM2242" s="3"/>
      <c r="AN2242" s="3"/>
      <c r="AO2242" s="3"/>
      <c r="AP2242" s="12"/>
    </row>
    <row r="2243" spans="4:42" x14ac:dyDescent="0.25">
      <c r="D2243" s="3"/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11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3"/>
      <c r="AG2243" s="3"/>
      <c r="AH2243" s="3"/>
      <c r="AI2243" s="3"/>
      <c r="AJ2243" s="3"/>
      <c r="AK2243" s="3"/>
      <c r="AL2243" s="3"/>
      <c r="AM2243" s="3"/>
      <c r="AN2243" s="3"/>
      <c r="AO2243" s="3"/>
      <c r="AP2243" s="12"/>
    </row>
    <row r="2244" spans="4:42" x14ac:dyDescent="0.25">
      <c r="D2244" s="3"/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11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AG2244" s="3"/>
      <c r="AH2244" s="3"/>
      <c r="AI2244" s="3"/>
      <c r="AJ2244" s="3"/>
      <c r="AK2244" s="3"/>
      <c r="AL2244" s="3"/>
      <c r="AM2244" s="3"/>
      <c r="AN2244" s="3"/>
      <c r="AO2244" s="3"/>
      <c r="AP2244" s="12"/>
    </row>
    <row r="2245" spans="4:42" x14ac:dyDescent="0.25">
      <c r="D2245" s="3"/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11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  <c r="AG2245" s="3"/>
      <c r="AH2245" s="3"/>
      <c r="AI2245" s="3"/>
      <c r="AJ2245" s="3"/>
      <c r="AK2245" s="3"/>
      <c r="AL2245" s="3"/>
      <c r="AM2245" s="3"/>
      <c r="AN2245" s="3"/>
      <c r="AO2245" s="3"/>
      <c r="AP2245" s="12"/>
    </row>
    <row r="2246" spans="4:42" x14ac:dyDescent="0.25">
      <c r="D2246" s="3"/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11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AG2246" s="3"/>
      <c r="AH2246" s="3"/>
      <c r="AI2246" s="3"/>
      <c r="AJ2246" s="3"/>
      <c r="AK2246" s="3"/>
      <c r="AL2246" s="3"/>
      <c r="AM2246" s="3"/>
      <c r="AN2246" s="3"/>
      <c r="AO2246" s="3"/>
      <c r="AP2246" s="12"/>
    </row>
    <row r="2247" spans="4:42" x14ac:dyDescent="0.25">
      <c r="D2247" s="3"/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11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3"/>
      <c r="AG2247" s="3"/>
      <c r="AH2247" s="3"/>
      <c r="AI2247" s="3"/>
      <c r="AJ2247" s="3"/>
      <c r="AK2247" s="3"/>
      <c r="AL2247" s="3"/>
      <c r="AM2247" s="3"/>
      <c r="AN2247" s="3"/>
      <c r="AO2247" s="3"/>
      <c r="AP2247" s="12"/>
    </row>
    <row r="2248" spans="4:42" x14ac:dyDescent="0.25">
      <c r="D2248" s="3"/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11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3"/>
      <c r="AG2248" s="3"/>
      <c r="AH2248" s="3"/>
      <c r="AI2248" s="3"/>
      <c r="AJ2248" s="3"/>
      <c r="AK2248" s="3"/>
      <c r="AL2248" s="3"/>
      <c r="AM2248" s="3"/>
      <c r="AN2248" s="3"/>
      <c r="AO2248" s="3"/>
      <c r="AP2248" s="12"/>
    </row>
    <row r="2249" spans="4:42" x14ac:dyDescent="0.25">
      <c r="D2249" s="3"/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11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AG2249" s="3"/>
      <c r="AH2249" s="3"/>
      <c r="AI2249" s="3"/>
      <c r="AJ2249" s="3"/>
      <c r="AK2249" s="3"/>
      <c r="AL2249" s="3"/>
      <c r="AM2249" s="3"/>
      <c r="AN2249" s="3"/>
      <c r="AO2249" s="3"/>
      <c r="AP2249" s="12"/>
    </row>
    <row r="2250" spans="4:42" x14ac:dyDescent="0.25">
      <c r="D2250" s="3"/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11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3"/>
      <c r="AH2250" s="3"/>
      <c r="AI2250" s="3"/>
      <c r="AJ2250" s="3"/>
      <c r="AK2250" s="3"/>
      <c r="AL2250" s="3"/>
      <c r="AM2250" s="3"/>
      <c r="AN2250" s="3"/>
      <c r="AO2250" s="3"/>
      <c r="AP2250" s="12"/>
    </row>
    <row r="2251" spans="4:42" x14ac:dyDescent="0.25">
      <c r="D2251" s="3"/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11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3"/>
      <c r="AG2251" s="3"/>
      <c r="AH2251" s="3"/>
      <c r="AI2251" s="3"/>
      <c r="AJ2251" s="3"/>
      <c r="AK2251" s="3"/>
      <c r="AL2251" s="3"/>
      <c r="AM2251" s="3"/>
      <c r="AN2251" s="3"/>
      <c r="AO2251" s="3"/>
      <c r="AP2251" s="12"/>
    </row>
    <row r="2252" spans="4:42" x14ac:dyDescent="0.25">
      <c r="D2252" s="3"/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11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3"/>
      <c r="AG2252" s="3"/>
      <c r="AH2252" s="3"/>
      <c r="AI2252" s="3"/>
      <c r="AJ2252" s="3"/>
      <c r="AK2252" s="3"/>
      <c r="AL2252" s="3"/>
      <c r="AM2252" s="3"/>
      <c r="AN2252" s="3"/>
      <c r="AO2252" s="3"/>
      <c r="AP2252" s="12"/>
    </row>
    <row r="2253" spans="4:42" x14ac:dyDescent="0.25">
      <c r="D2253" s="3"/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11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3"/>
      <c r="AH2253" s="3"/>
      <c r="AI2253" s="3"/>
      <c r="AJ2253" s="3"/>
      <c r="AK2253" s="3"/>
      <c r="AL2253" s="3"/>
      <c r="AM2253" s="3"/>
      <c r="AN2253" s="3"/>
      <c r="AO2253" s="3"/>
      <c r="AP2253" s="12"/>
    </row>
    <row r="2254" spans="4:42" x14ac:dyDescent="0.25">
      <c r="D2254" s="3"/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11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  <c r="AG2254" s="3"/>
      <c r="AH2254" s="3"/>
      <c r="AI2254" s="3"/>
      <c r="AJ2254" s="3"/>
      <c r="AK2254" s="3"/>
      <c r="AL2254" s="3"/>
      <c r="AM2254" s="3"/>
      <c r="AN2254" s="3"/>
      <c r="AO2254" s="3"/>
      <c r="AP2254" s="12"/>
    </row>
    <row r="2255" spans="4:42" x14ac:dyDescent="0.25">
      <c r="D2255" s="3"/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11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3"/>
      <c r="AG2255" s="3"/>
      <c r="AH2255" s="3"/>
      <c r="AI2255" s="3"/>
      <c r="AJ2255" s="3"/>
      <c r="AK2255" s="3"/>
      <c r="AL2255" s="3"/>
      <c r="AM2255" s="3"/>
      <c r="AN2255" s="3"/>
      <c r="AO2255" s="3"/>
      <c r="AP2255" s="12"/>
    </row>
    <row r="2256" spans="4:42" x14ac:dyDescent="0.25">
      <c r="D2256" s="3"/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11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3"/>
      <c r="AH2256" s="3"/>
      <c r="AI2256" s="3"/>
      <c r="AJ2256" s="3"/>
      <c r="AK2256" s="3"/>
      <c r="AL2256" s="3"/>
      <c r="AM2256" s="3"/>
      <c r="AN2256" s="3"/>
      <c r="AO2256" s="3"/>
      <c r="AP2256" s="12"/>
    </row>
    <row r="2257" spans="4:42" x14ac:dyDescent="0.25">
      <c r="D2257" s="3"/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11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3"/>
      <c r="AH2257" s="3"/>
      <c r="AI2257" s="3"/>
      <c r="AJ2257" s="3"/>
      <c r="AK2257" s="3"/>
      <c r="AL2257" s="3"/>
      <c r="AM2257" s="3"/>
      <c r="AN2257" s="3"/>
      <c r="AO2257" s="3"/>
      <c r="AP2257" s="12"/>
    </row>
    <row r="2258" spans="4:42" x14ac:dyDescent="0.25">
      <c r="D2258" s="3"/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11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AG2258" s="3"/>
      <c r="AH2258" s="3"/>
      <c r="AI2258" s="3"/>
      <c r="AJ2258" s="3"/>
      <c r="AK2258" s="3"/>
      <c r="AL2258" s="3"/>
      <c r="AM2258" s="3"/>
      <c r="AN2258" s="3"/>
      <c r="AO2258" s="3"/>
      <c r="AP2258" s="12"/>
    </row>
    <row r="2259" spans="4:42" x14ac:dyDescent="0.25">
      <c r="D2259" s="3"/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11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3"/>
      <c r="AG2259" s="3"/>
      <c r="AH2259" s="3"/>
      <c r="AI2259" s="3"/>
      <c r="AJ2259" s="3"/>
      <c r="AK2259" s="3"/>
      <c r="AL2259" s="3"/>
      <c r="AM2259" s="3"/>
      <c r="AN2259" s="3"/>
      <c r="AO2259" s="3"/>
      <c r="AP2259" s="12"/>
    </row>
    <row r="2260" spans="4:42" x14ac:dyDescent="0.25">
      <c r="D2260" s="3"/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11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3"/>
      <c r="AH2260" s="3"/>
      <c r="AI2260" s="3"/>
      <c r="AJ2260" s="3"/>
      <c r="AK2260" s="3"/>
      <c r="AL2260" s="3"/>
      <c r="AM2260" s="3"/>
      <c r="AN2260" s="3"/>
      <c r="AO2260" s="3"/>
      <c r="AP2260" s="12"/>
    </row>
    <row r="2261" spans="4:42" x14ac:dyDescent="0.25">
      <c r="D2261" s="3"/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11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  <c r="AG2261" s="3"/>
      <c r="AH2261" s="3"/>
      <c r="AI2261" s="3"/>
      <c r="AJ2261" s="3"/>
      <c r="AK2261" s="3"/>
      <c r="AL2261" s="3"/>
      <c r="AM2261" s="3"/>
      <c r="AN2261" s="3"/>
      <c r="AO2261" s="3"/>
      <c r="AP2261" s="12"/>
    </row>
    <row r="2262" spans="4:42" x14ac:dyDescent="0.25">
      <c r="D2262" s="3"/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11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  <c r="AI2262" s="3"/>
      <c r="AJ2262" s="3"/>
      <c r="AK2262" s="3"/>
      <c r="AL2262" s="3"/>
      <c r="AM2262" s="3"/>
      <c r="AN2262" s="3"/>
      <c r="AO2262" s="3"/>
      <c r="AP2262" s="12"/>
    </row>
    <row r="2263" spans="4:42" x14ac:dyDescent="0.25">
      <c r="D2263" s="3"/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11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3"/>
      <c r="AH2263" s="3"/>
      <c r="AI2263" s="3"/>
      <c r="AJ2263" s="3"/>
      <c r="AK2263" s="3"/>
      <c r="AL2263" s="3"/>
      <c r="AM2263" s="3"/>
      <c r="AN2263" s="3"/>
      <c r="AO2263" s="3"/>
      <c r="AP2263" s="12"/>
    </row>
    <row r="2264" spans="4:42" x14ac:dyDescent="0.25">
      <c r="D2264" s="3"/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11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3"/>
      <c r="AG2264" s="3"/>
      <c r="AH2264" s="3"/>
      <c r="AI2264" s="3"/>
      <c r="AJ2264" s="3"/>
      <c r="AK2264" s="3"/>
      <c r="AL2264" s="3"/>
      <c r="AM2264" s="3"/>
      <c r="AN2264" s="3"/>
      <c r="AO2264" s="3"/>
      <c r="AP2264" s="12"/>
    </row>
    <row r="2265" spans="4:42" x14ac:dyDescent="0.25">
      <c r="D2265" s="3"/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11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  <c r="AG2265" s="3"/>
      <c r="AH2265" s="3"/>
      <c r="AI2265" s="3"/>
      <c r="AJ2265" s="3"/>
      <c r="AK2265" s="3"/>
      <c r="AL2265" s="3"/>
      <c r="AM2265" s="3"/>
      <c r="AN2265" s="3"/>
      <c r="AO2265" s="3"/>
      <c r="AP2265" s="12"/>
    </row>
    <row r="2266" spans="4:42" x14ac:dyDescent="0.25">
      <c r="D2266" s="3"/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11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3"/>
      <c r="AG2266" s="3"/>
      <c r="AH2266" s="3"/>
      <c r="AI2266" s="3"/>
      <c r="AJ2266" s="3"/>
      <c r="AK2266" s="3"/>
      <c r="AL2266" s="3"/>
      <c r="AM2266" s="3"/>
      <c r="AN2266" s="3"/>
      <c r="AO2266" s="3"/>
      <c r="AP2266" s="12"/>
    </row>
    <row r="2267" spans="4:42" x14ac:dyDescent="0.25">
      <c r="D2267" s="3"/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11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3"/>
      <c r="AG2267" s="3"/>
      <c r="AH2267" s="3"/>
      <c r="AI2267" s="3"/>
      <c r="AJ2267" s="3"/>
      <c r="AK2267" s="3"/>
      <c r="AL2267" s="3"/>
      <c r="AM2267" s="3"/>
      <c r="AN2267" s="3"/>
      <c r="AO2267" s="3"/>
      <c r="AP2267" s="12"/>
    </row>
    <row r="2268" spans="4:42" x14ac:dyDescent="0.25">
      <c r="D2268" s="3"/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11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AG2268" s="3"/>
      <c r="AH2268" s="3"/>
      <c r="AI2268" s="3"/>
      <c r="AJ2268" s="3"/>
      <c r="AK2268" s="3"/>
      <c r="AL2268" s="3"/>
      <c r="AM2268" s="3"/>
      <c r="AN2268" s="3"/>
      <c r="AO2268" s="3"/>
      <c r="AP2268" s="12"/>
    </row>
    <row r="2269" spans="4:42" x14ac:dyDescent="0.25">
      <c r="D2269" s="3"/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11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  <c r="AG2269" s="3"/>
      <c r="AH2269" s="3"/>
      <c r="AI2269" s="3"/>
      <c r="AJ2269" s="3"/>
      <c r="AK2269" s="3"/>
      <c r="AL2269" s="3"/>
      <c r="AM2269" s="3"/>
      <c r="AN2269" s="3"/>
      <c r="AO2269" s="3"/>
      <c r="AP2269" s="12"/>
    </row>
    <row r="2270" spans="4:42" x14ac:dyDescent="0.25">
      <c r="D2270" s="3"/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11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3"/>
      <c r="AG2270" s="3"/>
      <c r="AH2270" s="3"/>
      <c r="AI2270" s="3"/>
      <c r="AJ2270" s="3"/>
      <c r="AK2270" s="3"/>
      <c r="AL2270" s="3"/>
      <c r="AM2270" s="3"/>
      <c r="AN2270" s="3"/>
      <c r="AO2270" s="3"/>
      <c r="AP2270" s="12"/>
    </row>
    <row r="2271" spans="4:42" x14ac:dyDescent="0.25">
      <c r="D2271" s="3"/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11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3"/>
      <c r="AG2271" s="3"/>
      <c r="AH2271" s="3"/>
      <c r="AI2271" s="3"/>
      <c r="AJ2271" s="3"/>
      <c r="AK2271" s="3"/>
      <c r="AL2271" s="3"/>
      <c r="AM2271" s="3"/>
      <c r="AN2271" s="3"/>
      <c r="AO2271" s="3"/>
      <c r="AP2271" s="12"/>
    </row>
    <row r="2272" spans="4:42" x14ac:dyDescent="0.25">
      <c r="D2272" s="3"/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11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AG2272" s="3"/>
      <c r="AH2272" s="3"/>
      <c r="AI2272" s="3"/>
      <c r="AJ2272" s="3"/>
      <c r="AK2272" s="3"/>
      <c r="AL2272" s="3"/>
      <c r="AM2272" s="3"/>
      <c r="AN2272" s="3"/>
      <c r="AO2272" s="3"/>
      <c r="AP2272" s="12"/>
    </row>
    <row r="2273" spans="4:42" x14ac:dyDescent="0.25">
      <c r="D2273" s="3"/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11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  <c r="AG2273" s="3"/>
      <c r="AH2273" s="3"/>
      <c r="AI2273" s="3"/>
      <c r="AJ2273" s="3"/>
      <c r="AK2273" s="3"/>
      <c r="AL2273" s="3"/>
      <c r="AM2273" s="3"/>
      <c r="AN2273" s="3"/>
      <c r="AO2273" s="3"/>
      <c r="AP2273" s="12"/>
    </row>
    <row r="2274" spans="4:42" x14ac:dyDescent="0.25">
      <c r="D2274" s="3"/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11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3"/>
      <c r="AG2274" s="3"/>
      <c r="AH2274" s="3"/>
      <c r="AI2274" s="3"/>
      <c r="AJ2274" s="3"/>
      <c r="AK2274" s="3"/>
      <c r="AL2274" s="3"/>
      <c r="AM2274" s="3"/>
      <c r="AN2274" s="3"/>
      <c r="AO2274" s="3"/>
      <c r="AP2274" s="12"/>
    </row>
    <row r="2275" spans="4:42" x14ac:dyDescent="0.25">
      <c r="D2275" s="3"/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11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3"/>
      <c r="AG2275" s="3"/>
      <c r="AH2275" s="3"/>
      <c r="AI2275" s="3"/>
      <c r="AJ2275" s="3"/>
      <c r="AK2275" s="3"/>
      <c r="AL2275" s="3"/>
      <c r="AM2275" s="3"/>
      <c r="AN2275" s="3"/>
      <c r="AO2275" s="3"/>
      <c r="AP2275" s="12"/>
    </row>
    <row r="2276" spans="4:42" x14ac:dyDescent="0.25">
      <c r="D2276" s="3"/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11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3"/>
      <c r="AG2276" s="3"/>
      <c r="AH2276" s="3"/>
      <c r="AI2276" s="3"/>
      <c r="AJ2276" s="3"/>
      <c r="AK2276" s="3"/>
      <c r="AL2276" s="3"/>
      <c r="AM2276" s="3"/>
      <c r="AN2276" s="3"/>
      <c r="AO2276" s="3"/>
      <c r="AP2276" s="12"/>
    </row>
    <row r="2277" spans="4:42" x14ac:dyDescent="0.25">
      <c r="D2277" s="3"/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11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3"/>
      <c r="AG2277" s="3"/>
      <c r="AH2277" s="3"/>
      <c r="AI2277" s="3"/>
      <c r="AJ2277" s="3"/>
      <c r="AK2277" s="3"/>
      <c r="AL2277" s="3"/>
      <c r="AM2277" s="3"/>
      <c r="AN2277" s="3"/>
      <c r="AO2277" s="3"/>
      <c r="AP2277" s="12"/>
    </row>
    <row r="2278" spans="4:42" x14ac:dyDescent="0.25">
      <c r="D2278" s="3"/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11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3"/>
      <c r="AG2278" s="3"/>
      <c r="AH2278" s="3"/>
      <c r="AI2278" s="3"/>
      <c r="AJ2278" s="3"/>
      <c r="AK2278" s="3"/>
      <c r="AL2278" s="3"/>
      <c r="AM2278" s="3"/>
      <c r="AN2278" s="3"/>
      <c r="AO2278" s="3"/>
      <c r="AP2278" s="12"/>
    </row>
    <row r="2279" spans="4:42" x14ac:dyDescent="0.25">
      <c r="D2279" s="3"/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11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3"/>
      <c r="AG2279" s="3"/>
      <c r="AH2279" s="3"/>
      <c r="AI2279" s="3"/>
      <c r="AJ2279" s="3"/>
      <c r="AK2279" s="3"/>
      <c r="AL2279" s="3"/>
      <c r="AM2279" s="3"/>
      <c r="AN2279" s="3"/>
      <c r="AO2279" s="3"/>
      <c r="AP2279" s="12"/>
    </row>
    <row r="2280" spans="4:42" x14ac:dyDescent="0.25">
      <c r="D2280" s="3"/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11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3"/>
      <c r="AG2280" s="3"/>
      <c r="AH2280" s="3"/>
      <c r="AI2280" s="3"/>
      <c r="AJ2280" s="3"/>
      <c r="AK2280" s="3"/>
      <c r="AL2280" s="3"/>
      <c r="AM2280" s="3"/>
      <c r="AN2280" s="3"/>
      <c r="AO2280" s="3"/>
      <c r="AP2280" s="12"/>
    </row>
    <row r="2281" spans="4:42" x14ac:dyDescent="0.25">
      <c r="D2281" s="3"/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11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  <c r="AG2281" s="3"/>
      <c r="AH2281" s="3"/>
      <c r="AI2281" s="3"/>
      <c r="AJ2281" s="3"/>
      <c r="AK2281" s="3"/>
      <c r="AL2281" s="3"/>
      <c r="AM2281" s="3"/>
      <c r="AN2281" s="3"/>
      <c r="AO2281" s="3"/>
      <c r="AP2281" s="12"/>
    </row>
    <row r="2282" spans="4:42" x14ac:dyDescent="0.25">
      <c r="D2282" s="3"/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11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3"/>
      <c r="AG2282" s="3"/>
      <c r="AH2282" s="3"/>
      <c r="AI2282" s="3"/>
      <c r="AJ2282" s="3"/>
      <c r="AK2282" s="3"/>
      <c r="AL2282" s="3"/>
      <c r="AM2282" s="3"/>
      <c r="AN2282" s="3"/>
      <c r="AO2282" s="3"/>
      <c r="AP2282" s="12"/>
    </row>
    <row r="2283" spans="4:42" x14ac:dyDescent="0.25">
      <c r="D2283" s="3"/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11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3"/>
      <c r="AG2283" s="3"/>
      <c r="AH2283" s="3"/>
      <c r="AI2283" s="3"/>
      <c r="AJ2283" s="3"/>
      <c r="AK2283" s="3"/>
      <c r="AL2283" s="3"/>
      <c r="AM2283" s="3"/>
      <c r="AN2283" s="3"/>
      <c r="AO2283" s="3"/>
      <c r="AP2283" s="12"/>
    </row>
    <row r="2284" spans="4:42" x14ac:dyDescent="0.25">
      <c r="D2284" s="3"/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11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3"/>
      <c r="AG2284" s="3"/>
      <c r="AH2284" s="3"/>
      <c r="AI2284" s="3"/>
      <c r="AJ2284" s="3"/>
      <c r="AK2284" s="3"/>
      <c r="AL2284" s="3"/>
      <c r="AM2284" s="3"/>
      <c r="AN2284" s="3"/>
      <c r="AO2284" s="3"/>
      <c r="AP2284" s="12"/>
    </row>
    <row r="2285" spans="4:42" x14ac:dyDescent="0.25">
      <c r="D2285" s="3"/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11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3"/>
      <c r="AH2285" s="3"/>
      <c r="AI2285" s="3"/>
      <c r="AJ2285" s="3"/>
      <c r="AK2285" s="3"/>
      <c r="AL2285" s="3"/>
      <c r="AM2285" s="3"/>
      <c r="AN2285" s="3"/>
      <c r="AO2285" s="3"/>
      <c r="AP2285" s="12"/>
    </row>
    <row r="2286" spans="4:42" x14ac:dyDescent="0.25">
      <c r="D2286" s="3"/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11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3"/>
      <c r="AG2286" s="3"/>
      <c r="AH2286" s="3"/>
      <c r="AI2286" s="3"/>
      <c r="AJ2286" s="3"/>
      <c r="AK2286" s="3"/>
      <c r="AL2286" s="3"/>
      <c r="AM2286" s="3"/>
      <c r="AN2286" s="3"/>
      <c r="AO2286" s="3"/>
      <c r="AP2286" s="12"/>
    </row>
    <row r="2287" spans="4:42" x14ac:dyDescent="0.25">
      <c r="D2287" s="3"/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11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3"/>
      <c r="AG2287" s="3"/>
      <c r="AH2287" s="3"/>
      <c r="AI2287" s="3"/>
      <c r="AJ2287" s="3"/>
      <c r="AK2287" s="3"/>
      <c r="AL2287" s="3"/>
      <c r="AM2287" s="3"/>
      <c r="AN2287" s="3"/>
      <c r="AO2287" s="3"/>
      <c r="AP2287" s="12"/>
    </row>
    <row r="2288" spans="4:42" x14ac:dyDescent="0.25">
      <c r="D2288" s="3"/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11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3"/>
      <c r="AG2288" s="3"/>
      <c r="AH2288" s="3"/>
      <c r="AI2288" s="3"/>
      <c r="AJ2288" s="3"/>
      <c r="AK2288" s="3"/>
      <c r="AL2288" s="3"/>
      <c r="AM2288" s="3"/>
      <c r="AN2288" s="3"/>
      <c r="AO2288" s="3"/>
      <c r="AP2288" s="12"/>
    </row>
    <row r="2289" spans="4:42" x14ac:dyDescent="0.25">
      <c r="D2289" s="3"/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11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3"/>
      <c r="AH2289" s="3"/>
      <c r="AI2289" s="3"/>
      <c r="AJ2289" s="3"/>
      <c r="AK2289" s="3"/>
      <c r="AL2289" s="3"/>
      <c r="AM2289" s="3"/>
      <c r="AN2289" s="3"/>
      <c r="AO2289" s="3"/>
      <c r="AP2289" s="12"/>
    </row>
    <row r="2290" spans="4:42" x14ac:dyDescent="0.25">
      <c r="D2290" s="3"/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11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3"/>
      <c r="AG2290" s="3"/>
      <c r="AH2290" s="3"/>
      <c r="AI2290" s="3"/>
      <c r="AJ2290" s="3"/>
      <c r="AK2290" s="3"/>
      <c r="AL2290" s="3"/>
      <c r="AM2290" s="3"/>
      <c r="AN2290" s="3"/>
      <c r="AO2290" s="3"/>
      <c r="AP2290" s="12"/>
    </row>
    <row r="2291" spans="4:42" x14ac:dyDescent="0.25">
      <c r="D2291" s="3"/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11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3"/>
      <c r="AG2291" s="3"/>
      <c r="AH2291" s="3"/>
      <c r="AI2291" s="3"/>
      <c r="AJ2291" s="3"/>
      <c r="AK2291" s="3"/>
      <c r="AL2291" s="3"/>
      <c r="AM2291" s="3"/>
      <c r="AN2291" s="3"/>
      <c r="AO2291" s="3"/>
      <c r="AP2291" s="12"/>
    </row>
    <row r="2292" spans="4:42" x14ac:dyDescent="0.25">
      <c r="D2292" s="3"/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11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3"/>
      <c r="AG2292" s="3"/>
      <c r="AH2292" s="3"/>
      <c r="AI2292" s="3"/>
      <c r="AJ2292" s="3"/>
      <c r="AK2292" s="3"/>
      <c r="AL2292" s="3"/>
      <c r="AM2292" s="3"/>
      <c r="AN2292" s="3"/>
      <c r="AO2292" s="3"/>
      <c r="AP2292" s="12"/>
    </row>
    <row r="2293" spans="4:42" x14ac:dyDescent="0.25">
      <c r="D2293" s="3"/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11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  <c r="AG2293" s="3"/>
      <c r="AH2293" s="3"/>
      <c r="AI2293" s="3"/>
      <c r="AJ2293" s="3"/>
      <c r="AK2293" s="3"/>
      <c r="AL2293" s="3"/>
      <c r="AM2293" s="3"/>
      <c r="AN2293" s="3"/>
      <c r="AO2293" s="3"/>
      <c r="AP2293" s="12"/>
    </row>
    <row r="2294" spans="4:42" x14ac:dyDescent="0.25">
      <c r="D2294" s="3"/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11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  <c r="AI2294" s="3"/>
      <c r="AJ2294" s="3"/>
      <c r="AK2294" s="3"/>
      <c r="AL2294" s="3"/>
      <c r="AM2294" s="3"/>
      <c r="AN2294" s="3"/>
      <c r="AO2294" s="3"/>
      <c r="AP2294" s="12"/>
    </row>
    <row r="2295" spans="4:42" x14ac:dyDescent="0.25">
      <c r="D2295" s="3"/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11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3"/>
      <c r="AG2295" s="3"/>
      <c r="AH2295" s="3"/>
      <c r="AI2295" s="3"/>
      <c r="AJ2295" s="3"/>
      <c r="AK2295" s="3"/>
      <c r="AL2295" s="3"/>
      <c r="AM2295" s="3"/>
      <c r="AN2295" s="3"/>
      <c r="AO2295" s="3"/>
      <c r="AP2295" s="12"/>
    </row>
    <row r="2296" spans="4:42" x14ac:dyDescent="0.25">
      <c r="D2296" s="3"/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11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3"/>
      <c r="AG2296" s="3"/>
      <c r="AH2296" s="3"/>
      <c r="AI2296" s="3"/>
      <c r="AJ2296" s="3"/>
      <c r="AK2296" s="3"/>
      <c r="AL2296" s="3"/>
      <c r="AM2296" s="3"/>
      <c r="AN2296" s="3"/>
      <c r="AO2296" s="3"/>
      <c r="AP2296" s="12"/>
    </row>
    <row r="2297" spans="4:42" x14ac:dyDescent="0.25">
      <c r="D2297" s="3"/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11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3"/>
      <c r="AH2297" s="3"/>
      <c r="AI2297" s="3"/>
      <c r="AJ2297" s="3"/>
      <c r="AK2297" s="3"/>
      <c r="AL2297" s="3"/>
      <c r="AM2297" s="3"/>
      <c r="AN2297" s="3"/>
      <c r="AO2297" s="3"/>
      <c r="AP2297" s="12"/>
    </row>
    <row r="2298" spans="4:42" x14ac:dyDescent="0.25">
      <c r="D2298" s="3"/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11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3"/>
      <c r="AG2298" s="3"/>
      <c r="AH2298" s="3"/>
      <c r="AI2298" s="3"/>
      <c r="AJ2298" s="3"/>
      <c r="AK2298" s="3"/>
      <c r="AL2298" s="3"/>
      <c r="AM2298" s="3"/>
      <c r="AN2298" s="3"/>
      <c r="AO2298" s="3"/>
      <c r="AP2298" s="12"/>
    </row>
    <row r="2299" spans="4:42" x14ac:dyDescent="0.25">
      <c r="D2299" s="3"/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11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3"/>
      <c r="AG2299" s="3"/>
      <c r="AH2299" s="3"/>
      <c r="AI2299" s="3"/>
      <c r="AJ2299" s="3"/>
      <c r="AK2299" s="3"/>
      <c r="AL2299" s="3"/>
      <c r="AM2299" s="3"/>
      <c r="AN2299" s="3"/>
      <c r="AO2299" s="3"/>
      <c r="AP2299" s="12"/>
    </row>
    <row r="2300" spans="4:42" x14ac:dyDescent="0.25">
      <c r="D2300" s="3"/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11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3"/>
      <c r="AH2300" s="3"/>
      <c r="AI2300" s="3"/>
      <c r="AJ2300" s="3"/>
      <c r="AK2300" s="3"/>
      <c r="AL2300" s="3"/>
      <c r="AM2300" s="3"/>
      <c r="AN2300" s="3"/>
      <c r="AO2300" s="3"/>
      <c r="AP2300" s="12"/>
    </row>
    <row r="2301" spans="4:42" x14ac:dyDescent="0.25">
      <c r="D2301" s="3"/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11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3"/>
      <c r="AG2301" s="3"/>
      <c r="AH2301" s="3"/>
      <c r="AI2301" s="3"/>
      <c r="AJ2301" s="3"/>
      <c r="AK2301" s="3"/>
      <c r="AL2301" s="3"/>
      <c r="AM2301" s="3"/>
      <c r="AN2301" s="3"/>
      <c r="AO2301" s="3"/>
      <c r="AP2301" s="12"/>
    </row>
    <row r="2302" spans="4:42" x14ac:dyDescent="0.25">
      <c r="D2302" s="3"/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11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3"/>
      <c r="AG2302" s="3"/>
      <c r="AH2302" s="3"/>
      <c r="AI2302" s="3"/>
      <c r="AJ2302" s="3"/>
      <c r="AK2302" s="3"/>
      <c r="AL2302" s="3"/>
      <c r="AM2302" s="3"/>
      <c r="AN2302" s="3"/>
      <c r="AO2302" s="3"/>
      <c r="AP2302" s="12"/>
    </row>
    <row r="2303" spans="4:42" x14ac:dyDescent="0.25">
      <c r="D2303" s="3"/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11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3"/>
      <c r="AG2303" s="3"/>
      <c r="AH2303" s="3"/>
      <c r="AI2303" s="3"/>
      <c r="AJ2303" s="3"/>
      <c r="AK2303" s="3"/>
      <c r="AL2303" s="3"/>
      <c r="AM2303" s="3"/>
      <c r="AN2303" s="3"/>
      <c r="AO2303" s="3"/>
      <c r="AP2303" s="12"/>
    </row>
    <row r="2304" spans="4:42" x14ac:dyDescent="0.25">
      <c r="D2304" s="3"/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11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3"/>
      <c r="AG2304" s="3"/>
      <c r="AH2304" s="3"/>
      <c r="AI2304" s="3"/>
      <c r="AJ2304" s="3"/>
      <c r="AK2304" s="3"/>
      <c r="AL2304" s="3"/>
      <c r="AM2304" s="3"/>
      <c r="AN2304" s="3"/>
      <c r="AO2304" s="3"/>
      <c r="AP2304" s="12"/>
    </row>
    <row r="2305" spans="4:42" x14ac:dyDescent="0.25">
      <c r="D2305" s="3"/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11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3"/>
      <c r="AG2305" s="3"/>
      <c r="AH2305" s="3"/>
      <c r="AI2305" s="3"/>
      <c r="AJ2305" s="3"/>
      <c r="AK2305" s="3"/>
      <c r="AL2305" s="3"/>
      <c r="AM2305" s="3"/>
      <c r="AN2305" s="3"/>
      <c r="AO2305" s="3"/>
      <c r="AP2305" s="12"/>
    </row>
    <row r="2306" spans="4:42" x14ac:dyDescent="0.25">
      <c r="D2306" s="3"/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11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3"/>
      <c r="AG2306" s="3"/>
      <c r="AH2306" s="3"/>
      <c r="AI2306" s="3"/>
      <c r="AJ2306" s="3"/>
      <c r="AK2306" s="3"/>
      <c r="AL2306" s="3"/>
      <c r="AM2306" s="3"/>
      <c r="AN2306" s="3"/>
      <c r="AO2306" s="3"/>
      <c r="AP2306" s="12"/>
    </row>
    <row r="2307" spans="4:42" x14ac:dyDescent="0.25">
      <c r="D2307" s="3"/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11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3"/>
      <c r="AG2307" s="3"/>
      <c r="AH2307" s="3"/>
      <c r="AI2307" s="3"/>
      <c r="AJ2307" s="3"/>
      <c r="AK2307" s="3"/>
      <c r="AL2307" s="3"/>
      <c r="AM2307" s="3"/>
      <c r="AN2307" s="3"/>
      <c r="AO2307" s="3"/>
      <c r="AP2307" s="12"/>
    </row>
    <row r="2308" spans="4:42" x14ac:dyDescent="0.25">
      <c r="D2308" s="3"/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11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3"/>
      <c r="AH2308" s="3"/>
      <c r="AI2308" s="3"/>
      <c r="AJ2308" s="3"/>
      <c r="AK2308" s="3"/>
      <c r="AL2308" s="3"/>
      <c r="AM2308" s="3"/>
      <c r="AN2308" s="3"/>
      <c r="AO2308" s="3"/>
      <c r="AP2308" s="12"/>
    </row>
    <row r="2309" spans="4:42" x14ac:dyDescent="0.25">
      <c r="D2309" s="3"/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11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  <c r="AG2309" s="3"/>
      <c r="AH2309" s="3"/>
      <c r="AI2309" s="3"/>
      <c r="AJ2309" s="3"/>
      <c r="AK2309" s="3"/>
      <c r="AL2309" s="3"/>
      <c r="AM2309" s="3"/>
      <c r="AN2309" s="3"/>
      <c r="AO2309" s="3"/>
      <c r="AP2309" s="12"/>
    </row>
    <row r="2310" spans="4:42" x14ac:dyDescent="0.25">
      <c r="D2310" s="3"/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11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3"/>
      <c r="AG2310" s="3"/>
      <c r="AH2310" s="3"/>
      <c r="AI2310" s="3"/>
      <c r="AJ2310" s="3"/>
      <c r="AK2310" s="3"/>
      <c r="AL2310" s="3"/>
      <c r="AM2310" s="3"/>
      <c r="AN2310" s="3"/>
      <c r="AO2310" s="3"/>
      <c r="AP2310" s="12"/>
    </row>
    <row r="2311" spans="4:42" x14ac:dyDescent="0.25">
      <c r="D2311" s="3"/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11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3"/>
      <c r="AG2311" s="3"/>
      <c r="AH2311" s="3"/>
      <c r="AI2311" s="3"/>
      <c r="AJ2311" s="3"/>
      <c r="AK2311" s="3"/>
      <c r="AL2311" s="3"/>
      <c r="AM2311" s="3"/>
      <c r="AN2311" s="3"/>
      <c r="AO2311" s="3"/>
      <c r="AP2311" s="12"/>
    </row>
    <row r="2312" spans="4:42" x14ac:dyDescent="0.25">
      <c r="D2312" s="3"/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11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3"/>
      <c r="AG2312" s="3"/>
      <c r="AH2312" s="3"/>
      <c r="AI2312" s="3"/>
      <c r="AJ2312" s="3"/>
      <c r="AK2312" s="3"/>
      <c r="AL2312" s="3"/>
      <c r="AM2312" s="3"/>
      <c r="AN2312" s="3"/>
      <c r="AO2312" s="3"/>
      <c r="AP2312" s="12"/>
    </row>
    <row r="2313" spans="4:42" x14ac:dyDescent="0.25">
      <c r="D2313" s="3"/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11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  <c r="AG2313" s="3"/>
      <c r="AH2313" s="3"/>
      <c r="AI2313" s="3"/>
      <c r="AJ2313" s="3"/>
      <c r="AK2313" s="3"/>
      <c r="AL2313" s="3"/>
      <c r="AM2313" s="3"/>
      <c r="AN2313" s="3"/>
      <c r="AO2313" s="3"/>
      <c r="AP2313" s="12"/>
    </row>
    <row r="2314" spans="4:42" x14ac:dyDescent="0.25">
      <c r="D2314" s="3"/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11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3"/>
      <c r="AG2314" s="3"/>
      <c r="AH2314" s="3"/>
      <c r="AI2314" s="3"/>
      <c r="AJ2314" s="3"/>
      <c r="AK2314" s="3"/>
      <c r="AL2314" s="3"/>
      <c r="AM2314" s="3"/>
      <c r="AN2314" s="3"/>
      <c r="AO2314" s="3"/>
      <c r="AP2314" s="12"/>
    </row>
    <row r="2315" spans="4:42" x14ac:dyDescent="0.25">
      <c r="D2315" s="3"/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11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3"/>
      <c r="AG2315" s="3"/>
      <c r="AH2315" s="3"/>
      <c r="AI2315" s="3"/>
      <c r="AJ2315" s="3"/>
      <c r="AK2315" s="3"/>
      <c r="AL2315" s="3"/>
      <c r="AM2315" s="3"/>
      <c r="AN2315" s="3"/>
      <c r="AO2315" s="3"/>
      <c r="AP2315" s="12"/>
    </row>
    <row r="2316" spans="4:42" x14ac:dyDescent="0.25">
      <c r="D2316" s="3"/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11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3"/>
      <c r="AG2316" s="3"/>
      <c r="AH2316" s="3"/>
      <c r="AI2316" s="3"/>
      <c r="AJ2316" s="3"/>
      <c r="AK2316" s="3"/>
      <c r="AL2316" s="3"/>
      <c r="AM2316" s="3"/>
      <c r="AN2316" s="3"/>
      <c r="AO2316" s="3"/>
      <c r="AP2316" s="12"/>
    </row>
    <row r="2317" spans="4:42" x14ac:dyDescent="0.25">
      <c r="D2317" s="3"/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11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  <c r="AG2317" s="3"/>
      <c r="AH2317" s="3"/>
      <c r="AI2317" s="3"/>
      <c r="AJ2317" s="3"/>
      <c r="AK2317" s="3"/>
      <c r="AL2317" s="3"/>
      <c r="AM2317" s="3"/>
      <c r="AN2317" s="3"/>
      <c r="AO2317" s="3"/>
      <c r="AP2317" s="12"/>
    </row>
    <row r="2318" spans="4:42" x14ac:dyDescent="0.25">
      <c r="D2318" s="3"/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11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3"/>
      <c r="AH2318" s="3"/>
      <c r="AI2318" s="3"/>
      <c r="AJ2318" s="3"/>
      <c r="AK2318" s="3"/>
      <c r="AL2318" s="3"/>
      <c r="AM2318" s="3"/>
      <c r="AN2318" s="3"/>
      <c r="AO2318" s="3"/>
      <c r="AP2318" s="12"/>
    </row>
    <row r="2319" spans="4:42" x14ac:dyDescent="0.25">
      <c r="D2319" s="3"/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11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3"/>
      <c r="AG2319" s="3"/>
      <c r="AH2319" s="3"/>
      <c r="AI2319" s="3"/>
      <c r="AJ2319" s="3"/>
      <c r="AK2319" s="3"/>
      <c r="AL2319" s="3"/>
      <c r="AM2319" s="3"/>
      <c r="AN2319" s="3"/>
      <c r="AO2319" s="3"/>
      <c r="AP2319" s="12"/>
    </row>
    <row r="2320" spans="4:42" x14ac:dyDescent="0.25">
      <c r="D2320" s="3"/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11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3"/>
      <c r="AG2320" s="3"/>
      <c r="AH2320" s="3"/>
      <c r="AI2320" s="3"/>
      <c r="AJ2320" s="3"/>
      <c r="AK2320" s="3"/>
      <c r="AL2320" s="3"/>
      <c r="AM2320" s="3"/>
      <c r="AN2320" s="3"/>
      <c r="AO2320" s="3"/>
      <c r="AP2320" s="12"/>
    </row>
    <row r="2321" spans="4:42" x14ac:dyDescent="0.25">
      <c r="D2321" s="3"/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11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3"/>
      <c r="AH2321" s="3"/>
      <c r="AI2321" s="3"/>
      <c r="AJ2321" s="3"/>
      <c r="AK2321" s="3"/>
      <c r="AL2321" s="3"/>
      <c r="AM2321" s="3"/>
      <c r="AN2321" s="3"/>
      <c r="AO2321" s="3"/>
      <c r="AP2321" s="12"/>
    </row>
    <row r="2322" spans="4:42" x14ac:dyDescent="0.25">
      <c r="D2322" s="3"/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11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3"/>
      <c r="AG2322" s="3"/>
      <c r="AH2322" s="3"/>
      <c r="AI2322" s="3"/>
      <c r="AJ2322" s="3"/>
      <c r="AK2322" s="3"/>
      <c r="AL2322" s="3"/>
      <c r="AM2322" s="3"/>
      <c r="AN2322" s="3"/>
      <c r="AO2322" s="3"/>
      <c r="AP2322" s="12"/>
    </row>
    <row r="2323" spans="4:42" x14ac:dyDescent="0.25">
      <c r="D2323" s="3"/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11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3"/>
      <c r="AG2323" s="3"/>
      <c r="AH2323" s="3"/>
      <c r="AI2323" s="3"/>
      <c r="AJ2323" s="3"/>
      <c r="AK2323" s="3"/>
      <c r="AL2323" s="3"/>
      <c r="AM2323" s="3"/>
      <c r="AN2323" s="3"/>
      <c r="AO2323" s="3"/>
      <c r="AP2323" s="12"/>
    </row>
    <row r="2324" spans="4:42" x14ac:dyDescent="0.25">
      <c r="D2324" s="3"/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11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3"/>
      <c r="AG2324" s="3"/>
      <c r="AH2324" s="3"/>
      <c r="AI2324" s="3"/>
      <c r="AJ2324" s="3"/>
      <c r="AK2324" s="3"/>
      <c r="AL2324" s="3"/>
      <c r="AM2324" s="3"/>
      <c r="AN2324" s="3"/>
      <c r="AO2324" s="3"/>
      <c r="AP2324" s="12"/>
    </row>
    <row r="2325" spans="4:42" x14ac:dyDescent="0.25">
      <c r="D2325" s="3"/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11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3"/>
      <c r="AG2325" s="3"/>
      <c r="AH2325" s="3"/>
      <c r="AI2325" s="3"/>
      <c r="AJ2325" s="3"/>
      <c r="AK2325" s="3"/>
      <c r="AL2325" s="3"/>
      <c r="AM2325" s="3"/>
      <c r="AN2325" s="3"/>
      <c r="AO2325" s="3"/>
      <c r="AP2325" s="12"/>
    </row>
    <row r="2326" spans="4:42" x14ac:dyDescent="0.25">
      <c r="D2326" s="3"/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11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3"/>
      <c r="AH2326" s="3"/>
      <c r="AI2326" s="3"/>
      <c r="AJ2326" s="3"/>
      <c r="AK2326" s="3"/>
      <c r="AL2326" s="3"/>
      <c r="AM2326" s="3"/>
      <c r="AN2326" s="3"/>
      <c r="AO2326" s="3"/>
      <c r="AP2326" s="12"/>
    </row>
    <row r="2327" spans="4:42" x14ac:dyDescent="0.25">
      <c r="D2327" s="3"/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11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3"/>
      <c r="AG2327" s="3"/>
      <c r="AH2327" s="3"/>
      <c r="AI2327" s="3"/>
      <c r="AJ2327" s="3"/>
      <c r="AK2327" s="3"/>
      <c r="AL2327" s="3"/>
      <c r="AM2327" s="3"/>
      <c r="AN2327" s="3"/>
      <c r="AO2327" s="3"/>
      <c r="AP2327" s="12"/>
    </row>
    <row r="2328" spans="4:42" x14ac:dyDescent="0.25">
      <c r="D2328" s="3"/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11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3"/>
      <c r="AG2328" s="3"/>
      <c r="AH2328" s="3"/>
      <c r="AI2328" s="3"/>
      <c r="AJ2328" s="3"/>
      <c r="AK2328" s="3"/>
      <c r="AL2328" s="3"/>
      <c r="AM2328" s="3"/>
      <c r="AN2328" s="3"/>
      <c r="AO2328" s="3"/>
      <c r="AP2328" s="12"/>
    </row>
    <row r="2329" spans="4:42" x14ac:dyDescent="0.25">
      <c r="D2329" s="3"/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11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  <c r="AG2329" s="3"/>
      <c r="AH2329" s="3"/>
      <c r="AI2329" s="3"/>
      <c r="AJ2329" s="3"/>
      <c r="AK2329" s="3"/>
      <c r="AL2329" s="3"/>
      <c r="AM2329" s="3"/>
      <c r="AN2329" s="3"/>
      <c r="AO2329" s="3"/>
      <c r="AP2329" s="12"/>
    </row>
    <row r="2330" spans="4:42" x14ac:dyDescent="0.25">
      <c r="D2330" s="3"/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11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3"/>
      <c r="AG2330" s="3"/>
      <c r="AH2330" s="3"/>
      <c r="AI2330" s="3"/>
      <c r="AJ2330" s="3"/>
      <c r="AK2330" s="3"/>
      <c r="AL2330" s="3"/>
      <c r="AM2330" s="3"/>
      <c r="AN2330" s="3"/>
      <c r="AO2330" s="3"/>
      <c r="AP2330" s="12"/>
    </row>
    <row r="2331" spans="4:42" x14ac:dyDescent="0.25">
      <c r="D2331" s="3"/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11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3"/>
      <c r="AG2331" s="3"/>
      <c r="AH2331" s="3"/>
      <c r="AI2331" s="3"/>
      <c r="AJ2331" s="3"/>
      <c r="AK2331" s="3"/>
      <c r="AL2331" s="3"/>
      <c r="AM2331" s="3"/>
      <c r="AN2331" s="3"/>
      <c r="AO2331" s="3"/>
      <c r="AP2331" s="12"/>
    </row>
    <row r="2332" spans="4:42" x14ac:dyDescent="0.25">
      <c r="D2332" s="3"/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11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3"/>
      <c r="AG2332" s="3"/>
      <c r="AH2332" s="3"/>
      <c r="AI2332" s="3"/>
      <c r="AJ2332" s="3"/>
      <c r="AK2332" s="3"/>
      <c r="AL2332" s="3"/>
      <c r="AM2332" s="3"/>
      <c r="AN2332" s="3"/>
      <c r="AO2332" s="3"/>
      <c r="AP2332" s="12"/>
    </row>
    <row r="2333" spans="4:42" x14ac:dyDescent="0.25">
      <c r="D2333" s="3"/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11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  <c r="AG2333" s="3"/>
      <c r="AH2333" s="3"/>
      <c r="AI2333" s="3"/>
      <c r="AJ2333" s="3"/>
      <c r="AK2333" s="3"/>
      <c r="AL2333" s="3"/>
      <c r="AM2333" s="3"/>
      <c r="AN2333" s="3"/>
      <c r="AO2333" s="3"/>
      <c r="AP2333" s="12"/>
    </row>
    <row r="2334" spans="4:42" x14ac:dyDescent="0.25">
      <c r="D2334" s="3"/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11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3"/>
      <c r="AG2334" s="3"/>
      <c r="AH2334" s="3"/>
      <c r="AI2334" s="3"/>
      <c r="AJ2334" s="3"/>
      <c r="AK2334" s="3"/>
      <c r="AL2334" s="3"/>
      <c r="AM2334" s="3"/>
      <c r="AN2334" s="3"/>
      <c r="AO2334" s="3"/>
      <c r="AP2334" s="12"/>
    </row>
    <row r="2335" spans="4:42" x14ac:dyDescent="0.25">
      <c r="D2335" s="3"/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11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3"/>
      <c r="AG2335" s="3"/>
      <c r="AH2335" s="3"/>
      <c r="AI2335" s="3"/>
      <c r="AJ2335" s="3"/>
      <c r="AK2335" s="3"/>
      <c r="AL2335" s="3"/>
      <c r="AM2335" s="3"/>
      <c r="AN2335" s="3"/>
      <c r="AO2335" s="3"/>
      <c r="AP2335" s="12"/>
    </row>
    <row r="2336" spans="4:42" x14ac:dyDescent="0.25">
      <c r="D2336" s="3"/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11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3"/>
      <c r="AG2336" s="3"/>
      <c r="AH2336" s="3"/>
      <c r="AI2336" s="3"/>
      <c r="AJ2336" s="3"/>
      <c r="AK2336" s="3"/>
      <c r="AL2336" s="3"/>
      <c r="AM2336" s="3"/>
      <c r="AN2336" s="3"/>
      <c r="AO2336" s="3"/>
      <c r="AP2336" s="12"/>
    </row>
    <row r="2337" spans="4:42" x14ac:dyDescent="0.25">
      <c r="D2337" s="3"/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11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3"/>
      <c r="AH2337" s="3"/>
      <c r="AI2337" s="3"/>
      <c r="AJ2337" s="3"/>
      <c r="AK2337" s="3"/>
      <c r="AL2337" s="3"/>
      <c r="AM2337" s="3"/>
      <c r="AN2337" s="3"/>
      <c r="AO2337" s="3"/>
      <c r="AP2337" s="12"/>
    </row>
    <row r="2338" spans="4:42" x14ac:dyDescent="0.25">
      <c r="D2338" s="3"/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11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3"/>
      <c r="AG2338" s="3"/>
      <c r="AH2338" s="3"/>
      <c r="AI2338" s="3"/>
      <c r="AJ2338" s="3"/>
      <c r="AK2338" s="3"/>
      <c r="AL2338" s="3"/>
      <c r="AM2338" s="3"/>
      <c r="AN2338" s="3"/>
      <c r="AO2338" s="3"/>
      <c r="AP2338" s="12"/>
    </row>
    <row r="2339" spans="4:42" x14ac:dyDescent="0.25">
      <c r="D2339" s="3"/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11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3"/>
      <c r="AH2339" s="3"/>
      <c r="AI2339" s="3"/>
      <c r="AJ2339" s="3"/>
      <c r="AK2339" s="3"/>
      <c r="AL2339" s="3"/>
      <c r="AM2339" s="3"/>
      <c r="AN2339" s="3"/>
      <c r="AO2339" s="3"/>
      <c r="AP2339" s="12"/>
    </row>
    <row r="2340" spans="4:42" x14ac:dyDescent="0.25">
      <c r="D2340" s="3"/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11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H2340" s="3"/>
      <c r="AI2340" s="3"/>
      <c r="AJ2340" s="3"/>
      <c r="AK2340" s="3"/>
      <c r="AL2340" s="3"/>
      <c r="AM2340" s="3"/>
      <c r="AN2340" s="3"/>
      <c r="AO2340" s="3"/>
      <c r="AP2340" s="12"/>
    </row>
    <row r="2341" spans="4:42" x14ac:dyDescent="0.25">
      <c r="D2341" s="3"/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11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  <c r="AG2341" s="3"/>
      <c r="AH2341" s="3"/>
      <c r="AI2341" s="3"/>
      <c r="AJ2341" s="3"/>
      <c r="AK2341" s="3"/>
      <c r="AL2341" s="3"/>
      <c r="AM2341" s="3"/>
      <c r="AN2341" s="3"/>
      <c r="AO2341" s="3"/>
      <c r="AP2341" s="12"/>
    </row>
    <row r="2342" spans="4:42" x14ac:dyDescent="0.25">
      <c r="D2342" s="3"/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11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3"/>
      <c r="AG2342" s="3"/>
      <c r="AH2342" s="3"/>
      <c r="AI2342" s="3"/>
      <c r="AJ2342" s="3"/>
      <c r="AK2342" s="3"/>
      <c r="AL2342" s="3"/>
      <c r="AM2342" s="3"/>
      <c r="AN2342" s="3"/>
      <c r="AO2342" s="3"/>
      <c r="AP2342" s="12"/>
    </row>
    <row r="2343" spans="4:42" x14ac:dyDescent="0.25">
      <c r="D2343" s="3"/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11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3"/>
      <c r="AG2343" s="3"/>
      <c r="AH2343" s="3"/>
      <c r="AI2343" s="3"/>
      <c r="AJ2343" s="3"/>
      <c r="AK2343" s="3"/>
      <c r="AL2343" s="3"/>
      <c r="AM2343" s="3"/>
      <c r="AN2343" s="3"/>
      <c r="AO2343" s="3"/>
      <c r="AP2343" s="12"/>
    </row>
    <row r="2344" spans="4:42" x14ac:dyDescent="0.25">
      <c r="D2344" s="3"/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11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3"/>
      <c r="AG2344" s="3"/>
      <c r="AH2344" s="3"/>
      <c r="AI2344" s="3"/>
      <c r="AJ2344" s="3"/>
      <c r="AK2344" s="3"/>
      <c r="AL2344" s="3"/>
      <c r="AM2344" s="3"/>
      <c r="AN2344" s="3"/>
      <c r="AO2344" s="3"/>
      <c r="AP2344" s="12"/>
    </row>
    <row r="2345" spans="4:42" x14ac:dyDescent="0.25">
      <c r="D2345" s="3"/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11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3"/>
      <c r="AH2345" s="3"/>
      <c r="AI2345" s="3"/>
      <c r="AJ2345" s="3"/>
      <c r="AK2345" s="3"/>
      <c r="AL2345" s="3"/>
      <c r="AM2345" s="3"/>
      <c r="AN2345" s="3"/>
      <c r="AO2345" s="3"/>
      <c r="AP2345" s="12"/>
    </row>
    <row r="2346" spans="4:42" x14ac:dyDescent="0.25">
      <c r="D2346" s="3"/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11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3"/>
      <c r="AH2346" s="3"/>
      <c r="AI2346" s="3"/>
      <c r="AJ2346" s="3"/>
      <c r="AK2346" s="3"/>
      <c r="AL2346" s="3"/>
      <c r="AM2346" s="3"/>
      <c r="AN2346" s="3"/>
      <c r="AO2346" s="3"/>
      <c r="AP2346" s="12"/>
    </row>
    <row r="2347" spans="4:42" x14ac:dyDescent="0.25">
      <c r="D2347" s="3"/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11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3"/>
      <c r="AG2347" s="3"/>
      <c r="AH2347" s="3"/>
      <c r="AI2347" s="3"/>
      <c r="AJ2347" s="3"/>
      <c r="AK2347" s="3"/>
      <c r="AL2347" s="3"/>
      <c r="AM2347" s="3"/>
      <c r="AN2347" s="3"/>
      <c r="AO2347" s="3"/>
      <c r="AP2347" s="12"/>
    </row>
    <row r="2348" spans="4:42" x14ac:dyDescent="0.25">
      <c r="D2348" s="3"/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11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3"/>
      <c r="AG2348" s="3"/>
      <c r="AH2348" s="3"/>
      <c r="AI2348" s="3"/>
      <c r="AJ2348" s="3"/>
      <c r="AK2348" s="3"/>
      <c r="AL2348" s="3"/>
      <c r="AM2348" s="3"/>
      <c r="AN2348" s="3"/>
      <c r="AO2348" s="3"/>
      <c r="AP2348" s="12"/>
    </row>
    <row r="2349" spans="4:42" x14ac:dyDescent="0.25">
      <c r="D2349" s="3"/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11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3"/>
      <c r="AH2349" s="3"/>
      <c r="AI2349" s="3"/>
      <c r="AJ2349" s="3"/>
      <c r="AK2349" s="3"/>
      <c r="AL2349" s="3"/>
      <c r="AM2349" s="3"/>
      <c r="AN2349" s="3"/>
      <c r="AO2349" s="3"/>
      <c r="AP2349" s="12"/>
    </row>
    <row r="2350" spans="4:42" x14ac:dyDescent="0.25">
      <c r="D2350" s="3"/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11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3"/>
      <c r="AG2350" s="3"/>
      <c r="AH2350" s="3"/>
      <c r="AI2350" s="3"/>
      <c r="AJ2350" s="3"/>
      <c r="AK2350" s="3"/>
      <c r="AL2350" s="3"/>
      <c r="AM2350" s="3"/>
      <c r="AN2350" s="3"/>
      <c r="AO2350" s="3"/>
      <c r="AP2350" s="12"/>
    </row>
    <row r="2351" spans="4:42" x14ac:dyDescent="0.25">
      <c r="D2351" s="3"/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11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3"/>
      <c r="AG2351" s="3"/>
      <c r="AH2351" s="3"/>
      <c r="AI2351" s="3"/>
      <c r="AJ2351" s="3"/>
      <c r="AK2351" s="3"/>
      <c r="AL2351" s="3"/>
      <c r="AM2351" s="3"/>
      <c r="AN2351" s="3"/>
      <c r="AO2351" s="3"/>
      <c r="AP2351" s="12"/>
    </row>
    <row r="2352" spans="4:42" x14ac:dyDescent="0.25">
      <c r="D2352" s="3"/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11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3"/>
      <c r="AG2352" s="3"/>
      <c r="AH2352" s="3"/>
      <c r="AI2352" s="3"/>
      <c r="AJ2352" s="3"/>
      <c r="AK2352" s="3"/>
      <c r="AL2352" s="3"/>
      <c r="AM2352" s="3"/>
      <c r="AN2352" s="3"/>
      <c r="AO2352" s="3"/>
      <c r="AP2352" s="12"/>
    </row>
    <row r="2353" spans="4:42" x14ac:dyDescent="0.25">
      <c r="D2353" s="3"/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11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  <c r="AG2353" s="3"/>
      <c r="AH2353" s="3"/>
      <c r="AI2353" s="3"/>
      <c r="AJ2353" s="3"/>
      <c r="AK2353" s="3"/>
      <c r="AL2353" s="3"/>
      <c r="AM2353" s="3"/>
      <c r="AN2353" s="3"/>
      <c r="AO2353" s="3"/>
      <c r="AP2353" s="12"/>
    </row>
    <row r="2354" spans="4:42" x14ac:dyDescent="0.25">
      <c r="D2354" s="3"/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11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3"/>
      <c r="AH2354" s="3"/>
      <c r="AI2354" s="3"/>
      <c r="AJ2354" s="3"/>
      <c r="AK2354" s="3"/>
      <c r="AL2354" s="3"/>
      <c r="AM2354" s="3"/>
      <c r="AN2354" s="3"/>
      <c r="AO2354" s="3"/>
      <c r="AP2354" s="12"/>
    </row>
    <row r="2355" spans="4:42" x14ac:dyDescent="0.25">
      <c r="D2355" s="3"/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11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3"/>
      <c r="AH2355" s="3"/>
      <c r="AI2355" s="3"/>
      <c r="AJ2355" s="3"/>
      <c r="AK2355" s="3"/>
      <c r="AL2355" s="3"/>
      <c r="AM2355" s="3"/>
      <c r="AN2355" s="3"/>
      <c r="AO2355" s="3"/>
      <c r="AP2355" s="12"/>
    </row>
    <row r="2356" spans="4:42" x14ac:dyDescent="0.25">
      <c r="D2356" s="3"/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11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3"/>
      <c r="AG2356" s="3"/>
      <c r="AH2356" s="3"/>
      <c r="AI2356" s="3"/>
      <c r="AJ2356" s="3"/>
      <c r="AK2356" s="3"/>
      <c r="AL2356" s="3"/>
      <c r="AM2356" s="3"/>
      <c r="AN2356" s="3"/>
      <c r="AO2356" s="3"/>
      <c r="AP2356" s="12"/>
    </row>
    <row r="2357" spans="4:42" x14ac:dyDescent="0.25">
      <c r="D2357" s="3"/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11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  <c r="AG2357" s="3"/>
      <c r="AH2357" s="3"/>
      <c r="AI2357" s="3"/>
      <c r="AJ2357" s="3"/>
      <c r="AK2357" s="3"/>
      <c r="AL2357" s="3"/>
      <c r="AM2357" s="3"/>
      <c r="AN2357" s="3"/>
      <c r="AO2357" s="3"/>
      <c r="AP2357" s="12"/>
    </row>
    <row r="2358" spans="4:42" x14ac:dyDescent="0.25">
      <c r="D2358" s="3"/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11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3"/>
      <c r="AH2358" s="3"/>
      <c r="AI2358" s="3"/>
      <c r="AJ2358" s="3"/>
      <c r="AK2358" s="3"/>
      <c r="AL2358" s="3"/>
      <c r="AM2358" s="3"/>
      <c r="AN2358" s="3"/>
      <c r="AO2358" s="3"/>
      <c r="AP2358" s="12"/>
    </row>
    <row r="2359" spans="4:42" x14ac:dyDescent="0.25">
      <c r="D2359" s="3"/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11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3"/>
      <c r="AG2359" s="3"/>
      <c r="AH2359" s="3"/>
      <c r="AI2359" s="3"/>
      <c r="AJ2359" s="3"/>
      <c r="AK2359" s="3"/>
      <c r="AL2359" s="3"/>
      <c r="AM2359" s="3"/>
      <c r="AN2359" s="3"/>
      <c r="AO2359" s="3"/>
      <c r="AP2359" s="12"/>
    </row>
    <row r="2360" spans="4:42" x14ac:dyDescent="0.25">
      <c r="D2360" s="3"/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11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3"/>
      <c r="AG2360" s="3"/>
      <c r="AH2360" s="3"/>
      <c r="AI2360" s="3"/>
      <c r="AJ2360" s="3"/>
      <c r="AK2360" s="3"/>
      <c r="AL2360" s="3"/>
      <c r="AM2360" s="3"/>
      <c r="AN2360" s="3"/>
      <c r="AO2360" s="3"/>
      <c r="AP2360" s="12"/>
    </row>
    <row r="2361" spans="4:42" x14ac:dyDescent="0.25">
      <c r="D2361" s="3"/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11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  <c r="AG2361" s="3"/>
      <c r="AH2361" s="3"/>
      <c r="AI2361" s="3"/>
      <c r="AJ2361" s="3"/>
      <c r="AK2361" s="3"/>
      <c r="AL2361" s="3"/>
      <c r="AM2361" s="3"/>
      <c r="AN2361" s="3"/>
      <c r="AO2361" s="3"/>
      <c r="AP2361" s="12"/>
    </row>
    <row r="2362" spans="4:42" x14ac:dyDescent="0.25">
      <c r="D2362" s="3"/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11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3"/>
      <c r="AG2362" s="3"/>
      <c r="AH2362" s="3"/>
      <c r="AI2362" s="3"/>
      <c r="AJ2362" s="3"/>
      <c r="AK2362" s="3"/>
      <c r="AL2362" s="3"/>
      <c r="AM2362" s="3"/>
      <c r="AN2362" s="3"/>
      <c r="AO2362" s="3"/>
      <c r="AP2362" s="12"/>
    </row>
    <row r="2363" spans="4:42" x14ac:dyDescent="0.25">
      <c r="D2363" s="3"/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11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3"/>
      <c r="AG2363" s="3"/>
      <c r="AH2363" s="3"/>
      <c r="AI2363" s="3"/>
      <c r="AJ2363" s="3"/>
      <c r="AK2363" s="3"/>
      <c r="AL2363" s="3"/>
      <c r="AM2363" s="3"/>
      <c r="AN2363" s="3"/>
      <c r="AO2363" s="3"/>
      <c r="AP2363" s="12"/>
    </row>
    <row r="2364" spans="4:42" x14ac:dyDescent="0.25">
      <c r="D2364" s="3"/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11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3"/>
      <c r="AH2364" s="3"/>
      <c r="AI2364" s="3"/>
      <c r="AJ2364" s="3"/>
      <c r="AK2364" s="3"/>
      <c r="AL2364" s="3"/>
      <c r="AM2364" s="3"/>
      <c r="AN2364" s="3"/>
      <c r="AO2364" s="3"/>
      <c r="AP2364" s="12"/>
    </row>
    <row r="2365" spans="4:42" x14ac:dyDescent="0.25">
      <c r="D2365" s="3"/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11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  <c r="AG2365" s="3"/>
      <c r="AH2365" s="3"/>
      <c r="AI2365" s="3"/>
      <c r="AJ2365" s="3"/>
      <c r="AK2365" s="3"/>
      <c r="AL2365" s="3"/>
      <c r="AM2365" s="3"/>
      <c r="AN2365" s="3"/>
      <c r="AO2365" s="3"/>
      <c r="AP2365" s="12"/>
    </row>
    <row r="2366" spans="4:42" x14ac:dyDescent="0.25">
      <c r="D2366" s="3"/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11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3"/>
      <c r="AG2366" s="3"/>
      <c r="AH2366" s="3"/>
      <c r="AI2366" s="3"/>
      <c r="AJ2366" s="3"/>
      <c r="AK2366" s="3"/>
      <c r="AL2366" s="3"/>
      <c r="AM2366" s="3"/>
      <c r="AN2366" s="3"/>
      <c r="AO2366" s="3"/>
      <c r="AP2366" s="12"/>
    </row>
    <row r="2367" spans="4:42" x14ac:dyDescent="0.25">
      <c r="D2367" s="3"/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11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3"/>
      <c r="AG2367" s="3"/>
      <c r="AH2367" s="3"/>
      <c r="AI2367" s="3"/>
      <c r="AJ2367" s="3"/>
      <c r="AK2367" s="3"/>
      <c r="AL2367" s="3"/>
      <c r="AM2367" s="3"/>
      <c r="AN2367" s="3"/>
      <c r="AO2367" s="3"/>
      <c r="AP2367" s="12"/>
    </row>
    <row r="2368" spans="4:42" x14ac:dyDescent="0.25">
      <c r="D2368" s="3"/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11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3"/>
      <c r="AG2368" s="3"/>
      <c r="AH2368" s="3"/>
      <c r="AI2368" s="3"/>
      <c r="AJ2368" s="3"/>
      <c r="AK2368" s="3"/>
      <c r="AL2368" s="3"/>
      <c r="AM2368" s="3"/>
      <c r="AN2368" s="3"/>
      <c r="AO2368" s="3"/>
      <c r="AP2368" s="12"/>
    </row>
    <row r="2369" spans="4:42" x14ac:dyDescent="0.25">
      <c r="D2369" s="3"/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11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3"/>
      <c r="AG2369" s="3"/>
      <c r="AH2369" s="3"/>
      <c r="AI2369" s="3"/>
      <c r="AJ2369" s="3"/>
      <c r="AK2369" s="3"/>
      <c r="AL2369" s="3"/>
      <c r="AM2369" s="3"/>
      <c r="AN2369" s="3"/>
      <c r="AO2369" s="3"/>
      <c r="AP2369" s="12"/>
    </row>
    <row r="2370" spans="4:42" x14ac:dyDescent="0.25">
      <c r="D2370" s="3"/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11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3"/>
      <c r="AG2370" s="3"/>
      <c r="AH2370" s="3"/>
      <c r="AI2370" s="3"/>
      <c r="AJ2370" s="3"/>
      <c r="AK2370" s="3"/>
      <c r="AL2370" s="3"/>
      <c r="AM2370" s="3"/>
      <c r="AN2370" s="3"/>
      <c r="AO2370" s="3"/>
      <c r="AP2370" s="12"/>
    </row>
    <row r="2371" spans="4:42" x14ac:dyDescent="0.25">
      <c r="D2371" s="3"/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11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3"/>
      <c r="AG2371" s="3"/>
      <c r="AH2371" s="3"/>
      <c r="AI2371" s="3"/>
      <c r="AJ2371" s="3"/>
      <c r="AK2371" s="3"/>
      <c r="AL2371" s="3"/>
      <c r="AM2371" s="3"/>
      <c r="AN2371" s="3"/>
      <c r="AO2371" s="3"/>
      <c r="AP2371" s="12"/>
    </row>
    <row r="2372" spans="4:42" x14ac:dyDescent="0.25">
      <c r="D2372" s="3"/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11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3"/>
      <c r="AG2372" s="3"/>
      <c r="AH2372" s="3"/>
      <c r="AI2372" s="3"/>
      <c r="AJ2372" s="3"/>
      <c r="AK2372" s="3"/>
      <c r="AL2372" s="3"/>
      <c r="AM2372" s="3"/>
      <c r="AN2372" s="3"/>
      <c r="AO2372" s="3"/>
      <c r="AP2372" s="12"/>
    </row>
    <row r="2373" spans="4:42" x14ac:dyDescent="0.25">
      <c r="D2373" s="3"/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11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3"/>
      <c r="AH2373" s="3"/>
      <c r="AI2373" s="3"/>
      <c r="AJ2373" s="3"/>
      <c r="AK2373" s="3"/>
      <c r="AL2373" s="3"/>
      <c r="AM2373" s="3"/>
      <c r="AN2373" s="3"/>
      <c r="AO2373" s="3"/>
      <c r="AP2373" s="12"/>
    </row>
    <row r="2374" spans="4:42" x14ac:dyDescent="0.25">
      <c r="D2374" s="3"/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11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3"/>
      <c r="AH2374" s="3"/>
      <c r="AI2374" s="3"/>
      <c r="AJ2374" s="3"/>
      <c r="AK2374" s="3"/>
      <c r="AL2374" s="3"/>
      <c r="AM2374" s="3"/>
      <c r="AN2374" s="3"/>
      <c r="AO2374" s="3"/>
      <c r="AP2374" s="12"/>
    </row>
    <row r="2375" spans="4:42" x14ac:dyDescent="0.25">
      <c r="D2375" s="3"/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11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3"/>
      <c r="AG2375" s="3"/>
      <c r="AH2375" s="3"/>
      <c r="AI2375" s="3"/>
      <c r="AJ2375" s="3"/>
      <c r="AK2375" s="3"/>
      <c r="AL2375" s="3"/>
      <c r="AM2375" s="3"/>
      <c r="AN2375" s="3"/>
      <c r="AO2375" s="3"/>
      <c r="AP2375" s="12"/>
    </row>
    <row r="2376" spans="4:42" x14ac:dyDescent="0.25">
      <c r="D2376" s="3"/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11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3"/>
      <c r="AG2376" s="3"/>
      <c r="AH2376" s="3"/>
      <c r="AI2376" s="3"/>
      <c r="AJ2376" s="3"/>
      <c r="AK2376" s="3"/>
      <c r="AL2376" s="3"/>
      <c r="AM2376" s="3"/>
      <c r="AN2376" s="3"/>
      <c r="AO2376" s="3"/>
      <c r="AP2376" s="12"/>
    </row>
    <row r="2377" spans="4:42" x14ac:dyDescent="0.25">
      <c r="D2377" s="3"/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11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3"/>
      <c r="AG2377" s="3"/>
      <c r="AH2377" s="3"/>
      <c r="AI2377" s="3"/>
      <c r="AJ2377" s="3"/>
      <c r="AK2377" s="3"/>
      <c r="AL2377" s="3"/>
      <c r="AM2377" s="3"/>
      <c r="AN2377" s="3"/>
      <c r="AO2377" s="3"/>
      <c r="AP2377" s="12"/>
    </row>
    <row r="2378" spans="4:42" x14ac:dyDescent="0.25">
      <c r="D2378" s="3"/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11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3"/>
      <c r="AH2378" s="3"/>
      <c r="AI2378" s="3"/>
      <c r="AJ2378" s="3"/>
      <c r="AK2378" s="3"/>
      <c r="AL2378" s="3"/>
      <c r="AM2378" s="3"/>
      <c r="AN2378" s="3"/>
      <c r="AO2378" s="3"/>
      <c r="AP2378" s="12"/>
    </row>
    <row r="2379" spans="4:42" x14ac:dyDescent="0.25">
      <c r="D2379" s="3"/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11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3"/>
      <c r="AH2379" s="3"/>
      <c r="AI2379" s="3"/>
      <c r="AJ2379" s="3"/>
      <c r="AK2379" s="3"/>
      <c r="AL2379" s="3"/>
      <c r="AM2379" s="3"/>
      <c r="AN2379" s="3"/>
      <c r="AO2379" s="3"/>
      <c r="AP2379" s="12"/>
    </row>
    <row r="2380" spans="4:42" x14ac:dyDescent="0.25">
      <c r="D2380" s="3"/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11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3"/>
      <c r="AG2380" s="3"/>
      <c r="AH2380" s="3"/>
      <c r="AI2380" s="3"/>
      <c r="AJ2380" s="3"/>
      <c r="AK2380" s="3"/>
      <c r="AL2380" s="3"/>
      <c r="AM2380" s="3"/>
      <c r="AN2380" s="3"/>
      <c r="AO2380" s="3"/>
      <c r="AP2380" s="12"/>
    </row>
    <row r="2381" spans="4:42" x14ac:dyDescent="0.25">
      <c r="D2381" s="3"/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11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  <c r="AG2381" s="3"/>
      <c r="AH2381" s="3"/>
      <c r="AI2381" s="3"/>
      <c r="AJ2381" s="3"/>
      <c r="AK2381" s="3"/>
      <c r="AL2381" s="3"/>
      <c r="AM2381" s="3"/>
      <c r="AN2381" s="3"/>
      <c r="AO2381" s="3"/>
      <c r="AP2381" s="12"/>
    </row>
    <row r="2382" spans="4:42" x14ac:dyDescent="0.25">
      <c r="D2382" s="3"/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11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3"/>
      <c r="AG2382" s="3"/>
      <c r="AH2382" s="3"/>
      <c r="AI2382" s="3"/>
      <c r="AJ2382" s="3"/>
      <c r="AK2382" s="3"/>
      <c r="AL2382" s="3"/>
      <c r="AM2382" s="3"/>
      <c r="AN2382" s="3"/>
      <c r="AO2382" s="3"/>
      <c r="AP2382" s="12"/>
    </row>
    <row r="2383" spans="4:42" x14ac:dyDescent="0.25">
      <c r="D2383" s="3"/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11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3"/>
      <c r="AG2383" s="3"/>
      <c r="AH2383" s="3"/>
      <c r="AI2383" s="3"/>
      <c r="AJ2383" s="3"/>
      <c r="AK2383" s="3"/>
      <c r="AL2383" s="3"/>
      <c r="AM2383" s="3"/>
      <c r="AN2383" s="3"/>
      <c r="AO2383" s="3"/>
      <c r="AP2383" s="12"/>
    </row>
    <row r="2384" spans="4:42" x14ac:dyDescent="0.25">
      <c r="D2384" s="3"/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11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3"/>
      <c r="AG2384" s="3"/>
      <c r="AH2384" s="3"/>
      <c r="AI2384" s="3"/>
      <c r="AJ2384" s="3"/>
      <c r="AK2384" s="3"/>
      <c r="AL2384" s="3"/>
      <c r="AM2384" s="3"/>
      <c r="AN2384" s="3"/>
      <c r="AO2384" s="3"/>
      <c r="AP2384" s="12"/>
    </row>
    <row r="2385" spans="4:42" x14ac:dyDescent="0.25">
      <c r="D2385" s="3"/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11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  <c r="AG2385" s="3"/>
      <c r="AH2385" s="3"/>
      <c r="AI2385" s="3"/>
      <c r="AJ2385" s="3"/>
      <c r="AK2385" s="3"/>
      <c r="AL2385" s="3"/>
      <c r="AM2385" s="3"/>
      <c r="AN2385" s="3"/>
      <c r="AO2385" s="3"/>
      <c r="AP2385" s="12"/>
    </row>
    <row r="2386" spans="4:42" x14ac:dyDescent="0.25">
      <c r="D2386" s="3"/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11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  <c r="AG2386" s="3"/>
      <c r="AH2386" s="3"/>
      <c r="AI2386" s="3"/>
      <c r="AJ2386" s="3"/>
      <c r="AK2386" s="3"/>
      <c r="AL2386" s="3"/>
      <c r="AM2386" s="3"/>
      <c r="AN2386" s="3"/>
      <c r="AO2386" s="3"/>
      <c r="AP2386" s="12"/>
    </row>
    <row r="2387" spans="4:42" x14ac:dyDescent="0.25">
      <c r="D2387" s="3"/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11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3"/>
      <c r="AG2387" s="3"/>
      <c r="AH2387" s="3"/>
      <c r="AI2387" s="3"/>
      <c r="AJ2387" s="3"/>
      <c r="AK2387" s="3"/>
      <c r="AL2387" s="3"/>
      <c r="AM2387" s="3"/>
      <c r="AN2387" s="3"/>
      <c r="AO2387" s="3"/>
      <c r="AP2387" s="12"/>
    </row>
    <row r="2388" spans="4:42" x14ac:dyDescent="0.25">
      <c r="D2388" s="3"/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11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3"/>
      <c r="AG2388" s="3"/>
      <c r="AH2388" s="3"/>
      <c r="AI2388" s="3"/>
      <c r="AJ2388" s="3"/>
      <c r="AK2388" s="3"/>
      <c r="AL2388" s="3"/>
      <c r="AM2388" s="3"/>
      <c r="AN2388" s="3"/>
      <c r="AO2388" s="3"/>
      <c r="AP2388" s="12"/>
    </row>
    <row r="2389" spans="4:42" x14ac:dyDescent="0.25">
      <c r="D2389" s="3"/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11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  <c r="AG2389" s="3"/>
      <c r="AH2389" s="3"/>
      <c r="AI2389" s="3"/>
      <c r="AJ2389" s="3"/>
      <c r="AK2389" s="3"/>
      <c r="AL2389" s="3"/>
      <c r="AM2389" s="3"/>
      <c r="AN2389" s="3"/>
      <c r="AO2389" s="3"/>
      <c r="AP2389" s="12"/>
    </row>
    <row r="2390" spans="4:42" x14ac:dyDescent="0.25">
      <c r="D2390" s="3"/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11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3"/>
      <c r="AG2390" s="3"/>
      <c r="AH2390" s="3"/>
      <c r="AI2390" s="3"/>
      <c r="AJ2390" s="3"/>
      <c r="AK2390" s="3"/>
      <c r="AL2390" s="3"/>
      <c r="AM2390" s="3"/>
      <c r="AN2390" s="3"/>
      <c r="AO2390" s="3"/>
      <c r="AP2390" s="12"/>
    </row>
    <row r="2391" spans="4:42" x14ac:dyDescent="0.25">
      <c r="D2391" s="3"/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11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3"/>
      <c r="AG2391" s="3"/>
      <c r="AH2391" s="3"/>
      <c r="AI2391" s="3"/>
      <c r="AJ2391" s="3"/>
      <c r="AK2391" s="3"/>
      <c r="AL2391" s="3"/>
      <c r="AM2391" s="3"/>
      <c r="AN2391" s="3"/>
      <c r="AO2391" s="3"/>
      <c r="AP2391" s="12"/>
    </row>
    <row r="2392" spans="4:42" x14ac:dyDescent="0.25">
      <c r="D2392" s="3"/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11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3"/>
      <c r="AG2392" s="3"/>
      <c r="AH2392" s="3"/>
      <c r="AI2392" s="3"/>
      <c r="AJ2392" s="3"/>
      <c r="AK2392" s="3"/>
      <c r="AL2392" s="3"/>
      <c r="AM2392" s="3"/>
      <c r="AN2392" s="3"/>
      <c r="AO2392" s="3"/>
      <c r="AP2392" s="12"/>
    </row>
    <row r="2393" spans="4:42" x14ac:dyDescent="0.25">
      <c r="D2393" s="3"/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11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3"/>
      <c r="AG2393" s="3"/>
      <c r="AH2393" s="3"/>
      <c r="AI2393" s="3"/>
      <c r="AJ2393" s="3"/>
      <c r="AK2393" s="3"/>
      <c r="AL2393" s="3"/>
      <c r="AM2393" s="3"/>
      <c r="AN2393" s="3"/>
      <c r="AO2393" s="3"/>
      <c r="AP2393" s="12"/>
    </row>
    <row r="2394" spans="4:42" x14ac:dyDescent="0.25">
      <c r="D2394" s="3"/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11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3"/>
      <c r="AG2394" s="3"/>
      <c r="AH2394" s="3"/>
      <c r="AI2394" s="3"/>
      <c r="AJ2394" s="3"/>
      <c r="AK2394" s="3"/>
      <c r="AL2394" s="3"/>
      <c r="AM2394" s="3"/>
      <c r="AN2394" s="3"/>
      <c r="AO2394" s="3"/>
      <c r="AP2394" s="12"/>
    </row>
    <row r="2395" spans="4:42" x14ac:dyDescent="0.25">
      <c r="D2395" s="3"/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11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3"/>
      <c r="AG2395" s="3"/>
      <c r="AH2395" s="3"/>
      <c r="AI2395" s="3"/>
      <c r="AJ2395" s="3"/>
      <c r="AK2395" s="3"/>
      <c r="AL2395" s="3"/>
      <c r="AM2395" s="3"/>
      <c r="AN2395" s="3"/>
      <c r="AO2395" s="3"/>
      <c r="AP2395" s="12"/>
    </row>
    <row r="2396" spans="4:42" x14ac:dyDescent="0.25">
      <c r="D2396" s="3"/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11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3"/>
      <c r="AG2396" s="3"/>
      <c r="AH2396" s="3"/>
      <c r="AI2396" s="3"/>
      <c r="AJ2396" s="3"/>
      <c r="AK2396" s="3"/>
      <c r="AL2396" s="3"/>
      <c r="AM2396" s="3"/>
      <c r="AN2396" s="3"/>
      <c r="AO2396" s="3"/>
      <c r="AP2396" s="12"/>
    </row>
    <row r="2397" spans="4:42" x14ac:dyDescent="0.25">
      <c r="D2397" s="3"/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11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3"/>
      <c r="AG2397" s="3"/>
      <c r="AH2397" s="3"/>
      <c r="AI2397" s="3"/>
      <c r="AJ2397" s="3"/>
      <c r="AK2397" s="3"/>
      <c r="AL2397" s="3"/>
      <c r="AM2397" s="3"/>
      <c r="AN2397" s="3"/>
      <c r="AO2397" s="3"/>
      <c r="AP2397" s="12"/>
    </row>
    <row r="2398" spans="4:42" x14ac:dyDescent="0.25">
      <c r="D2398" s="3"/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11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3"/>
      <c r="AG2398" s="3"/>
      <c r="AH2398" s="3"/>
      <c r="AI2398" s="3"/>
      <c r="AJ2398" s="3"/>
      <c r="AK2398" s="3"/>
      <c r="AL2398" s="3"/>
      <c r="AM2398" s="3"/>
      <c r="AN2398" s="3"/>
      <c r="AO2398" s="3"/>
      <c r="AP2398" s="12"/>
    </row>
    <row r="2399" spans="4:42" x14ac:dyDescent="0.25">
      <c r="D2399" s="3"/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11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3"/>
      <c r="AG2399" s="3"/>
      <c r="AH2399" s="3"/>
      <c r="AI2399" s="3"/>
      <c r="AJ2399" s="3"/>
      <c r="AK2399" s="3"/>
      <c r="AL2399" s="3"/>
      <c r="AM2399" s="3"/>
      <c r="AN2399" s="3"/>
      <c r="AO2399" s="3"/>
      <c r="AP2399" s="12"/>
    </row>
    <row r="2400" spans="4:42" x14ac:dyDescent="0.25">
      <c r="D2400" s="3"/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11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3"/>
      <c r="AG2400" s="3"/>
      <c r="AH2400" s="3"/>
      <c r="AI2400" s="3"/>
      <c r="AJ2400" s="3"/>
      <c r="AK2400" s="3"/>
      <c r="AL2400" s="3"/>
      <c r="AM2400" s="3"/>
      <c r="AN2400" s="3"/>
      <c r="AO2400" s="3"/>
      <c r="AP2400" s="12"/>
    </row>
    <row r="2401" spans="4:42" x14ac:dyDescent="0.25">
      <c r="D2401" s="3"/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11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3"/>
      <c r="AG2401" s="3"/>
      <c r="AH2401" s="3"/>
      <c r="AI2401" s="3"/>
      <c r="AJ2401" s="3"/>
      <c r="AK2401" s="3"/>
      <c r="AL2401" s="3"/>
      <c r="AM2401" s="3"/>
      <c r="AN2401" s="3"/>
      <c r="AO2401" s="3"/>
      <c r="AP2401" s="12"/>
    </row>
    <row r="2402" spans="4:42" x14ac:dyDescent="0.25">
      <c r="D2402" s="3"/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11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3"/>
      <c r="AG2402" s="3"/>
      <c r="AH2402" s="3"/>
      <c r="AI2402" s="3"/>
      <c r="AJ2402" s="3"/>
      <c r="AK2402" s="3"/>
      <c r="AL2402" s="3"/>
      <c r="AM2402" s="3"/>
      <c r="AN2402" s="3"/>
      <c r="AO2402" s="3"/>
      <c r="AP2402" s="12"/>
    </row>
    <row r="2403" spans="4:42" x14ac:dyDescent="0.25">
      <c r="D2403" s="3"/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11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3"/>
      <c r="AG2403" s="3"/>
      <c r="AH2403" s="3"/>
      <c r="AI2403" s="3"/>
      <c r="AJ2403" s="3"/>
      <c r="AK2403" s="3"/>
      <c r="AL2403" s="3"/>
      <c r="AM2403" s="3"/>
      <c r="AN2403" s="3"/>
      <c r="AO2403" s="3"/>
      <c r="AP2403" s="12"/>
    </row>
    <row r="2404" spans="4:42" x14ac:dyDescent="0.25">
      <c r="D2404" s="3"/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11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3"/>
      <c r="AG2404" s="3"/>
      <c r="AH2404" s="3"/>
      <c r="AI2404" s="3"/>
      <c r="AJ2404" s="3"/>
      <c r="AK2404" s="3"/>
      <c r="AL2404" s="3"/>
      <c r="AM2404" s="3"/>
      <c r="AN2404" s="3"/>
      <c r="AO2404" s="3"/>
      <c r="AP2404" s="12"/>
    </row>
    <row r="2405" spans="4:42" x14ac:dyDescent="0.25">
      <c r="D2405" s="3"/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11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3"/>
      <c r="AG2405" s="3"/>
      <c r="AH2405" s="3"/>
      <c r="AI2405" s="3"/>
      <c r="AJ2405" s="3"/>
      <c r="AK2405" s="3"/>
      <c r="AL2405" s="3"/>
      <c r="AM2405" s="3"/>
      <c r="AN2405" s="3"/>
      <c r="AO2405" s="3"/>
      <c r="AP2405" s="12"/>
    </row>
    <row r="2406" spans="4:42" x14ac:dyDescent="0.25">
      <c r="D2406" s="3"/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11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3"/>
      <c r="AG2406" s="3"/>
      <c r="AH2406" s="3"/>
      <c r="AI2406" s="3"/>
      <c r="AJ2406" s="3"/>
      <c r="AK2406" s="3"/>
      <c r="AL2406" s="3"/>
      <c r="AM2406" s="3"/>
      <c r="AN2406" s="3"/>
      <c r="AO2406" s="3"/>
      <c r="AP2406" s="12"/>
    </row>
    <row r="2407" spans="4:42" x14ac:dyDescent="0.25">
      <c r="D2407" s="3"/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11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3"/>
      <c r="AG2407" s="3"/>
      <c r="AH2407" s="3"/>
      <c r="AI2407" s="3"/>
      <c r="AJ2407" s="3"/>
      <c r="AK2407" s="3"/>
      <c r="AL2407" s="3"/>
      <c r="AM2407" s="3"/>
      <c r="AN2407" s="3"/>
      <c r="AO2407" s="3"/>
      <c r="AP2407" s="12"/>
    </row>
    <row r="2408" spans="4:42" x14ac:dyDescent="0.25">
      <c r="D2408" s="3"/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11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3"/>
      <c r="AG2408" s="3"/>
      <c r="AH2408" s="3"/>
      <c r="AI2408" s="3"/>
      <c r="AJ2408" s="3"/>
      <c r="AK2408" s="3"/>
      <c r="AL2408" s="3"/>
      <c r="AM2408" s="3"/>
      <c r="AN2408" s="3"/>
      <c r="AO2408" s="3"/>
      <c r="AP2408" s="12"/>
    </row>
    <row r="2409" spans="4:42" x14ac:dyDescent="0.25">
      <c r="D2409" s="3"/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11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3"/>
      <c r="AG2409" s="3"/>
      <c r="AH2409" s="3"/>
      <c r="AI2409" s="3"/>
      <c r="AJ2409" s="3"/>
      <c r="AK2409" s="3"/>
      <c r="AL2409" s="3"/>
      <c r="AM2409" s="3"/>
      <c r="AN2409" s="3"/>
      <c r="AO2409" s="3"/>
      <c r="AP2409" s="12"/>
    </row>
    <row r="2410" spans="4:42" x14ac:dyDescent="0.25">
      <c r="D2410" s="3"/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11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3"/>
      <c r="AG2410" s="3"/>
      <c r="AH2410" s="3"/>
      <c r="AI2410" s="3"/>
      <c r="AJ2410" s="3"/>
      <c r="AK2410" s="3"/>
      <c r="AL2410" s="3"/>
      <c r="AM2410" s="3"/>
      <c r="AN2410" s="3"/>
      <c r="AO2410" s="3"/>
      <c r="AP2410" s="12"/>
    </row>
    <row r="2411" spans="4:42" x14ac:dyDescent="0.25">
      <c r="D2411" s="3"/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11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3"/>
      <c r="AG2411" s="3"/>
      <c r="AH2411" s="3"/>
      <c r="AI2411" s="3"/>
      <c r="AJ2411" s="3"/>
      <c r="AK2411" s="3"/>
      <c r="AL2411" s="3"/>
      <c r="AM2411" s="3"/>
      <c r="AN2411" s="3"/>
      <c r="AO2411" s="3"/>
      <c r="AP2411" s="12"/>
    </row>
    <row r="2412" spans="4:42" x14ac:dyDescent="0.25">
      <c r="D2412" s="3"/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11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3"/>
      <c r="AG2412" s="3"/>
      <c r="AH2412" s="3"/>
      <c r="AI2412" s="3"/>
      <c r="AJ2412" s="3"/>
      <c r="AK2412" s="3"/>
      <c r="AL2412" s="3"/>
      <c r="AM2412" s="3"/>
      <c r="AN2412" s="3"/>
      <c r="AO2412" s="3"/>
      <c r="AP2412" s="12"/>
    </row>
    <row r="2413" spans="4:42" x14ac:dyDescent="0.25">
      <c r="D2413" s="3"/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11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3"/>
      <c r="AG2413" s="3"/>
      <c r="AH2413" s="3"/>
      <c r="AI2413" s="3"/>
      <c r="AJ2413" s="3"/>
      <c r="AK2413" s="3"/>
      <c r="AL2413" s="3"/>
      <c r="AM2413" s="3"/>
      <c r="AN2413" s="3"/>
      <c r="AO2413" s="3"/>
      <c r="AP2413" s="12"/>
    </row>
    <row r="2414" spans="4:42" x14ac:dyDescent="0.25">
      <c r="D2414" s="3"/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11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3"/>
      <c r="AG2414" s="3"/>
      <c r="AH2414" s="3"/>
      <c r="AI2414" s="3"/>
      <c r="AJ2414" s="3"/>
      <c r="AK2414" s="3"/>
      <c r="AL2414" s="3"/>
      <c r="AM2414" s="3"/>
      <c r="AN2414" s="3"/>
      <c r="AO2414" s="3"/>
      <c r="AP2414" s="12"/>
    </row>
    <row r="2415" spans="4:42" x14ac:dyDescent="0.25">
      <c r="D2415" s="3"/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11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3"/>
      <c r="AG2415" s="3"/>
      <c r="AH2415" s="3"/>
      <c r="AI2415" s="3"/>
      <c r="AJ2415" s="3"/>
      <c r="AK2415" s="3"/>
      <c r="AL2415" s="3"/>
      <c r="AM2415" s="3"/>
      <c r="AN2415" s="3"/>
      <c r="AO2415" s="3"/>
      <c r="AP2415" s="12"/>
    </row>
    <row r="2416" spans="4:42" x14ac:dyDescent="0.25">
      <c r="D2416" s="3"/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11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3"/>
      <c r="AG2416" s="3"/>
      <c r="AH2416" s="3"/>
      <c r="AI2416" s="3"/>
      <c r="AJ2416" s="3"/>
      <c r="AK2416" s="3"/>
      <c r="AL2416" s="3"/>
      <c r="AM2416" s="3"/>
      <c r="AN2416" s="3"/>
      <c r="AO2416" s="3"/>
      <c r="AP2416" s="12"/>
    </row>
    <row r="2417" spans="4:42" x14ac:dyDescent="0.25">
      <c r="D2417" s="3"/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11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3"/>
      <c r="AG2417" s="3"/>
      <c r="AH2417" s="3"/>
      <c r="AI2417" s="3"/>
      <c r="AJ2417" s="3"/>
      <c r="AK2417" s="3"/>
      <c r="AL2417" s="3"/>
      <c r="AM2417" s="3"/>
      <c r="AN2417" s="3"/>
      <c r="AO2417" s="3"/>
      <c r="AP2417" s="12"/>
    </row>
    <row r="2418" spans="4:42" x14ac:dyDescent="0.25">
      <c r="D2418" s="3"/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11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3"/>
      <c r="AG2418" s="3"/>
      <c r="AH2418" s="3"/>
      <c r="AI2418" s="3"/>
      <c r="AJ2418" s="3"/>
      <c r="AK2418" s="3"/>
      <c r="AL2418" s="3"/>
      <c r="AM2418" s="3"/>
      <c r="AN2418" s="3"/>
      <c r="AO2418" s="3"/>
      <c r="AP2418" s="12"/>
    </row>
    <row r="2419" spans="4:42" x14ac:dyDescent="0.25">
      <c r="D2419" s="3"/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11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3"/>
      <c r="AG2419" s="3"/>
      <c r="AH2419" s="3"/>
      <c r="AI2419" s="3"/>
      <c r="AJ2419" s="3"/>
      <c r="AK2419" s="3"/>
      <c r="AL2419" s="3"/>
      <c r="AM2419" s="3"/>
      <c r="AN2419" s="3"/>
      <c r="AO2419" s="3"/>
      <c r="AP2419" s="12"/>
    </row>
    <row r="2420" spans="4:42" x14ac:dyDescent="0.25">
      <c r="D2420" s="3"/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11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3"/>
      <c r="AG2420" s="3"/>
      <c r="AH2420" s="3"/>
      <c r="AI2420" s="3"/>
      <c r="AJ2420" s="3"/>
      <c r="AK2420" s="3"/>
      <c r="AL2420" s="3"/>
      <c r="AM2420" s="3"/>
      <c r="AN2420" s="3"/>
      <c r="AO2420" s="3"/>
      <c r="AP2420" s="12"/>
    </row>
    <row r="2421" spans="4:42" x14ac:dyDescent="0.25">
      <c r="D2421" s="3"/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11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  <c r="AG2421" s="3"/>
      <c r="AH2421" s="3"/>
      <c r="AI2421" s="3"/>
      <c r="AJ2421" s="3"/>
      <c r="AK2421" s="3"/>
      <c r="AL2421" s="3"/>
      <c r="AM2421" s="3"/>
      <c r="AN2421" s="3"/>
      <c r="AO2421" s="3"/>
      <c r="AP2421" s="12"/>
    </row>
    <row r="2422" spans="4:42" x14ac:dyDescent="0.25">
      <c r="D2422" s="3"/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11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3"/>
      <c r="AG2422" s="3"/>
      <c r="AH2422" s="3"/>
      <c r="AI2422" s="3"/>
      <c r="AJ2422" s="3"/>
      <c r="AK2422" s="3"/>
      <c r="AL2422" s="3"/>
      <c r="AM2422" s="3"/>
      <c r="AN2422" s="3"/>
      <c r="AO2422" s="3"/>
      <c r="AP2422" s="12"/>
    </row>
    <row r="2423" spans="4:42" x14ac:dyDescent="0.25">
      <c r="D2423" s="3"/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11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3"/>
      <c r="AG2423" s="3"/>
      <c r="AH2423" s="3"/>
      <c r="AI2423" s="3"/>
      <c r="AJ2423" s="3"/>
      <c r="AK2423" s="3"/>
      <c r="AL2423" s="3"/>
      <c r="AM2423" s="3"/>
      <c r="AN2423" s="3"/>
      <c r="AO2423" s="3"/>
      <c r="AP2423" s="12"/>
    </row>
    <row r="2424" spans="4:42" x14ac:dyDescent="0.25">
      <c r="D2424" s="3"/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11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3"/>
      <c r="AG2424" s="3"/>
      <c r="AH2424" s="3"/>
      <c r="AI2424" s="3"/>
      <c r="AJ2424" s="3"/>
      <c r="AK2424" s="3"/>
      <c r="AL2424" s="3"/>
      <c r="AM2424" s="3"/>
      <c r="AN2424" s="3"/>
      <c r="AO2424" s="3"/>
      <c r="AP2424" s="12"/>
    </row>
    <row r="2425" spans="4:42" x14ac:dyDescent="0.25">
      <c r="D2425" s="3"/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11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3"/>
      <c r="AG2425" s="3"/>
      <c r="AH2425" s="3"/>
      <c r="AI2425" s="3"/>
      <c r="AJ2425" s="3"/>
      <c r="AK2425" s="3"/>
      <c r="AL2425" s="3"/>
      <c r="AM2425" s="3"/>
      <c r="AN2425" s="3"/>
      <c r="AO2425" s="3"/>
      <c r="AP2425" s="12"/>
    </row>
    <row r="2426" spans="4:42" x14ac:dyDescent="0.25">
      <c r="D2426" s="3"/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11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3"/>
      <c r="AG2426" s="3"/>
      <c r="AH2426" s="3"/>
      <c r="AI2426" s="3"/>
      <c r="AJ2426" s="3"/>
      <c r="AK2426" s="3"/>
      <c r="AL2426" s="3"/>
      <c r="AM2426" s="3"/>
      <c r="AN2426" s="3"/>
      <c r="AO2426" s="3"/>
      <c r="AP2426" s="12"/>
    </row>
    <row r="2427" spans="4:42" x14ac:dyDescent="0.25">
      <c r="D2427" s="3"/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11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3"/>
      <c r="AG2427" s="3"/>
      <c r="AH2427" s="3"/>
      <c r="AI2427" s="3"/>
      <c r="AJ2427" s="3"/>
      <c r="AK2427" s="3"/>
      <c r="AL2427" s="3"/>
      <c r="AM2427" s="3"/>
      <c r="AN2427" s="3"/>
      <c r="AO2427" s="3"/>
      <c r="AP2427" s="12"/>
    </row>
    <row r="2428" spans="4:42" x14ac:dyDescent="0.25">
      <c r="D2428" s="3"/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11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3"/>
      <c r="AG2428" s="3"/>
      <c r="AH2428" s="3"/>
      <c r="AI2428" s="3"/>
      <c r="AJ2428" s="3"/>
      <c r="AK2428" s="3"/>
      <c r="AL2428" s="3"/>
      <c r="AM2428" s="3"/>
      <c r="AN2428" s="3"/>
      <c r="AO2428" s="3"/>
      <c r="AP2428" s="12"/>
    </row>
    <row r="2429" spans="4:42" x14ac:dyDescent="0.25">
      <c r="D2429" s="3"/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11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3"/>
      <c r="AG2429" s="3"/>
      <c r="AH2429" s="3"/>
      <c r="AI2429" s="3"/>
      <c r="AJ2429" s="3"/>
      <c r="AK2429" s="3"/>
      <c r="AL2429" s="3"/>
      <c r="AM2429" s="3"/>
      <c r="AN2429" s="3"/>
      <c r="AO2429" s="3"/>
      <c r="AP2429" s="12"/>
    </row>
    <row r="2430" spans="4:42" x14ac:dyDescent="0.25">
      <c r="D2430" s="3"/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11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3"/>
      <c r="AG2430" s="3"/>
      <c r="AH2430" s="3"/>
      <c r="AI2430" s="3"/>
      <c r="AJ2430" s="3"/>
      <c r="AK2430" s="3"/>
      <c r="AL2430" s="3"/>
      <c r="AM2430" s="3"/>
      <c r="AN2430" s="3"/>
      <c r="AO2430" s="3"/>
      <c r="AP2430" s="12"/>
    </row>
    <row r="2431" spans="4:42" x14ac:dyDescent="0.25">
      <c r="D2431" s="3"/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11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3"/>
      <c r="AG2431" s="3"/>
      <c r="AH2431" s="3"/>
      <c r="AI2431" s="3"/>
      <c r="AJ2431" s="3"/>
      <c r="AK2431" s="3"/>
      <c r="AL2431" s="3"/>
      <c r="AM2431" s="3"/>
      <c r="AN2431" s="3"/>
      <c r="AO2431" s="3"/>
      <c r="AP2431" s="12"/>
    </row>
    <row r="2432" spans="4:42" x14ac:dyDescent="0.25">
      <c r="D2432" s="3"/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11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3"/>
      <c r="AG2432" s="3"/>
      <c r="AH2432" s="3"/>
      <c r="AI2432" s="3"/>
      <c r="AJ2432" s="3"/>
      <c r="AK2432" s="3"/>
      <c r="AL2432" s="3"/>
      <c r="AM2432" s="3"/>
      <c r="AN2432" s="3"/>
      <c r="AO2432" s="3"/>
      <c r="AP2432" s="12"/>
    </row>
    <row r="2433" spans="4:42" x14ac:dyDescent="0.25">
      <c r="D2433" s="3"/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11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3"/>
      <c r="AG2433" s="3"/>
      <c r="AH2433" s="3"/>
      <c r="AI2433" s="3"/>
      <c r="AJ2433" s="3"/>
      <c r="AK2433" s="3"/>
      <c r="AL2433" s="3"/>
      <c r="AM2433" s="3"/>
      <c r="AN2433" s="3"/>
      <c r="AO2433" s="3"/>
      <c r="AP2433" s="12"/>
    </row>
    <row r="2434" spans="4:42" x14ac:dyDescent="0.25">
      <c r="D2434" s="3"/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11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3"/>
      <c r="AG2434" s="3"/>
      <c r="AH2434" s="3"/>
      <c r="AI2434" s="3"/>
      <c r="AJ2434" s="3"/>
      <c r="AK2434" s="3"/>
      <c r="AL2434" s="3"/>
      <c r="AM2434" s="3"/>
      <c r="AN2434" s="3"/>
      <c r="AO2434" s="3"/>
      <c r="AP2434" s="12"/>
    </row>
    <row r="2435" spans="4:42" x14ac:dyDescent="0.25">
      <c r="D2435" s="3"/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11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3"/>
      <c r="AG2435" s="3"/>
      <c r="AH2435" s="3"/>
      <c r="AI2435" s="3"/>
      <c r="AJ2435" s="3"/>
      <c r="AK2435" s="3"/>
      <c r="AL2435" s="3"/>
      <c r="AM2435" s="3"/>
      <c r="AN2435" s="3"/>
      <c r="AO2435" s="3"/>
      <c r="AP2435" s="12"/>
    </row>
    <row r="2436" spans="4:42" x14ac:dyDescent="0.25">
      <c r="D2436" s="3"/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11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3"/>
      <c r="AG2436" s="3"/>
      <c r="AH2436" s="3"/>
      <c r="AI2436" s="3"/>
      <c r="AJ2436" s="3"/>
      <c r="AK2436" s="3"/>
      <c r="AL2436" s="3"/>
      <c r="AM2436" s="3"/>
      <c r="AN2436" s="3"/>
      <c r="AO2436" s="3"/>
      <c r="AP2436" s="12"/>
    </row>
    <row r="2437" spans="4:42" x14ac:dyDescent="0.25">
      <c r="D2437" s="3"/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11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  <c r="AI2437" s="3"/>
      <c r="AJ2437" s="3"/>
      <c r="AK2437" s="3"/>
      <c r="AL2437" s="3"/>
      <c r="AM2437" s="3"/>
      <c r="AN2437" s="3"/>
      <c r="AO2437" s="3"/>
      <c r="AP2437" s="12"/>
    </row>
    <row r="2438" spans="4:42" x14ac:dyDescent="0.25">
      <c r="D2438" s="3"/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11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3"/>
      <c r="AG2438" s="3"/>
      <c r="AH2438" s="3"/>
      <c r="AI2438" s="3"/>
      <c r="AJ2438" s="3"/>
      <c r="AK2438" s="3"/>
      <c r="AL2438" s="3"/>
      <c r="AM2438" s="3"/>
      <c r="AN2438" s="3"/>
      <c r="AO2438" s="3"/>
      <c r="AP2438" s="12"/>
    </row>
    <row r="2439" spans="4:42" x14ac:dyDescent="0.25">
      <c r="D2439" s="3"/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11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3"/>
      <c r="AG2439" s="3"/>
      <c r="AH2439" s="3"/>
      <c r="AI2439" s="3"/>
      <c r="AJ2439" s="3"/>
      <c r="AK2439" s="3"/>
      <c r="AL2439" s="3"/>
      <c r="AM2439" s="3"/>
      <c r="AN2439" s="3"/>
      <c r="AO2439" s="3"/>
      <c r="AP2439" s="12"/>
    </row>
    <row r="2440" spans="4:42" x14ac:dyDescent="0.25">
      <c r="D2440" s="3"/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11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3"/>
      <c r="AG2440" s="3"/>
      <c r="AH2440" s="3"/>
      <c r="AI2440" s="3"/>
      <c r="AJ2440" s="3"/>
      <c r="AK2440" s="3"/>
      <c r="AL2440" s="3"/>
      <c r="AM2440" s="3"/>
      <c r="AN2440" s="3"/>
      <c r="AO2440" s="3"/>
      <c r="AP2440" s="12"/>
    </row>
    <row r="2441" spans="4:42" x14ac:dyDescent="0.25">
      <c r="D2441" s="3"/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11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3"/>
      <c r="AH2441" s="3"/>
      <c r="AI2441" s="3"/>
      <c r="AJ2441" s="3"/>
      <c r="AK2441" s="3"/>
      <c r="AL2441" s="3"/>
      <c r="AM2441" s="3"/>
      <c r="AN2441" s="3"/>
      <c r="AO2441" s="3"/>
      <c r="AP2441" s="12"/>
    </row>
    <row r="2442" spans="4:42" x14ac:dyDescent="0.25">
      <c r="D2442" s="3"/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11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3"/>
      <c r="AG2442" s="3"/>
      <c r="AH2442" s="3"/>
      <c r="AI2442" s="3"/>
      <c r="AJ2442" s="3"/>
      <c r="AK2442" s="3"/>
      <c r="AL2442" s="3"/>
      <c r="AM2442" s="3"/>
      <c r="AN2442" s="3"/>
      <c r="AO2442" s="3"/>
      <c r="AP2442" s="12"/>
    </row>
    <row r="2443" spans="4:42" x14ac:dyDescent="0.25">
      <c r="D2443" s="3"/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11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3"/>
      <c r="AG2443" s="3"/>
      <c r="AH2443" s="3"/>
      <c r="AI2443" s="3"/>
      <c r="AJ2443" s="3"/>
      <c r="AK2443" s="3"/>
      <c r="AL2443" s="3"/>
      <c r="AM2443" s="3"/>
      <c r="AN2443" s="3"/>
      <c r="AO2443" s="3"/>
      <c r="AP2443" s="12"/>
    </row>
    <row r="2444" spans="4:42" x14ac:dyDescent="0.25">
      <c r="D2444" s="3"/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11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3"/>
      <c r="AG2444" s="3"/>
      <c r="AH2444" s="3"/>
      <c r="AI2444" s="3"/>
      <c r="AJ2444" s="3"/>
      <c r="AK2444" s="3"/>
      <c r="AL2444" s="3"/>
      <c r="AM2444" s="3"/>
      <c r="AN2444" s="3"/>
      <c r="AO2444" s="3"/>
      <c r="AP2444" s="12"/>
    </row>
    <row r="2445" spans="4:42" x14ac:dyDescent="0.25">
      <c r="D2445" s="3"/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11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3"/>
      <c r="AG2445" s="3"/>
      <c r="AH2445" s="3"/>
      <c r="AI2445" s="3"/>
      <c r="AJ2445" s="3"/>
      <c r="AK2445" s="3"/>
      <c r="AL2445" s="3"/>
      <c r="AM2445" s="3"/>
      <c r="AN2445" s="3"/>
      <c r="AO2445" s="3"/>
      <c r="AP2445" s="12"/>
    </row>
    <row r="2446" spans="4:42" x14ac:dyDescent="0.25">
      <c r="D2446" s="3"/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11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3"/>
      <c r="AG2446" s="3"/>
      <c r="AH2446" s="3"/>
      <c r="AI2446" s="3"/>
      <c r="AJ2446" s="3"/>
      <c r="AK2446" s="3"/>
      <c r="AL2446" s="3"/>
      <c r="AM2446" s="3"/>
      <c r="AN2446" s="3"/>
      <c r="AO2446" s="3"/>
      <c r="AP2446" s="12"/>
    </row>
    <row r="2447" spans="4:42" x14ac:dyDescent="0.25">
      <c r="D2447" s="3"/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11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3"/>
      <c r="AH2447" s="3"/>
      <c r="AI2447" s="3"/>
      <c r="AJ2447" s="3"/>
      <c r="AK2447" s="3"/>
      <c r="AL2447" s="3"/>
      <c r="AM2447" s="3"/>
      <c r="AN2447" s="3"/>
      <c r="AO2447" s="3"/>
      <c r="AP2447" s="12"/>
    </row>
    <row r="2448" spans="4:42" x14ac:dyDescent="0.25">
      <c r="D2448" s="3"/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11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3"/>
      <c r="AG2448" s="3"/>
      <c r="AH2448" s="3"/>
      <c r="AI2448" s="3"/>
      <c r="AJ2448" s="3"/>
      <c r="AK2448" s="3"/>
      <c r="AL2448" s="3"/>
      <c r="AM2448" s="3"/>
      <c r="AN2448" s="3"/>
      <c r="AO2448" s="3"/>
      <c r="AP2448" s="12"/>
    </row>
    <row r="2449" spans="4:42" x14ac:dyDescent="0.25">
      <c r="D2449" s="3"/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11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3"/>
      <c r="AG2449" s="3"/>
      <c r="AH2449" s="3"/>
      <c r="AI2449" s="3"/>
      <c r="AJ2449" s="3"/>
      <c r="AK2449" s="3"/>
      <c r="AL2449" s="3"/>
      <c r="AM2449" s="3"/>
      <c r="AN2449" s="3"/>
      <c r="AO2449" s="3"/>
      <c r="AP2449" s="12"/>
    </row>
    <row r="2450" spans="4:42" x14ac:dyDescent="0.25">
      <c r="D2450" s="3"/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11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3"/>
      <c r="AG2450" s="3"/>
      <c r="AH2450" s="3"/>
      <c r="AI2450" s="3"/>
      <c r="AJ2450" s="3"/>
      <c r="AK2450" s="3"/>
      <c r="AL2450" s="3"/>
      <c r="AM2450" s="3"/>
      <c r="AN2450" s="3"/>
      <c r="AO2450" s="3"/>
      <c r="AP2450" s="12"/>
    </row>
    <row r="2451" spans="4:42" x14ac:dyDescent="0.25">
      <c r="D2451" s="3"/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11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3"/>
      <c r="AG2451" s="3"/>
      <c r="AH2451" s="3"/>
      <c r="AI2451" s="3"/>
      <c r="AJ2451" s="3"/>
      <c r="AK2451" s="3"/>
      <c r="AL2451" s="3"/>
      <c r="AM2451" s="3"/>
      <c r="AN2451" s="3"/>
      <c r="AO2451" s="3"/>
      <c r="AP2451" s="12"/>
    </row>
    <row r="2452" spans="4:42" x14ac:dyDescent="0.25">
      <c r="D2452" s="3"/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11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3"/>
      <c r="AG2452" s="3"/>
      <c r="AH2452" s="3"/>
      <c r="AI2452" s="3"/>
      <c r="AJ2452" s="3"/>
      <c r="AK2452" s="3"/>
      <c r="AL2452" s="3"/>
      <c r="AM2452" s="3"/>
      <c r="AN2452" s="3"/>
      <c r="AO2452" s="3"/>
      <c r="AP2452" s="12"/>
    </row>
    <row r="2453" spans="4:42" x14ac:dyDescent="0.25">
      <c r="D2453" s="3"/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11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3"/>
      <c r="AG2453" s="3"/>
      <c r="AH2453" s="3"/>
      <c r="AI2453" s="3"/>
      <c r="AJ2453" s="3"/>
      <c r="AK2453" s="3"/>
      <c r="AL2453" s="3"/>
      <c r="AM2453" s="3"/>
      <c r="AN2453" s="3"/>
      <c r="AO2453" s="3"/>
      <c r="AP2453" s="12"/>
    </row>
    <row r="2454" spans="4:42" x14ac:dyDescent="0.25">
      <c r="D2454" s="3"/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11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3"/>
      <c r="AG2454" s="3"/>
      <c r="AH2454" s="3"/>
      <c r="AI2454" s="3"/>
      <c r="AJ2454" s="3"/>
      <c r="AK2454" s="3"/>
      <c r="AL2454" s="3"/>
      <c r="AM2454" s="3"/>
      <c r="AN2454" s="3"/>
      <c r="AO2454" s="3"/>
      <c r="AP2454" s="12"/>
    </row>
    <row r="2455" spans="4:42" x14ac:dyDescent="0.25">
      <c r="D2455" s="3"/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11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3"/>
      <c r="AG2455" s="3"/>
      <c r="AH2455" s="3"/>
      <c r="AI2455" s="3"/>
      <c r="AJ2455" s="3"/>
      <c r="AK2455" s="3"/>
      <c r="AL2455" s="3"/>
      <c r="AM2455" s="3"/>
      <c r="AN2455" s="3"/>
      <c r="AO2455" s="3"/>
      <c r="AP2455" s="12"/>
    </row>
    <row r="2456" spans="4:42" x14ac:dyDescent="0.25">
      <c r="D2456" s="3"/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11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3"/>
      <c r="AG2456" s="3"/>
      <c r="AH2456" s="3"/>
      <c r="AI2456" s="3"/>
      <c r="AJ2456" s="3"/>
      <c r="AK2456" s="3"/>
      <c r="AL2456" s="3"/>
      <c r="AM2456" s="3"/>
      <c r="AN2456" s="3"/>
      <c r="AO2456" s="3"/>
      <c r="AP2456" s="12"/>
    </row>
    <row r="2457" spans="4:42" x14ac:dyDescent="0.25">
      <c r="D2457" s="3"/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11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  <c r="AG2457" s="3"/>
      <c r="AH2457" s="3"/>
      <c r="AI2457" s="3"/>
      <c r="AJ2457" s="3"/>
      <c r="AK2457" s="3"/>
      <c r="AL2457" s="3"/>
      <c r="AM2457" s="3"/>
      <c r="AN2457" s="3"/>
      <c r="AO2457" s="3"/>
      <c r="AP2457" s="12"/>
    </row>
    <row r="2458" spans="4:42" x14ac:dyDescent="0.25">
      <c r="D2458" s="3"/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11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3"/>
      <c r="AG2458" s="3"/>
      <c r="AH2458" s="3"/>
      <c r="AI2458" s="3"/>
      <c r="AJ2458" s="3"/>
      <c r="AK2458" s="3"/>
      <c r="AL2458" s="3"/>
      <c r="AM2458" s="3"/>
      <c r="AN2458" s="3"/>
      <c r="AO2458" s="3"/>
      <c r="AP2458" s="12"/>
    </row>
    <row r="2459" spans="4:42" x14ac:dyDescent="0.25">
      <c r="D2459" s="3"/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11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3"/>
      <c r="AG2459" s="3"/>
      <c r="AH2459" s="3"/>
      <c r="AI2459" s="3"/>
      <c r="AJ2459" s="3"/>
      <c r="AK2459" s="3"/>
      <c r="AL2459" s="3"/>
      <c r="AM2459" s="3"/>
      <c r="AN2459" s="3"/>
      <c r="AO2459" s="3"/>
      <c r="AP2459" s="12"/>
    </row>
    <row r="2460" spans="4:42" x14ac:dyDescent="0.25">
      <c r="D2460" s="3"/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11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3"/>
      <c r="AG2460" s="3"/>
      <c r="AH2460" s="3"/>
      <c r="AI2460" s="3"/>
      <c r="AJ2460" s="3"/>
      <c r="AK2460" s="3"/>
      <c r="AL2460" s="3"/>
      <c r="AM2460" s="3"/>
      <c r="AN2460" s="3"/>
      <c r="AO2460" s="3"/>
      <c r="AP2460" s="12"/>
    </row>
    <row r="2461" spans="4:42" x14ac:dyDescent="0.25">
      <c r="D2461" s="3"/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11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  <c r="AG2461" s="3"/>
      <c r="AH2461" s="3"/>
      <c r="AI2461" s="3"/>
      <c r="AJ2461" s="3"/>
      <c r="AK2461" s="3"/>
      <c r="AL2461" s="3"/>
      <c r="AM2461" s="3"/>
      <c r="AN2461" s="3"/>
      <c r="AO2461" s="3"/>
      <c r="AP2461" s="12"/>
    </row>
    <row r="2462" spans="4:42" x14ac:dyDescent="0.25">
      <c r="D2462" s="3"/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11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  <c r="AG2462" s="3"/>
      <c r="AH2462" s="3"/>
      <c r="AI2462" s="3"/>
      <c r="AJ2462" s="3"/>
      <c r="AK2462" s="3"/>
      <c r="AL2462" s="3"/>
      <c r="AM2462" s="3"/>
      <c r="AN2462" s="3"/>
      <c r="AO2462" s="3"/>
      <c r="AP2462" s="12"/>
    </row>
    <row r="2463" spans="4:42" x14ac:dyDescent="0.25">
      <c r="D2463" s="3"/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11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3"/>
      <c r="AG2463" s="3"/>
      <c r="AH2463" s="3"/>
      <c r="AI2463" s="3"/>
      <c r="AJ2463" s="3"/>
      <c r="AK2463" s="3"/>
      <c r="AL2463" s="3"/>
      <c r="AM2463" s="3"/>
      <c r="AN2463" s="3"/>
      <c r="AO2463" s="3"/>
      <c r="AP2463" s="12"/>
    </row>
    <row r="2464" spans="4:42" x14ac:dyDescent="0.25">
      <c r="D2464" s="3"/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11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3"/>
      <c r="AG2464" s="3"/>
      <c r="AH2464" s="3"/>
      <c r="AI2464" s="3"/>
      <c r="AJ2464" s="3"/>
      <c r="AK2464" s="3"/>
      <c r="AL2464" s="3"/>
      <c r="AM2464" s="3"/>
      <c r="AN2464" s="3"/>
      <c r="AO2464" s="3"/>
      <c r="AP2464" s="12"/>
    </row>
    <row r="2465" spans="4:42" x14ac:dyDescent="0.25">
      <c r="D2465" s="3"/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11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  <c r="AG2465" s="3"/>
      <c r="AH2465" s="3"/>
      <c r="AI2465" s="3"/>
      <c r="AJ2465" s="3"/>
      <c r="AK2465" s="3"/>
      <c r="AL2465" s="3"/>
      <c r="AM2465" s="3"/>
      <c r="AN2465" s="3"/>
      <c r="AO2465" s="3"/>
      <c r="AP2465" s="12"/>
    </row>
    <row r="2466" spans="4:42" x14ac:dyDescent="0.25">
      <c r="D2466" s="3"/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11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  <c r="AG2466" s="3"/>
      <c r="AH2466" s="3"/>
      <c r="AI2466" s="3"/>
      <c r="AJ2466" s="3"/>
      <c r="AK2466" s="3"/>
      <c r="AL2466" s="3"/>
      <c r="AM2466" s="3"/>
      <c r="AN2466" s="3"/>
      <c r="AO2466" s="3"/>
      <c r="AP2466" s="12"/>
    </row>
    <row r="2467" spans="4:42" x14ac:dyDescent="0.25">
      <c r="D2467" s="3"/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11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3"/>
      <c r="AG2467" s="3"/>
      <c r="AH2467" s="3"/>
      <c r="AI2467" s="3"/>
      <c r="AJ2467" s="3"/>
      <c r="AK2467" s="3"/>
      <c r="AL2467" s="3"/>
      <c r="AM2467" s="3"/>
      <c r="AN2467" s="3"/>
      <c r="AO2467" s="3"/>
      <c r="AP2467" s="12"/>
    </row>
    <row r="2468" spans="4:42" x14ac:dyDescent="0.25">
      <c r="D2468" s="3"/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11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3"/>
      <c r="AG2468" s="3"/>
      <c r="AH2468" s="3"/>
      <c r="AI2468" s="3"/>
      <c r="AJ2468" s="3"/>
      <c r="AK2468" s="3"/>
      <c r="AL2468" s="3"/>
      <c r="AM2468" s="3"/>
      <c r="AN2468" s="3"/>
      <c r="AO2468" s="3"/>
      <c r="AP2468" s="12"/>
    </row>
    <row r="2469" spans="4:42" x14ac:dyDescent="0.25">
      <c r="D2469" s="3"/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11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3"/>
      <c r="AG2469" s="3"/>
      <c r="AH2469" s="3"/>
      <c r="AI2469" s="3"/>
      <c r="AJ2469" s="3"/>
      <c r="AK2469" s="3"/>
      <c r="AL2469" s="3"/>
      <c r="AM2469" s="3"/>
      <c r="AN2469" s="3"/>
      <c r="AO2469" s="3"/>
      <c r="AP2469" s="12"/>
    </row>
    <row r="2470" spans="4:42" x14ac:dyDescent="0.25">
      <c r="D2470" s="3"/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11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3"/>
      <c r="AG2470" s="3"/>
      <c r="AH2470" s="3"/>
      <c r="AI2470" s="3"/>
      <c r="AJ2470" s="3"/>
      <c r="AK2470" s="3"/>
      <c r="AL2470" s="3"/>
      <c r="AM2470" s="3"/>
      <c r="AN2470" s="3"/>
      <c r="AO2470" s="3"/>
      <c r="AP2470" s="12"/>
    </row>
    <row r="2471" spans="4:42" x14ac:dyDescent="0.25">
      <c r="D2471" s="3"/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11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3"/>
      <c r="AG2471" s="3"/>
      <c r="AH2471" s="3"/>
      <c r="AI2471" s="3"/>
      <c r="AJ2471" s="3"/>
      <c r="AK2471" s="3"/>
      <c r="AL2471" s="3"/>
      <c r="AM2471" s="3"/>
      <c r="AN2471" s="3"/>
      <c r="AO2471" s="3"/>
      <c r="AP2471" s="12"/>
    </row>
    <row r="2472" spans="4:42" x14ac:dyDescent="0.25">
      <c r="D2472" s="3"/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11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3"/>
      <c r="AG2472" s="3"/>
      <c r="AH2472" s="3"/>
      <c r="AI2472" s="3"/>
      <c r="AJ2472" s="3"/>
      <c r="AK2472" s="3"/>
      <c r="AL2472" s="3"/>
      <c r="AM2472" s="3"/>
      <c r="AN2472" s="3"/>
      <c r="AO2472" s="3"/>
      <c r="AP2472" s="12"/>
    </row>
    <row r="2473" spans="4:42" x14ac:dyDescent="0.25">
      <c r="D2473" s="3"/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11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3"/>
      <c r="AG2473" s="3"/>
      <c r="AH2473" s="3"/>
      <c r="AI2473" s="3"/>
      <c r="AJ2473" s="3"/>
      <c r="AK2473" s="3"/>
      <c r="AL2473" s="3"/>
      <c r="AM2473" s="3"/>
      <c r="AN2473" s="3"/>
      <c r="AO2473" s="3"/>
      <c r="AP2473" s="12"/>
    </row>
    <row r="2474" spans="4:42" x14ac:dyDescent="0.25">
      <c r="D2474" s="3"/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11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3"/>
      <c r="AG2474" s="3"/>
      <c r="AH2474" s="3"/>
      <c r="AI2474" s="3"/>
      <c r="AJ2474" s="3"/>
      <c r="AK2474" s="3"/>
      <c r="AL2474" s="3"/>
      <c r="AM2474" s="3"/>
      <c r="AN2474" s="3"/>
      <c r="AO2474" s="3"/>
      <c r="AP2474" s="12"/>
    </row>
    <row r="2475" spans="4:42" x14ac:dyDescent="0.25">
      <c r="D2475" s="3"/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11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3"/>
      <c r="AG2475" s="3"/>
      <c r="AH2475" s="3"/>
      <c r="AI2475" s="3"/>
      <c r="AJ2475" s="3"/>
      <c r="AK2475" s="3"/>
      <c r="AL2475" s="3"/>
      <c r="AM2475" s="3"/>
      <c r="AN2475" s="3"/>
      <c r="AO2475" s="3"/>
      <c r="AP2475" s="12"/>
    </row>
    <row r="2476" spans="4:42" x14ac:dyDescent="0.25">
      <c r="D2476" s="3"/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11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3"/>
      <c r="AG2476" s="3"/>
      <c r="AH2476" s="3"/>
      <c r="AI2476" s="3"/>
      <c r="AJ2476" s="3"/>
      <c r="AK2476" s="3"/>
      <c r="AL2476" s="3"/>
      <c r="AM2476" s="3"/>
      <c r="AN2476" s="3"/>
      <c r="AO2476" s="3"/>
      <c r="AP2476" s="12"/>
    </row>
    <row r="2477" spans="4:42" x14ac:dyDescent="0.25">
      <c r="D2477" s="3"/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11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3"/>
      <c r="AG2477" s="3"/>
      <c r="AH2477" s="3"/>
      <c r="AI2477" s="3"/>
      <c r="AJ2477" s="3"/>
      <c r="AK2477" s="3"/>
      <c r="AL2477" s="3"/>
      <c r="AM2477" s="3"/>
      <c r="AN2477" s="3"/>
      <c r="AO2477" s="3"/>
      <c r="AP2477" s="12"/>
    </row>
    <row r="2478" spans="4:42" x14ac:dyDescent="0.25">
      <c r="D2478" s="3"/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11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3"/>
      <c r="AG2478" s="3"/>
      <c r="AH2478" s="3"/>
      <c r="AI2478" s="3"/>
      <c r="AJ2478" s="3"/>
      <c r="AK2478" s="3"/>
      <c r="AL2478" s="3"/>
      <c r="AM2478" s="3"/>
      <c r="AN2478" s="3"/>
      <c r="AO2478" s="3"/>
      <c r="AP2478" s="12"/>
    </row>
    <row r="2479" spans="4:42" x14ac:dyDescent="0.25">
      <c r="D2479" s="3"/>
      <c r="E2479" s="3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11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3"/>
      <c r="AG2479" s="3"/>
      <c r="AH2479" s="3"/>
      <c r="AI2479" s="3"/>
      <c r="AJ2479" s="3"/>
      <c r="AK2479" s="3"/>
      <c r="AL2479" s="3"/>
      <c r="AM2479" s="3"/>
      <c r="AN2479" s="3"/>
      <c r="AO2479" s="3"/>
      <c r="AP2479" s="12"/>
    </row>
    <row r="2480" spans="4:42" x14ac:dyDescent="0.25">
      <c r="D2480" s="3"/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11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3"/>
      <c r="AG2480" s="3"/>
      <c r="AH2480" s="3"/>
      <c r="AI2480" s="3"/>
      <c r="AJ2480" s="3"/>
      <c r="AK2480" s="3"/>
      <c r="AL2480" s="3"/>
      <c r="AM2480" s="3"/>
      <c r="AN2480" s="3"/>
      <c r="AO2480" s="3"/>
      <c r="AP2480" s="12"/>
    </row>
    <row r="2481" spans="4:42" x14ac:dyDescent="0.25">
      <c r="D2481" s="3"/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11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3"/>
      <c r="AG2481" s="3"/>
      <c r="AH2481" s="3"/>
      <c r="AI2481" s="3"/>
      <c r="AJ2481" s="3"/>
      <c r="AK2481" s="3"/>
      <c r="AL2481" s="3"/>
      <c r="AM2481" s="3"/>
      <c r="AN2481" s="3"/>
      <c r="AO2481" s="3"/>
      <c r="AP2481" s="12"/>
    </row>
    <row r="2482" spans="4:42" x14ac:dyDescent="0.25">
      <c r="D2482" s="3"/>
      <c r="E2482" s="3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11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3"/>
      <c r="AG2482" s="3"/>
      <c r="AH2482" s="3"/>
      <c r="AI2482" s="3"/>
      <c r="AJ2482" s="3"/>
      <c r="AK2482" s="3"/>
      <c r="AL2482" s="3"/>
      <c r="AM2482" s="3"/>
      <c r="AN2482" s="3"/>
      <c r="AO2482" s="3"/>
      <c r="AP2482" s="12"/>
    </row>
    <row r="2483" spans="4:42" x14ac:dyDescent="0.25">
      <c r="D2483" s="3"/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11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3"/>
      <c r="AG2483" s="3"/>
      <c r="AH2483" s="3"/>
      <c r="AI2483" s="3"/>
      <c r="AJ2483" s="3"/>
      <c r="AK2483" s="3"/>
      <c r="AL2483" s="3"/>
      <c r="AM2483" s="3"/>
      <c r="AN2483" s="3"/>
      <c r="AO2483" s="3"/>
      <c r="AP2483" s="12"/>
    </row>
    <row r="2484" spans="4:42" x14ac:dyDescent="0.25">
      <c r="D2484" s="3"/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11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3"/>
      <c r="AG2484" s="3"/>
      <c r="AH2484" s="3"/>
      <c r="AI2484" s="3"/>
      <c r="AJ2484" s="3"/>
      <c r="AK2484" s="3"/>
      <c r="AL2484" s="3"/>
      <c r="AM2484" s="3"/>
      <c r="AN2484" s="3"/>
      <c r="AO2484" s="3"/>
      <c r="AP2484" s="12"/>
    </row>
    <row r="2485" spans="4:42" x14ac:dyDescent="0.25">
      <c r="D2485" s="3"/>
      <c r="E2485" s="3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11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3"/>
      <c r="AG2485" s="3"/>
      <c r="AH2485" s="3"/>
      <c r="AI2485" s="3"/>
      <c r="AJ2485" s="3"/>
      <c r="AK2485" s="3"/>
      <c r="AL2485" s="3"/>
      <c r="AM2485" s="3"/>
      <c r="AN2485" s="3"/>
      <c r="AO2485" s="3"/>
      <c r="AP2485" s="12"/>
    </row>
    <row r="2486" spans="4:42" x14ac:dyDescent="0.25">
      <c r="D2486" s="3"/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11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3"/>
      <c r="AG2486" s="3"/>
      <c r="AH2486" s="3"/>
      <c r="AI2486" s="3"/>
      <c r="AJ2486" s="3"/>
      <c r="AK2486" s="3"/>
      <c r="AL2486" s="3"/>
      <c r="AM2486" s="3"/>
      <c r="AN2486" s="3"/>
      <c r="AO2486" s="3"/>
      <c r="AP2486" s="12"/>
    </row>
    <row r="2487" spans="4:42" x14ac:dyDescent="0.25">
      <c r="D2487" s="3"/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11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3"/>
      <c r="AG2487" s="3"/>
      <c r="AH2487" s="3"/>
      <c r="AI2487" s="3"/>
      <c r="AJ2487" s="3"/>
      <c r="AK2487" s="3"/>
      <c r="AL2487" s="3"/>
      <c r="AM2487" s="3"/>
      <c r="AN2487" s="3"/>
      <c r="AO2487" s="3"/>
      <c r="AP2487" s="12"/>
    </row>
    <row r="2488" spans="4:42" x14ac:dyDescent="0.25">
      <c r="D2488" s="3"/>
      <c r="E2488" s="3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11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3"/>
      <c r="AG2488" s="3"/>
      <c r="AH2488" s="3"/>
      <c r="AI2488" s="3"/>
      <c r="AJ2488" s="3"/>
      <c r="AK2488" s="3"/>
      <c r="AL2488" s="3"/>
      <c r="AM2488" s="3"/>
      <c r="AN2488" s="3"/>
      <c r="AO2488" s="3"/>
      <c r="AP2488" s="12"/>
    </row>
    <row r="2489" spans="4:42" x14ac:dyDescent="0.25">
      <c r="D2489" s="3"/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11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3"/>
      <c r="AG2489" s="3"/>
      <c r="AH2489" s="3"/>
      <c r="AI2489" s="3"/>
      <c r="AJ2489" s="3"/>
      <c r="AK2489" s="3"/>
      <c r="AL2489" s="3"/>
      <c r="AM2489" s="3"/>
      <c r="AN2489" s="3"/>
      <c r="AO2489" s="3"/>
      <c r="AP2489" s="12"/>
    </row>
    <row r="2490" spans="4:42" x14ac:dyDescent="0.25">
      <c r="D2490" s="3"/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11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3"/>
      <c r="AG2490" s="3"/>
      <c r="AH2490" s="3"/>
      <c r="AI2490" s="3"/>
      <c r="AJ2490" s="3"/>
      <c r="AK2490" s="3"/>
      <c r="AL2490" s="3"/>
      <c r="AM2490" s="3"/>
      <c r="AN2490" s="3"/>
      <c r="AO2490" s="3"/>
      <c r="AP2490" s="12"/>
    </row>
    <row r="2491" spans="4:42" x14ac:dyDescent="0.25">
      <c r="D2491" s="3"/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11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3"/>
      <c r="AG2491" s="3"/>
      <c r="AH2491" s="3"/>
      <c r="AI2491" s="3"/>
      <c r="AJ2491" s="3"/>
      <c r="AK2491" s="3"/>
      <c r="AL2491" s="3"/>
      <c r="AM2491" s="3"/>
      <c r="AN2491" s="3"/>
      <c r="AO2491" s="3"/>
      <c r="AP2491" s="12"/>
    </row>
    <row r="2492" spans="4:42" x14ac:dyDescent="0.25">
      <c r="D2492" s="3"/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11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3"/>
      <c r="AG2492" s="3"/>
      <c r="AH2492" s="3"/>
      <c r="AI2492" s="3"/>
      <c r="AJ2492" s="3"/>
      <c r="AK2492" s="3"/>
      <c r="AL2492" s="3"/>
      <c r="AM2492" s="3"/>
      <c r="AN2492" s="3"/>
      <c r="AO2492" s="3"/>
      <c r="AP2492" s="12"/>
    </row>
    <row r="2493" spans="4:42" x14ac:dyDescent="0.25">
      <c r="D2493" s="3"/>
      <c r="E2493" s="3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11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  <c r="AG2493" s="3"/>
      <c r="AH2493" s="3"/>
      <c r="AI2493" s="3"/>
      <c r="AJ2493" s="3"/>
      <c r="AK2493" s="3"/>
      <c r="AL2493" s="3"/>
      <c r="AM2493" s="3"/>
      <c r="AN2493" s="3"/>
      <c r="AO2493" s="3"/>
      <c r="AP2493" s="12"/>
    </row>
    <row r="2494" spans="4:42" x14ac:dyDescent="0.25">
      <c r="D2494" s="3"/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11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3"/>
      <c r="AG2494" s="3"/>
      <c r="AH2494" s="3"/>
      <c r="AI2494" s="3"/>
      <c r="AJ2494" s="3"/>
      <c r="AK2494" s="3"/>
      <c r="AL2494" s="3"/>
      <c r="AM2494" s="3"/>
      <c r="AN2494" s="3"/>
      <c r="AO2494" s="3"/>
      <c r="AP2494" s="12"/>
    </row>
    <row r="2495" spans="4:42" x14ac:dyDescent="0.25">
      <c r="D2495" s="3"/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11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3"/>
      <c r="AG2495" s="3"/>
      <c r="AH2495" s="3"/>
      <c r="AI2495" s="3"/>
      <c r="AJ2495" s="3"/>
      <c r="AK2495" s="3"/>
      <c r="AL2495" s="3"/>
      <c r="AM2495" s="3"/>
      <c r="AN2495" s="3"/>
      <c r="AO2495" s="3"/>
      <c r="AP2495" s="12"/>
    </row>
    <row r="2496" spans="4:42" x14ac:dyDescent="0.25">
      <c r="D2496" s="3"/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11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3"/>
      <c r="AG2496" s="3"/>
      <c r="AH2496" s="3"/>
      <c r="AI2496" s="3"/>
      <c r="AJ2496" s="3"/>
      <c r="AK2496" s="3"/>
      <c r="AL2496" s="3"/>
      <c r="AM2496" s="3"/>
      <c r="AN2496" s="3"/>
      <c r="AO2496" s="3"/>
      <c r="AP2496" s="12"/>
    </row>
    <row r="2497" spans="4:42" x14ac:dyDescent="0.25">
      <c r="D2497" s="3"/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11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3"/>
      <c r="AG2497" s="3"/>
      <c r="AH2497" s="3"/>
      <c r="AI2497" s="3"/>
      <c r="AJ2497" s="3"/>
      <c r="AK2497" s="3"/>
      <c r="AL2497" s="3"/>
      <c r="AM2497" s="3"/>
      <c r="AN2497" s="3"/>
      <c r="AO2497" s="3"/>
      <c r="AP2497" s="12"/>
    </row>
    <row r="2498" spans="4:42" x14ac:dyDescent="0.25">
      <c r="D2498" s="3"/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11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3"/>
      <c r="AG2498" s="3"/>
      <c r="AH2498" s="3"/>
      <c r="AI2498" s="3"/>
      <c r="AJ2498" s="3"/>
      <c r="AK2498" s="3"/>
      <c r="AL2498" s="3"/>
      <c r="AM2498" s="3"/>
      <c r="AN2498" s="3"/>
      <c r="AO2498" s="3"/>
      <c r="AP2498" s="12"/>
    </row>
    <row r="2499" spans="4:42" x14ac:dyDescent="0.25">
      <c r="D2499" s="3"/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11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3"/>
      <c r="AG2499" s="3"/>
      <c r="AH2499" s="3"/>
      <c r="AI2499" s="3"/>
      <c r="AJ2499" s="3"/>
      <c r="AK2499" s="3"/>
      <c r="AL2499" s="3"/>
      <c r="AM2499" s="3"/>
      <c r="AN2499" s="3"/>
      <c r="AO2499" s="3"/>
      <c r="AP2499" s="12"/>
    </row>
    <row r="2500" spans="4:42" x14ac:dyDescent="0.25">
      <c r="D2500" s="3"/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11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3"/>
      <c r="AG2500" s="3"/>
      <c r="AH2500" s="3"/>
      <c r="AI2500" s="3"/>
      <c r="AJ2500" s="3"/>
      <c r="AK2500" s="3"/>
      <c r="AL2500" s="3"/>
      <c r="AM2500" s="3"/>
      <c r="AN2500" s="3"/>
      <c r="AO2500" s="3"/>
      <c r="AP2500" s="12"/>
    </row>
    <row r="2501" spans="4:42" x14ac:dyDescent="0.25">
      <c r="D2501" s="3"/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11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3"/>
      <c r="AG2501" s="3"/>
      <c r="AH2501" s="3"/>
      <c r="AI2501" s="3"/>
      <c r="AJ2501" s="3"/>
      <c r="AK2501" s="3"/>
      <c r="AL2501" s="3"/>
      <c r="AM2501" s="3"/>
      <c r="AN2501" s="3"/>
      <c r="AO2501" s="3"/>
      <c r="AP2501" s="12"/>
    </row>
    <row r="2502" spans="4:42" x14ac:dyDescent="0.25">
      <c r="D2502" s="3"/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11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3"/>
      <c r="AG2502" s="3"/>
      <c r="AH2502" s="3"/>
      <c r="AI2502" s="3"/>
      <c r="AJ2502" s="3"/>
      <c r="AK2502" s="3"/>
      <c r="AL2502" s="3"/>
      <c r="AM2502" s="3"/>
      <c r="AN2502" s="3"/>
      <c r="AO2502" s="3"/>
      <c r="AP2502" s="12"/>
    </row>
    <row r="2503" spans="4:42" x14ac:dyDescent="0.25">
      <c r="D2503" s="3"/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11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3"/>
      <c r="AG2503" s="3"/>
      <c r="AH2503" s="3"/>
      <c r="AI2503" s="3"/>
      <c r="AJ2503" s="3"/>
      <c r="AK2503" s="3"/>
      <c r="AL2503" s="3"/>
      <c r="AM2503" s="3"/>
      <c r="AN2503" s="3"/>
      <c r="AO2503" s="3"/>
      <c r="AP2503" s="12"/>
    </row>
    <row r="2504" spans="4:42" x14ac:dyDescent="0.25">
      <c r="D2504" s="3"/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11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3"/>
      <c r="AG2504" s="3"/>
      <c r="AH2504" s="3"/>
      <c r="AI2504" s="3"/>
      <c r="AJ2504" s="3"/>
      <c r="AK2504" s="3"/>
      <c r="AL2504" s="3"/>
      <c r="AM2504" s="3"/>
      <c r="AN2504" s="3"/>
      <c r="AO2504" s="3"/>
      <c r="AP2504" s="12"/>
    </row>
    <row r="2505" spans="4:42" x14ac:dyDescent="0.25">
      <c r="D2505" s="3"/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11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3"/>
      <c r="AG2505" s="3"/>
      <c r="AH2505" s="3"/>
      <c r="AI2505" s="3"/>
      <c r="AJ2505" s="3"/>
      <c r="AK2505" s="3"/>
      <c r="AL2505" s="3"/>
      <c r="AM2505" s="3"/>
      <c r="AN2505" s="3"/>
      <c r="AO2505" s="3"/>
      <c r="AP2505" s="12"/>
    </row>
    <row r="2506" spans="4:42" x14ac:dyDescent="0.25">
      <c r="D2506" s="3"/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11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3"/>
      <c r="AG2506" s="3"/>
      <c r="AH2506" s="3"/>
      <c r="AI2506" s="3"/>
      <c r="AJ2506" s="3"/>
      <c r="AK2506" s="3"/>
      <c r="AL2506" s="3"/>
      <c r="AM2506" s="3"/>
      <c r="AN2506" s="3"/>
      <c r="AO2506" s="3"/>
      <c r="AP2506" s="12"/>
    </row>
    <row r="2507" spans="4:42" x14ac:dyDescent="0.25">
      <c r="D2507" s="3"/>
      <c r="E2507" s="3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11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3"/>
      <c r="AG2507" s="3"/>
      <c r="AH2507" s="3"/>
      <c r="AI2507" s="3"/>
      <c r="AJ2507" s="3"/>
      <c r="AK2507" s="3"/>
      <c r="AL2507" s="3"/>
      <c r="AM2507" s="3"/>
      <c r="AN2507" s="3"/>
      <c r="AO2507" s="3"/>
      <c r="AP2507" s="12"/>
    </row>
    <row r="2508" spans="4:42" x14ac:dyDescent="0.25">
      <c r="D2508" s="3"/>
      <c r="E2508" s="3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11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3"/>
      <c r="AG2508" s="3"/>
      <c r="AH2508" s="3"/>
      <c r="AI2508" s="3"/>
      <c r="AJ2508" s="3"/>
      <c r="AK2508" s="3"/>
      <c r="AL2508" s="3"/>
      <c r="AM2508" s="3"/>
      <c r="AN2508" s="3"/>
      <c r="AO2508" s="3"/>
      <c r="AP2508" s="12"/>
    </row>
    <row r="2509" spans="4:42" x14ac:dyDescent="0.25">
      <c r="D2509" s="3"/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11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3"/>
      <c r="AG2509" s="3"/>
      <c r="AH2509" s="3"/>
      <c r="AI2509" s="3"/>
      <c r="AJ2509" s="3"/>
      <c r="AK2509" s="3"/>
      <c r="AL2509" s="3"/>
      <c r="AM2509" s="3"/>
      <c r="AN2509" s="3"/>
      <c r="AO2509" s="3"/>
      <c r="AP2509" s="12"/>
    </row>
    <row r="2510" spans="4:42" x14ac:dyDescent="0.25">
      <c r="D2510" s="3"/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11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3"/>
      <c r="AG2510" s="3"/>
      <c r="AH2510" s="3"/>
      <c r="AI2510" s="3"/>
      <c r="AJ2510" s="3"/>
      <c r="AK2510" s="3"/>
      <c r="AL2510" s="3"/>
      <c r="AM2510" s="3"/>
      <c r="AN2510" s="3"/>
      <c r="AO2510" s="3"/>
      <c r="AP2510" s="12"/>
    </row>
    <row r="2511" spans="4:42" x14ac:dyDescent="0.25">
      <c r="D2511" s="3"/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11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3"/>
      <c r="AG2511" s="3"/>
      <c r="AH2511" s="3"/>
      <c r="AI2511" s="3"/>
      <c r="AJ2511" s="3"/>
      <c r="AK2511" s="3"/>
      <c r="AL2511" s="3"/>
      <c r="AM2511" s="3"/>
      <c r="AN2511" s="3"/>
      <c r="AO2511" s="3"/>
      <c r="AP2511" s="12"/>
    </row>
    <row r="2512" spans="4:42" x14ac:dyDescent="0.25">
      <c r="D2512" s="3"/>
      <c r="E2512" s="3"/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11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3"/>
      <c r="AG2512" s="3"/>
      <c r="AH2512" s="3"/>
      <c r="AI2512" s="3"/>
      <c r="AJ2512" s="3"/>
      <c r="AK2512" s="3"/>
      <c r="AL2512" s="3"/>
      <c r="AM2512" s="3"/>
      <c r="AN2512" s="3"/>
      <c r="AO2512" s="3"/>
      <c r="AP2512" s="12"/>
    </row>
    <row r="2513" spans="4:42" x14ac:dyDescent="0.25">
      <c r="D2513" s="3"/>
      <c r="E2513" s="3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11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3"/>
      <c r="AG2513" s="3"/>
      <c r="AH2513" s="3"/>
      <c r="AI2513" s="3"/>
      <c r="AJ2513" s="3"/>
      <c r="AK2513" s="3"/>
      <c r="AL2513" s="3"/>
      <c r="AM2513" s="3"/>
      <c r="AN2513" s="3"/>
      <c r="AO2513" s="3"/>
      <c r="AP2513" s="12"/>
    </row>
    <row r="2514" spans="4:42" x14ac:dyDescent="0.25">
      <c r="D2514" s="3"/>
      <c r="E2514" s="3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11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3"/>
      <c r="AG2514" s="3"/>
      <c r="AH2514" s="3"/>
      <c r="AI2514" s="3"/>
      <c r="AJ2514" s="3"/>
      <c r="AK2514" s="3"/>
      <c r="AL2514" s="3"/>
      <c r="AM2514" s="3"/>
      <c r="AN2514" s="3"/>
      <c r="AO2514" s="3"/>
      <c r="AP2514" s="12"/>
    </row>
    <row r="2515" spans="4:42" x14ac:dyDescent="0.25">
      <c r="D2515" s="3"/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11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3"/>
      <c r="AG2515" s="3"/>
      <c r="AH2515" s="3"/>
      <c r="AI2515" s="3"/>
      <c r="AJ2515" s="3"/>
      <c r="AK2515" s="3"/>
      <c r="AL2515" s="3"/>
      <c r="AM2515" s="3"/>
      <c r="AN2515" s="3"/>
      <c r="AO2515" s="3"/>
      <c r="AP2515" s="12"/>
    </row>
    <row r="2516" spans="4:42" x14ac:dyDescent="0.25">
      <c r="D2516" s="3"/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11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3"/>
      <c r="AG2516" s="3"/>
      <c r="AH2516" s="3"/>
      <c r="AI2516" s="3"/>
      <c r="AJ2516" s="3"/>
      <c r="AK2516" s="3"/>
      <c r="AL2516" s="3"/>
      <c r="AM2516" s="3"/>
      <c r="AN2516" s="3"/>
      <c r="AO2516" s="3"/>
      <c r="AP2516" s="12"/>
    </row>
    <row r="2517" spans="4:42" x14ac:dyDescent="0.25">
      <c r="D2517" s="3"/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11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3"/>
      <c r="AG2517" s="3"/>
      <c r="AH2517" s="3"/>
      <c r="AI2517" s="3"/>
      <c r="AJ2517" s="3"/>
      <c r="AK2517" s="3"/>
      <c r="AL2517" s="3"/>
      <c r="AM2517" s="3"/>
      <c r="AN2517" s="3"/>
      <c r="AO2517" s="3"/>
      <c r="AP2517" s="12"/>
    </row>
    <row r="2518" spans="4:42" x14ac:dyDescent="0.25">
      <c r="D2518" s="3"/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11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3"/>
      <c r="AG2518" s="3"/>
      <c r="AH2518" s="3"/>
      <c r="AI2518" s="3"/>
      <c r="AJ2518" s="3"/>
      <c r="AK2518" s="3"/>
      <c r="AL2518" s="3"/>
      <c r="AM2518" s="3"/>
      <c r="AN2518" s="3"/>
      <c r="AO2518" s="3"/>
      <c r="AP2518" s="12"/>
    </row>
    <row r="2519" spans="4:42" x14ac:dyDescent="0.25">
      <c r="D2519" s="3"/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11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 s="3"/>
      <c r="AF2519" s="3"/>
      <c r="AG2519" s="3"/>
      <c r="AH2519" s="3"/>
      <c r="AI2519" s="3"/>
      <c r="AJ2519" s="3"/>
      <c r="AK2519" s="3"/>
      <c r="AL2519" s="3"/>
      <c r="AM2519" s="3"/>
      <c r="AN2519" s="3"/>
      <c r="AO2519" s="3"/>
      <c r="AP2519" s="12"/>
    </row>
    <row r="2520" spans="4:42" x14ac:dyDescent="0.25">
      <c r="D2520" s="3"/>
      <c r="E2520" s="3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11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3"/>
      <c r="AG2520" s="3"/>
      <c r="AH2520" s="3"/>
      <c r="AI2520" s="3"/>
      <c r="AJ2520" s="3"/>
      <c r="AK2520" s="3"/>
      <c r="AL2520" s="3"/>
      <c r="AM2520" s="3"/>
      <c r="AN2520" s="3"/>
      <c r="AO2520" s="3"/>
      <c r="AP2520" s="12"/>
    </row>
    <row r="2521" spans="4:42" x14ac:dyDescent="0.25">
      <c r="D2521" s="3"/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11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3"/>
      <c r="AG2521" s="3"/>
      <c r="AH2521" s="3"/>
      <c r="AI2521" s="3"/>
      <c r="AJ2521" s="3"/>
      <c r="AK2521" s="3"/>
      <c r="AL2521" s="3"/>
      <c r="AM2521" s="3"/>
      <c r="AN2521" s="3"/>
      <c r="AO2521" s="3"/>
      <c r="AP2521" s="12"/>
    </row>
    <row r="2522" spans="4:42" x14ac:dyDescent="0.25">
      <c r="D2522" s="3"/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11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  <c r="AG2522" s="3"/>
      <c r="AH2522" s="3"/>
      <c r="AI2522" s="3"/>
      <c r="AJ2522" s="3"/>
      <c r="AK2522" s="3"/>
      <c r="AL2522" s="3"/>
      <c r="AM2522" s="3"/>
      <c r="AN2522" s="3"/>
      <c r="AO2522" s="3"/>
      <c r="AP2522" s="12"/>
    </row>
    <row r="2523" spans="4:42" x14ac:dyDescent="0.25">
      <c r="D2523" s="3"/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11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3"/>
      <c r="AG2523" s="3"/>
      <c r="AH2523" s="3"/>
      <c r="AI2523" s="3"/>
      <c r="AJ2523" s="3"/>
      <c r="AK2523" s="3"/>
      <c r="AL2523" s="3"/>
      <c r="AM2523" s="3"/>
      <c r="AN2523" s="3"/>
      <c r="AO2523" s="3"/>
      <c r="AP2523" s="12"/>
    </row>
    <row r="2524" spans="4:42" x14ac:dyDescent="0.25">
      <c r="D2524" s="3"/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11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3"/>
      <c r="AG2524" s="3"/>
      <c r="AH2524" s="3"/>
      <c r="AI2524" s="3"/>
      <c r="AJ2524" s="3"/>
      <c r="AK2524" s="3"/>
      <c r="AL2524" s="3"/>
      <c r="AM2524" s="3"/>
      <c r="AN2524" s="3"/>
      <c r="AO2524" s="3"/>
      <c r="AP2524" s="12"/>
    </row>
    <row r="2525" spans="4:42" x14ac:dyDescent="0.25">
      <c r="D2525" s="3"/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11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3"/>
      <c r="AG2525" s="3"/>
      <c r="AH2525" s="3"/>
      <c r="AI2525" s="3"/>
      <c r="AJ2525" s="3"/>
      <c r="AK2525" s="3"/>
      <c r="AL2525" s="3"/>
      <c r="AM2525" s="3"/>
      <c r="AN2525" s="3"/>
      <c r="AO2525" s="3"/>
      <c r="AP2525" s="12"/>
    </row>
    <row r="2526" spans="4:42" x14ac:dyDescent="0.25">
      <c r="D2526" s="3"/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11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3"/>
      <c r="AG2526" s="3"/>
      <c r="AH2526" s="3"/>
      <c r="AI2526" s="3"/>
      <c r="AJ2526" s="3"/>
      <c r="AK2526" s="3"/>
      <c r="AL2526" s="3"/>
      <c r="AM2526" s="3"/>
      <c r="AN2526" s="3"/>
      <c r="AO2526" s="3"/>
      <c r="AP2526" s="12"/>
    </row>
    <row r="2527" spans="4:42" x14ac:dyDescent="0.25">
      <c r="D2527" s="3"/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11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3"/>
      <c r="AG2527" s="3"/>
      <c r="AH2527" s="3"/>
      <c r="AI2527" s="3"/>
      <c r="AJ2527" s="3"/>
      <c r="AK2527" s="3"/>
      <c r="AL2527" s="3"/>
      <c r="AM2527" s="3"/>
      <c r="AN2527" s="3"/>
      <c r="AO2527" s="3"/>
      <c r="AP2527" s="12"/>
    </row>
    <row r="2528" spans="4:42" x14ac:dyDescent="0.25">
      <c r="D2528" s="3"/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11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3"/>
      <c r="AG2528" s="3"/>
      <c r="AH2528" s="3"/>
      <c r="AI2528" s="3"/>
      <c r="AJ2528" s="3"/>
      <c r="AK2528" s="3"/>
      <c r="AL2528" s="3"/>
      <c r="AM2528" s="3"/>
      <c r="AN2528" s="3"/>
      <c r="AO2528" s="3"/>
      <c r="AP2528" s="12"/>
    </row>
    <row r="2529" spans="4:42" x14ac:dyDescent="0.25">
      <c r="D2529" s="3"/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11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3"/>
      <c r="AH2529" s="3"/>
      <c r="AI2529" s="3"/>
      <c r="AJ2529" s="3"/>
      <c r="AK2529" s="3"/>
      <c r="AL2529" s="3"/>
      <c r="AM2529" s="3"/>
      <c r="AN2529" s="3"/>
      <c r="AO2529" s="3"/>
      <c r="AP2529" s="12"/>
    </row>
    <row r="2530" spans="4:42" x14ac:dyDescent="0.25">
      <c r="D2530" s="3"/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11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3"/>
      <c r="AG2530" s="3"/>
      <c r="AH2530" s="3"/>
      <c r="AI2530" s="3"/>
      <c r="AJ2530" s="3"/>
      <c r="AK2530" s="3"/>
      <c r="AL2530" s="3"/>
      <c r="AM2530" s="3"/>
      <c r="AN2530" s="3"/>
      <c r="AO2530" s="3"/>
      <c r="AP2530" s="12"/>
    </row>
    <row r="2531" spans="4:42" x14ac:dyDescent="0.25">
      <c r="D2531" s="3"/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11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3"/>
      <c r="AG2531" s="3"/>
      <c r="AH2531" s="3"/>
      <c r="AI2531" s="3"/>
      <c r="AJ2531" s="3"/>
      <c r="AK2531" s="3"/>
      <c r="AL2531" s="3"/>
      <c r="AM2531" s="3"/>
      <c r="AN2531" s="3"/>
      <c r="AO2531" s="3"/>
      <c r="AP2531" s="12"/>
    </row>
    <row r="2532" spans="4:42" x14ac:dyDescent="0.25">
      <c r="D2532" s="3"/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11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3"/>
      <c r="AG2532" s="3"/>
      <c r="AH2532" s="3"/>
      <c r="AI2532" s="3"/>
      <c r="AJ2532" s="3"/>
      <c r="AK2532" s="3"/>
      <c r="AL2532" s="3"/>
      <c r="AM2532" s="3"/>
      <c r="AN2532" s="3"/>
      <c r="AO2532" s="3"/>
      <c r="AP2532" s="12"/>
    </row>
    <row r="2533" spans="4:42" x14ac:dyDescent="0.25">
      <c r="D2533" s="3"/>
      <c r="E2533" s="3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11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3"/>
      <c r="AG2533" s="3"/>
      <c r="AH2533" s="3"/>
      <c r="AI2533" s="3"/>
      <c r="AJ2533" s="3"/>
      <c r="AK2533" s="3"/>
      <c r="AL2533" s="3"/>
      <c r="AM2533" s="3"/>
      <c r="AN2533" s="3"/>
      <c r="AO2533" s="3"/>
      <c r="AP2533" s="12"/>
    </row>
    <row r="2534" spans="4:42" x14ac:dyDescent="0.25">
      <c r="D2534" s="3"/>
      <c r="E2534" s="3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11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3"/>
      <c r="AG2534" s="3"/>
      <c r="AH2534" s="3"/>
      <c r="AI2534" s="3"/>
      <c r="AJ2534" s="3"/>
      <c r="AK2534" s="3"/>
      <c r="AL2534" s="3"/>
      <c r="AM2534" s="3"/>
      <c r="AN2534" s="3"/>
      <c r="AO2534" s="3"/>
      <c r="AP2534" s="12"/>
    </row>
    <row r="2535" spans="4:42" x14ac:dyDescent="0.25">
      <c r="D2535" s="3"/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11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3"/>
      <c r="AG2535" s="3"/>
      <c r="AH2535" s="3"/>
      <c r="AI2535" s="3"/>
      <c r="AJ2535" s="3"/>
      <c r="AK2535" s="3"/>
      <c r="AL2535" s="3"/>
      <c r="AM2535" s="3"/>
      <c r="AN2535" s="3"/>
      <c r="AO2535" s="3"/>
      <c r="AP2535" s="12"/>
    </row>
    <row r="2536" spans="4:42" x14ac:dyDescent="0.25">
      <c r="D2536" s="3"/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11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3"/>
      <c r="AG2536" s="3"/>
      <c r="AH2536" s="3"/>
      <c r="AI2536" s="3"/>
      <c r="AJ2536" s="3"/>
      <c r="AK2536" s="3"/>
      <c r="AL2536" s="3"/>
      <c r="AM2536" s="3"/>
      <c r="AN2536" s="3"/>
      <c r="AO2536" s="3"/>
      <c r="AP2536" s="12"/>
    </row>
    <row r="2537" spans="4:42" x14ac:dyDescent="0.25">
      <c r="D2537" s="3"/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11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3"/>
      <c r="AG2537" s="3"/>
      <c r="AH2537" s="3"/>
      <c r="AI2537" s="3"/>
      <c r="AJ2537" s="3"/>
      <c r="AK2537" s="3"/>
      <c r="AL2537" s="3"/>
      <c r="AM2537" s="3"/>
      <c r="AN2537" s="3"/>
      <c r="AO2537" s="3"/>
      <c r="AP2537" s="12"/>
    </row>
    <row r="2538" spans="4:42" x14ac:dyDescent="0.25">
      <c r="D2538" s="3"/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11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3"/>
      <c r="AG2538" s="3"/>
      <c r="AH2538" s="3"/>
      <c r="AI2538" s="3"/>
      <c r="AJ2538" s="3"/>
      <c r="AK2538" s="3"/>
      <c r="AL2538" s="3"/>
      <c r="AM2538" s="3"/>
      <c r="AN2538" s="3"/>
      <c r="AO2538" s="3"/>
      <c r="AP2538" s="12"/>
    </row>
    <row r="2539" spans="4:42" x14ac:dyDescent="0.25">
      <c r="D2539" s="3"/>
      <c r="E2539" s="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11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3"/>
      <c r="AG2539" s="3"/>
      <c r="AH2539" s="3"/>
      <c r="AI2539" s="3"/>
      <c r="AJ2539" s="3"/>
      <c r="AK2539" s="3"/>
      <c r="AL2539" s="3"/>
      <c r="AM2539" s="3"/>
      <c r="AN2539" s="3"/>
      <c r="AO2539" s="3"/>
      <c r="AP2539" s="12"/>
    </row>
    <row r="2540" spans="4:42" x14ac:dyDescent="0.25">
      <c r="D2540" s="3"/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11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3"/>
      <c r="AG2540" s="3"/>
      <c r="AH2540" s="3"/>
      <c r="AI2540" s="3"/>
      <c r="AJ2540" s="3"/>
      <c r="AK2540" s="3"/>
      <c r="AL2540" s="3"/>
      <c r="AM2540" s="3"/>
      <c r="AN2540" s="3"/>
      <c r="AO2540" s="3"/>
      <c r="AP2540" s="12"/>
    </row>
    <row r="2541" spans="4:42" x14ac:dyDescent="0.25">
      <c r="D2541" s="3"/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11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3"/>
      <c r="AG2541" s="3"/>
      <c r="AH2541" s="3"/>
      <c r="AI2541" s="3"/>
      <c r="AJ2541" s="3"/>
      <c r="AK2541" s="3"/>
      <c r="AL2541" s="3"/>
      <c r="AM2541" s="3"/>
      <c r="AN2541" s="3"/>
      <c r="AO2541" s="3"/>
      <c r="AP2541" s="12"/>
    </row>
    <row r="2542" spans="4:42" x14ac:dyDescent="0.25">
      <c r="D2542" s="3"/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11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3"/>
      <c r="AG2542" s="3"/>
      <c r="AH2542" s="3"/>
      <c r="AI2542" s="3"/>
      <c r="AJ2542" s="3"/>
      <c r="AK2542" s="3"/>
      <c r="AL2542" s="3"/>
      <c r="AM2542" s="3"/>
      <c r="AN2542" s="3"/>
      <c r="AO2542" s="3"/>
      <c r="AP2542" s="12"/>
    </row>
    <row r="2543" spans="4:42" x14ac:dyDescent="0.25">
      <c r="D2543" s="3"/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11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3"/>
      <c r="AG2543" s="3"/>
      <c r="AH2543" s="3"/>
      <c r="AI2543" s="3"/>
      <c r="AJ2543" s="3"/>
      <c r="AK2543" s="3"/>
      <c r="AL2543" s="3"/>
      <c r="AM2543" s="3"/>
      <c r="AN2543" s="3"/>
      <c r="AO2543" s="3"/>
      <c r="AP2543" s="12"/>
    </row>
    <row r="2544" spans="4:42" x14ac:dyDescent="0.25">
      <c r="D2544" s="3"/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11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3"/>
      <c r="AG2544" s="3"/>
      <c r="AH2544" s="3"/>
      <c r="AI2544" s="3"/>
      <c r="AJ2544" s="3"/>
      <c r="AK2544" s="3"/>
      <c r="AL2544" s="3"/>
      <c r="AM2544" s="3"/>
      <c r="AN2544" s="3"/>
      <c r="AO2544" s="3"/>
      <c r="AP2544" s="12"/>
    </row>
    <row r="2545" spans="4:42" x14ac:dyDescent="0.25">
      <c r="D2545" s="3"/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11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3"/>
      <c r="AG2545" s="3"/>
      <c r="AH2545" s="3"/>
      <c r="AI2545" s="3"/>
      <c r="AJ2545" s="3"/>
      <c r="AK2545" s="3"/>
      <c r="AL2545" s="3"/>
      <c r="AM2545" s="3"/>
      <c r="AN2545" s="3"/>
      <c r="AO2545" s="3"/>
      <c r="AP2545" s="12"/>
    </row>
    <row r="2546" spans="4:42" x14ac:dyDescent="0.25">
      <c r="D2546" s="3"/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11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3"/>
      <c r="AG2546" s="3"/>
      <c r="AH2546" s="3"/>
      <c r="AI2546" s="3"/>
      <c r="AJ2546" s="3"/>
      <c r="AK2546" s="3"/>
      <c r="AL2546" s="3"/>
      <c r="AM2546" s="3"/>
      <c r="AN2546" s="3"/>
      <c r="AO2546" s="3"/>
      <c r="AP2546" s="12"/>
    </row>
    <row r="2547" spans="4:42" x14ac:dyDescent="0.25">
      <c r="D2547" s="3"/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11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3"/>
      <c r="AG2547" s="3"/>
      <c r="AH2547" s="3"/>
      <c r="AI2547" s="3"/>
      <c r="AJ2547" s="3"/>
      <c r="AK2547" s="3"/>
      <c r="AL2547" s="3"/>
      <c r="AM2547" s="3"/>
      <c r="AN2547" s="3"/>
      <c r="AO2547" s="3"/>
      <c r="AP2547" s="12"/>
    </row>
    <row r="2548" spans="4:42" x14ac:dyDescent="0.25">
      <c r="D2548" s="3"/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11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3"/>
      <c r="AG2548" s="3"/>
      <c r="AH2548" s="3"/>
      <c r="AI2548" s="3"/>
      <c r="AJ2548" s="3"/>
      <c r="AK2548" s="3"/>
      <c r="AL2548" s="3"/>
      <c r="AM2548" s="3"/>
      <c r="AN2548" s="3"/>
      <c r="AO2548" s="3"/>
      <c r="AP2548" s="12"/>
    </row>
    <row r="2549" spans="4:42" x14ac:dyDescent="0.25">
      <c r="D2549" s="3"/>
      <c r="E2549" s="3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11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3"/>
      <c r="AG2549" s="3"/>
      <c r="AH2549" s="3"/>
      <c r="AI2549" s="3"/>
      <c r="AJ2549" s="3"/>
      <c r="AK2549" s="3"/>
      <c r="AL2549" s="3"/>
      <c r="AM2549" s="3"/>
      <c r="AN2549" s="3"/>
      <c r="AO2549" s="3"/>
      <c r="AP2549" s="12"/>
    </row>
    <row r="2550" spans="4:42" x14ac:dyDescent="0.25">
      <c r="D2550" s="3"/>
      <c r="E2550" s="3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11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3"/>
      <c r="AG2550" s="3"/>
      <c r="AH2550" s="3"/>
      <c r="AI2550" s="3"/>
      <c r="AJ2550" s="3"/>
      <c r="AK2550" s="3"/>
      <c r="AL2550" s="3"/>
      <c r="AM2550" s="3"/>
      <c r="AN2550" s="3"/>
      <c r="AO2550" s="3"/>
      <c r="AP2550" s="12"/>
    </row>
    <row r="2551" spans="4:42" x14ac:dyDescent="0.25">
      <c r="D2551" s="3"/>
      <c r="E2551" s="3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11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3"/>
      <c r="AG2551" s="3"/>
      <c r="AH2551" s="3"/>
      <c r="AI2551" s="3"/>
      <c r="AJ2551" s="3"/>
      <c r="AK2551" s="3"/>
      <c r="AL2551" s="3"/>
      <c r="AM2551" s="3"/>
      <c r="AN2551" s="3"/>
      <c r="AO2551" s="3"/>
      <c r="AP2551" s="12"/>
    </row>
    <row r="2552" spans="4:42" x14ac:dyDescent="0.25">
      <c r="D2552" s="3"/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11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3"/>
      <c r="AG2552" s="3"/>
      <c r="AH2552" s="3"/>
      <c r="AI2552" s="3"/>
      <c r="AJ2552" s="3"/>
      <c r="AK2552" s="3"/>
      <c r="AL2552" s="3"/>
      <c r="AM2552" s="3"/>
      <c r="AN2552" s="3"/>
      <c r="AO2552" s="3"/>
      <c r="AP2552" s="12"/>
    </row>
    <row r="2553" spans="4:42" x14ac:dyDescent="0.25">
      <c r="D2553" s="3"/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11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3"/>
      <c r="AG2553" s="3"/>
      <c r="AH2553" s="3"/>
      <c r="AI2553" s="3"/>
      <c r="AJ2553" s="3"/>
      <c r="AK2553" s="3"/>
      <c r="AL2553" s="3"/>
      <c r="AM2553" s="3"/>
      <c r="AN2553" s="3"/>
      <c r="AO2553" s="3"/>
      <c r="AP2553" s="12"/>
    </row>
    <row r="2554" spans="4:42" x14ac:dyDescent="0.25">
      <c r="D2554" s="3"/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11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3"/>
      <c r="AG2554" s="3"/>
      <c r="AH2554" s="3"/>
      <c r="AI2554" s="3"/>
      <c r="AJ2554" s="3"/>
      <c r="AK2554" s="3"/>
      <c r="AL2554" s="3"/>
      <c r="AM2554" s="3"/>
      <c r="AN2554" s="3"/>
      <c r="AO2554" s="3"/>
      <c r="AP2554" s="12"/>
    </row>
    <row r="2555" spans="4:42" x14ac:dyDescent="0.25">
      <c r="D2555" s="3"/>
      <c r="E2555" s="3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11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3"/>
      <c r="AG2555" s="3"/>
      <c r="AH2555" s="3"/>
      <c r="AI2555" s="3"/>
      <c r="AJ2555" s="3"/>
      <c r="AK2555" s="3"/>
      <c r="AL2555" s="3"/>
      <c r="AM2555" s="3"/>
      <c r="AN2555" s="3"/>
      <c r="AO2555" s="3"/>
      <c r="AP2555" s="12"/>
    </row>
    <row r="2556" spans="4:42" x14ac:dyDescent="0.25">
      <c r="D2556" s="3"/>
      <c r="E2556" s="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11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3"/>
      <c r="AG2556" s="3"/>
      <c r="AH2556" s="3"/>
      <c r="AI2556" s="3"/>
      <c r="AJ2556" s="3"/>
      <c r="AK2556" s="3"/>
      <c r="AL2556" s="3"/>
      <c r="AM2556" s="3"/>
      <c r="AN2556" s="3"/>
      <c r="AO2556" s="3"/>
      <c r="AP2556" s="12"/>
    </row>
    <row r="2557" spans="4:42" x14ac:dyDescent="0.25">
      <c r="D2557" s="3"/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11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  <c r="AG2557" s="3"/>
      <c r="AH2557" s="3"/>
      <c r="AI2557" s="3"/>
      <c r="AJ2557" s="3"/>
      <c r="AK2557" s="3"/>
      <c r="AL2557" s="3"/>
      <c r="AM2557" s="3"/>
      <c r="AN2557" s="3"/>
      <c r="AO2557" s="3"/>
      <c r="AP2557" s="12"/>
    </row>
    <row r="2558" spans="4:42" x14ac:dyDescent="0.25">
      <c r="D2558" s="3"/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11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3"/>
      <c r="AG2558" s="3"/>
      <c r="AH2558" s="3"/>
      <c r="AI2558" s="3"/>
      <c r="AJ2558" s="3"/>
      <c r="AK2558" s="3"/>
      <c r="AL2558" s="3"/>
      <c r="AM2558" s="3"/>
      <c r="AN2558" s="3"/>
      <c r="AO2558" s="3"/>
      <c r="AP2558" s="12"/>
    </row>
    <row r="2559" spans="4:42" x14ac:dyDescent="0.25">
      <c r="D2559" s="3"/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11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3"/>
      <c r="AG2559" s="3"/>
      <c r="AH2559" s="3"/>
      <c r="AI2559" s="3"/>
      <c r="AJ2559" s="3"/>
      <c r="AK2559" s="3"/>
      <c r="AL2559" s="3"/>
      <c r="AM2559" s="3"/>
      <c r="AN2559" s="3"/>
      <c r="AO2559" s="3"/>
      <c r="AP2559" s="12"/>
    </row>
    <row r="2560" spans="4:42" x14ac:dyDescent="0.25">
      <c r="D2560" s="3"/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11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3"/>
      <c r="AG2560" s="3"/>
      <c r="AH2560" s="3"/>
      <c r="AI2560" s="3"/>
      <c r="AJ2560" s="3"/>
      <c r="AK2560" s="3"/>
      <c r="AL2560" s="3"/>
      <c r="AM2560" s="3"/>
      <c r="AN2560" s="3"/>
      <c r="AO2560" s="3"/>
      <c r="AP2560" s="12"/>
    </row>
    <row r="2561" spans="4:42" x14ac:dyDescent="0.25">
      <c r="D2561" s="3"/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11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3"/>
      <c r="AH2561" s="3"/>
      <c r="AI2561" s="3"/>
      <c r="AJ2561" s="3"/>
      <c r="AK2561" s="3"/>
      <c r="AL2561" s="3"/>
      <c r="AM2561" s="3"/>
      <c r="AN2561" s="3"/>
      <c r="AO2561" s="3"/>
      <c r="AP2561" s="12"/>
    </row>
    <row r="2562" spans="4:42" x14ac:dyDescent="0.25">
      <c r="D2562" s="3"/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11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3"/>
      <c r="AG2562" s="3"/>
      <c r="AH2562" s="3"/>
      <c r="AI2562" s="3"/>
      <c r="AJ2562" s="3"/>
      <c r="AK2562" s="3"/>
      <c r="AL2562" s="3"/>
      <c r="AM2562" s="3"/>
      <c r="AN2562" s="3"/>
      <c r="AO2562" s="3"/>
      <c r="AP2562" s="12"/>
    </row>
    <row r="2563" spans="4:42" x14ac:dyDescent="0.25">
      <c r="D2563" s="3"/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11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3"/>
      <c r="AG2563" s="3"/>
      <c r="AH2563" s="3"/>
      <c r="AI2563" s="3"/>
      <c r="AJ2563" s="3"/>
      <c r="AK2563" s="3"/>
      <c r="AL2563" s="3"/>
      <c r="AM2563" s="3"/>
      <c r="AN2563" s="3"/>
      <c r="AO2563" s="3"/>
      <c r="AP2563" s="12"/>
    </row>
    <row r="2564" spans="4:42" x14ac:dyDescent="0.25">
      <c r="D2564" s="3"/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11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3"/>
      <c r="AG2564" s="3"/>
      <c r="AH2564" s="3"/>
      <c r="AI2564" s="3"/>
      <c r="AJ2564" s="3"/>
      <c r="AK2564" s="3"/>
      <c r="AL2564" s="3"/>
      <c r="AM2564" s="3"/>
      <c r="AN2564" s="3"/>
      <c r="AO2564" s="3"/>
      <c r="AP2564" s="12"/>
    </row>
    <row r="2565" spans="4:42" x14ac:dyDescent="0.25">
      <c r="D2565" s="3"/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11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3"/>
      <c r="AG2565" s="3"/>
      <c r="AH2565" s="3"/>
      <c r="AI2565" s="3"/>
      <c r="AJ2565" s="3"/>
      <c r="AK2565" s="3"/>
      <c r="AL2565" s="3"/>
      <c r="AM2565" s="3"/>
      <c r="AN2565" s="3"/>
      <c r="AO2565" s="3"/>
      <c r="AP2565" s="12"/>
    </row>
    <row r="2566" spans="4:42" x14ac:dyDescent="0.25">
      <c r="D2566" s="3"/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11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3"/>
      <c r="AG2566" s="3"/>
      <c r="AH2566" s="3"/>
      <c r="AI2566" s="3"/>
      <c r="AJ2566" s="3"/>
      <c r="AK2566" s="3"/>
      <c r="AL2566" s="3"/>
      <c r="AM2566" s="3"/>
      <c r="AN2566" s="3"/>
      <c r="AO2566" s="3"/>
      <c r="AP2566" s="12"/>
    </row>
    <row r="2567" spans="4:42" x14ac:dyDescent="0.25">
      <c r="D2567" s="3"/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11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3"/>
      <c r="AG2567" s="3"/>
      <c r="AH2567" s="3"/>
      <c r="AI2567" s="3"/>
      <c r="AJ2567" s="3"/>
      <c r="AK2567" s="3"/>
      <c r="AL2567" s="3"/>
      <c r="AM2567" s="3"/>
      <c r="AN2567" s="3"/>
      <c r="AO2567" s="3"/>
      <c r="AP2567" s="12"/>
    </row>
    <row r="2568" spans="4:42" x14ac:dyDescent="0.25">
      <c r="D2568" s="3"/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11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3"/>
      <c r="AG2568" s="3"/>
      <c r="AH2568" s="3"/>
      <c r="AI2568" s="3"/>
      <c r="AJ2568" s="3"/>
      <c r="AK2568" s="3"/>
      <c r="AL2568" s="3"/>
      <c r="AM2568" s="3"/>
      <c r="AN2568" s="3"/>
      <c r="AO2568" s="3"/>
      <c r="AP2568" s="12"/>
    </row>
    <row r="2569" spans="4:42" x14ac:dyDescent="0.25">
      <c r="D2569" s="3"/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11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3"/>
      <c r="AG2569" s="3"/>
      <c r="AH2569" s="3"/>
      <c r="AI2569" s="3"/>
      <c r="AJ2569" s="3"/>
      <c r="AK2569" s="3"/>
      <c r="AL2569" s="3"/>
      <c r="AM2569" s="3"/>
      <c r="AN2569" s="3"/>
      <c r="AO2569" s="3"/>
      <c r="AP2569" s="12"/>
    </row>
    <row r="2570" spans="4:42" x14ac:dyDescent="0.25">
      <c r="D2570" s="3"/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11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3"/>
      <c r="AG2570" s="3"/>
      <c r="AH2570" s="3"/>
      <c r="AI2570" s="3"/>
      <c r="AJ2570" s="3"/>
      <c r="AK2570" s="3"/>
      <c r="AL2570" s="3"/>
      <c r="AM2570" s="3"/>
      <c r="AN2570" s="3"/>
      <c r="AO2570" s="3"/>
      <c r="AP2570" s="12"/>
    </row>
    <row r="2571" spans="4:42" x14ac:dyDescent="0.25">
      <c r="D2571" s="3"/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11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3"/>
      <c r="AG2571" s="3"/>
      <c r="AH2571" s="3"/>
      <c r="AI2571" s="3"/>
      <c r="AJ2571" s="3"/>
      <c r="AK2571" s="3"/>
      <c r="AL2571" s="3"/>
      <c r="AM2571" s="3"/>
      <c r="AN2571" s="3"/>
      <c r="AO2571" s="3"/>
      <c r="AP2571" s="12"/>
    </row>
    <row r="2572" spans="4:42" x14ac:dyDescent="0.25">
      <c r="D2572" s="3"/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11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3"/>
      <c r="AG2572" s="3"/>
      <c r="AH2572" s="3"/>
      <c r="AI2572" s="3"/>
      <c r="AJ2572" s="3"/>
      <c r="AK2572" s="3"/>
      <c r="AL2572" s="3"/>
      <c r="AM2572" s="3"/>
      <c r="AN2572" s="3"/>
      <c r="AO2572" s="3"/>
      <c r="AP2572" s="12"/>
    </row>
    <row r="2573" spans="4:42" x14ac:dyDescent="0.25">
      <c r="D2573" s="3"/>
      <c r="E2573" s="3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11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3"/>
      <c r="AG2573" s="3"/>
      <c r="AH2573" s="3"/>
      <c r="AI2573" s="3"/>
      <c r="AJ2573" s="3"/>
      <c r="AK2573" s="3"/>
      <c r="AL2573" s="3"/>
      <c r="AM2573" s="3"/>
      <c r="AN2573" s="3"/>
      <c r="AO2573" s="3"/>
      <c r="AP2573" s="12"/>
    </row>
    <row r="2574" spans="4:42" x14ac:dyDescent="0.25">
      <c r="D2574" s="3"/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11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3"/>
      <c r="AG2574" s="3"/>
      <c r="AH2574" s="3"/>
      <c r="AI2574" s="3"/>
      <c r="AJ2574" s="3"/>
      <c r="AK2574" s="3"/>
      <c r="AL2574" s="3"/>
      <c r="AM2574" s="3"/>
      <c r="AN2574" s="3"/>
      <c r="AO2574" s="3"/>
      <c r="AP2574" s="12"/>
    </row>
    <row r="2575" spans="4:42" x14ac:dyDescent="0.25">
      <c r="D2575" s="3"/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11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3"/>
      <c r="AG2575" s="3"/>
      <c r="AH2575" s="3"/>
      <c r="AI2575" s="3"/>
      <c r="AJ2575" s="3"/>
      <c r="AK2575" s="3"/>
      <c r="AL2575" s="3"/>
      <c r="AM2575" s="3"/>
      <c r="AN2575" s="3"/>
      <c r="AO2575" s="3"/>
      <c r="AP2575" s="12"/>
    </row>
    <row r="2576" spans="4:42" x14ac:dyDescent="0.25">
      <c r="D2576" s="3"/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11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3"/>
      <c r="AG2576" s="3"/>
      <c r="AH2576" s="3"/>
      <c r="AI2576" s="3"/>
      <c r="AJ2576" s="3"/>
      <c r="AK2576" s="3"/>
      <c r="AL2576" s="3"/>
      <c r="AM2576" s="3"/>
      <c r="AN2576" s="3"/>
      <c r="AO2576" s="3"/>
      <c r="AP2576" s="12"/>
    </row>
    <row r="2577" spans="4:42" x14ac:dyDescent="0.25">
      <c r="D2577" s="3"/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11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3"/>
      <c r="AG2577" s="3"/>
      <c r="AH2577" s="3"/>
      <c r="AI2577" s="3"/>
      <c r="AJ2577" s="3"/>
      <c r="AK2577" s="3"/>
      <c r="AL2577" s="3"/>
      <c r="AM2577" s="3"/>
      <c r="AN2577" s="3"/>
      <c r="AO2577" s="3"/>
      <c r="AP2577" s="12"/>
    </row>
    <row r="2578" spans="4:42" x14ac:dyDescent="0.25">
      <c r="D2578" s="3"/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11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3"/>
      <c r="AG2578" s="3"/>
      <c r="AH2578" s="3"/>
      <c r="AI2578" s="3"/>
      <c r="AJ2578" s="3"/>
      <c r="AK2578" s="3"/>
      <c r="AL2578" s="3"/>
      <c r="AM2578" s="3"/>
      <c r="AN2578" s="3"/>
      <c r="AO2578" s="3"/>
      <c r="AP2578" s="12"/>
    </row>
    <row r="2579" spans="4:42" x14ac:dyDescent="0.25">
      <c r="D2579" s="3"/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11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3"/>
      <c r="AG2579" s="3"/>
      <c r="AH2579" s="3"/>
      <c r="AI2579" s="3"/>
      <c r="AJ2579" s="3"/>
      <c r="AK2579" s="3"/>
      <c r="AL2579" s="3"/>
      <c r="AM2579" s="3"/>
      <c r="AN2579" s="3"/>
      <c r="AO2579" s="3"/>
      <c r="AP2579" s="12"/>
    </row>
    <row r="2580" spans="4:42" x14ac:dyDescent="0.25">
      <c r="D2580" s="3"/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11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3"/>
      <c r="AG2580" s="3"/>
      <c r="AH2580" s="3"/>
      <c r="AI2580" s="3"/>
      <c r="AJ2580" s="3"/>
      <c r="AK2580" s="3"/>
      <c r="AL2580" s="3"/>
      <c r="AM2580" s="3"/>
      <c r="AN2580" s="3"/>
      <c r="AO2580" s="3"/>
      <c r="AP2580" s="12"/>
    </row>
    <row r="2581" spans="4:42" x14ac:dyDescent="0.25">
      <c r="D2581" s="3"/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11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3"/>
      <c r="AG2581" s="3"/>
      <c r="AH2581" s="3"/>
      <c r="AI2581" s="3"/>
      <c r="AJ2581" s="3"/>
      <c r="AK2581" s="3"/>
      <c r="AL2581" s="3"/>
      <c r="AM2581" s="3"/>
      <c r="AN2581" s="3"/>
      <c r="AO2581" s="3"/>
      <c r="AP2581" s="12"/>
    </row>
    <row r="2582" spans="4:42" x14ac:dyDescent="0.25">
      <c r="D2582" s="3"/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11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3"/>
      <c r="AG2582" s="3"/>
      <c r="AH2582" s="3"/>
      <c r="AI2582" s="3"/>
      <c r="AJ2582" s="3"/>
      <c r="AK2582" s="3"/>
      <c r="AL2582" s="3"/>
      <c r="AM2582" s="3"/>
      <c r="AN2582" s="3"/>
      <c r="AO2582" s="3"/>
      <c r="AP2582" s="12"/>
    </row>
    <row r="2583" spans="4:42" x14ac:dyDescent="0.25">
      <c r="D2583" s="3"/>
      <c r="E2583" s="3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11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3"/>
      <c r="AG2583" s="3"/>
      <c r="AH2583" s="3"/>
      <c r="AI2583" s="3"/>
      <c r="AJ2583" s="3"/>
      <c r="AK2583" s="3"/>
      <c r="AL2583" s="3"/>
      <c r="AM2583" s="3"/>
      <c r="AN2583" s="3"/>
      <c r="AO2583" s="3"/>
      <c r="AP2583" s="12"/>
    </row>
    <row r="2584" spans="4:42" x14ac:dyDescent="0.25">
      <c r="D2584" s="3"/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11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3"/>
      <c r="AG2584" s="3"/>
      <c r="AH2584" s="3"/>
      <c r="AI2584" s="3"/>
      <c r="AJ2584" s="3"/>
      <c r="AK2584" s="3"/>
      <c r="AL2584" s="3"/>
      <c r="AM2584" s="3"/>
      <c r="AN2584" s="3"/>
      <c r="AO2584" s="3"/>
      <c r="AP2584" s="12"/>
    </row>
    <row r="2585" spans="4:42" x14ac:dyDescent="0.25">
      <c r="D2585" s="3"/>
      <c r="E2585" s="3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11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3"/>
      <c r="AG2585" s="3"/>
      <c r="AH2585" s="3"/>
      <c r="AI2585" s="3"/>
      <c r="AJ2585" s="3"/>
      <c r="AK2585" s="3"/>
      <c r="AL2585" s="3"/>
      <c r="AM2585" s="3"/>
      <c r="AN2585" s="3"/>
      <c r="AO2585" s="3"/>
      <c r="AP2585" s="12"/>
    </row>
    <row r="2586" spans="4:42" x14ac:dyDescent="0.25">
      <c r="D2586" s="3"/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11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3"/>
      <c r="AG2586" s="3"/>
      <c r="AH2586" s="3"/>
      <c r="AI2586" s="3"/>
      <c r="AJ2586" s="3"/>
      <c r="AK2586" s="3"/>
      <c r="AL2586" s="3"/>
      <c r="AM2586" s="3"/>
      <c r="AN2586" s="3"/>
      <c r="AO2586" s="3"/>
      <c r="AP2586" s="12"/>
    </row>
    <row r="2587" spans="4:42" x14ac:dyDescent="0.25">
      <c r="D2587" s="3"/>
      <c r="E2587" s="3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11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3"/>
      <c r="AG2587" s="3"/>
      <c r="AH2587" s="3"/>
      <c r="AI2587" s="3"/>
      <c r="AJ2587" s="3"/>
      <c r="AK2587" s="3"/>
      <c r="AL2587" s="3"/>
      <c r="AM2587" s="3"/>
      <c r="AN2587" s="3"/>
      <c r="AO2587" s="3"/>
      <c r="AP2587" s="12"/>
    </row>
    <row r="2588" spans="4:42" x14ac:dyDescent="0.25">
      <c r="D2588" s="3"/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11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3"/>
      <c r="AG2588" s="3"/>
      <c r="AH2588" s="3"/>
      <c r="AI2588" s="3"/>
      <c r="AJ2588" s="3"/>
      <c r="AK2588" s="3"/>
      <c r="AL2588" s="3"/>
      <c r="AM2588" s="3"/>
      <c r="AN2588" s="3"/>
      <c r="AO2588" s="3"/>
      <c r="AP2588" s="12"/>
    </row>
    <row r="2589" spans="4:42" x14ac:dyDescent="0.25">
      <c r="D2589" s="3"/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11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3"/>
      <c r="AG2589" s="3"/>
      <c r="AH2589" s="3"/>
      <c r="AI2589" s="3"/>
      <c r="AJ2589" s="3"/>
      <c r="AK2589" s="3"/>
      <c r="AL2589" s="3"/>
      <c r="AM2589" s="3"/>
      <c r="AN2589" s="3"/>
      <c r="AO2589" s="3"/>
      <c r="AP2589" s="12"/>
    </row>
    <row r="2590" spans="4:42" x14ac:dyDescent="0.25">
      <c r="D2590" s="3"/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11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3"/>
      <c r="AG2590" s="3"/>
      <c r="AH2590" s="3"/>
      <c r="AI2590" s="3"/>
      <c r="AJ2590" s="3"/>
      <c r="AK2590" s="3"/>
      <c r="AL2590" s="3"/>
      <c r="AM2590" s="3"/>
      <c r="AN2590" s="3"/>
      <c r="AO2590" s="3"/>
      <c r="AP2590" s="12"/>
    </row>
    <row r="2591" spans="4:42" x14ac:dyDescent="0.25">
      <c r="D2591" s="3"/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11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3"/>
      <c r="AG2591" s="3"/>
      <c r="AH2591" s="3"/>
      <c r="AI2591" s="3"/>
      <c r="AJ2591" s="3"/>
      <c r="AK2591" s="3"/>
      <c r="AL2591" s="3"/>
      <c r="AM2591" s="3"/>
      <c r="AN2591" s="3"/>
      <c r="AO2591" s="3"/>
      <c r="AP2591" s="12"/>
    </row>
    <row r="2592" spans="4:42" x14ac:dyDescent="0.25">
      <c r="D2592" s="3"/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11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3"/>
      <c r="AG2592" s="3"/>
      <c r="AH2592" s="3"/>
      <c r="AI2592" s="3"/>
      <c r="AJ2592" s="3"/>
      <c r="AK2592" s="3"/>
      <c r="AL2592" s="3"/>
      <c r="AM2592" s="3"/>
      <c r="AN2592" s="3"/>
      <c r="AO2592" s="3"/>
      <c r="AP2592" s="12"/>
    </row>
    <row r="2593" spans="4:42" x14ac:dyDescent="0.25">
      <c r="D2593" s="3"/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11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3"/>
      <c r="AG2593" s="3"/>
      <c r="AH2593" s="3"/>
      <c r="AI2593" s="3"/>
      <c r="AJ2593" s="3"/>
      <c r="AK2593" s="3"/>
      <c r="AL2593" s="3"/>
      <c r="AM2593" s="3"/>
      <c r="AN2593" s="3"/>
      <c r="AO2593" s="3"/>
      <c r="AP2593" s="12"/>
    </row>
    <row r="2594" spans="4:42" x14ac:dyDescent="0.25">
      <c r="D2594" s="3"/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11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3"/>
      <c r="AG2594" s="3"/>
      <c r="AH2594" s="3"/>
      <c r="AI2594" s="3"/>
      <c r="AJ2594" s="3"/>
      <c r="AK2594" s="3"/>
      <c r="AL2594" s="3"/>
      <c r="AM2594" s="3"/>
      <c r="AN2594" s="3"/>
      <c r="AO2594" s="3"/>
      <c r="AP2594" s="12"/>
    </row>
    <row r="2595" spans="4:42" x14ac:dyDescent="0.25">
      <c r="D2595" s="3"/>
      <c r="E2595" s="3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11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3"/>
      <c r="AG2595" s="3"/>
      <c r="AH2595" s="3"/>
      <c r="AI2595" s="3"/>
      <c r="AJ2595" s="3"/>
      <c r="AK2595" s="3"/>
      <c r="AL2595" s="3"/>
      <c r="AM2595" s="3"/>
      <c r="AN2595" s="3"/>
      <c r="AO2595" s="3"/>
      <c r="AP2595" s="12"/>
    </row>
    <row r="2596" spans="4:42" x14ac:dyDescent="0.25">
      <c r="D2596" s="3"/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11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3"/>
      <c r="AG2596" s="3"/>
      <c r="AH2596" s="3"/>
      <c r="AI2596" s="3"/>
      <c r="AJ2596" s="3"/>
      <c r="AK2596" s="3"/>
      <c r="AL2596" s="3"/>
      <c r="AM2596" s="3"/>
      <c r="AN2596" s="3"/>
      <c r="AO2596" s="3"/>
      <c r="AP2596" s="12"/>
    </row>
    <row r="2597" spans="4:42" x14ac:dyDescent="0.25">
      <c r="D2597" s="3"/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11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3"/>
      <c r="AG2597" s="3"/>
      <c r="AH2597" s="3"/>
      <c r="AI2597" s="3"/>
      <c r="AJ2597" s="3"/>
      <c r="AK2597" s="3"/>
      <c r="AL2597" s="3"/>
      <c r="AM2597" s="3"/>
      <c r="AN2597" s="3"/>
      <c r="AO2597" s="3"/>
      <c r="AP2597" s="12"/>
    </row>
    <row r="2598" spans="4:42" x14ac:dyDescent="0.25">
      <c r="D2598" s="3"/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11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3"/>
      <c r="AG2598" s="3"/>
      <c r="AH2598" s="3"/>
      <c r="AI2598" s="3"/>
      <c r="AJ2598" s="3"/>
      <c r="AK2598" s="3"/>
      <c r="AL2598" s="3"/>
      <c r="AM2598" s="3"/>
      <c r="AN2598" s="3"/>
      <c r="AO2598" s="3"/>
      <c r="AP2598" s="12"/>
    </row>
    <row r="2599" spans="4:42" x14ac:dyDescent="0.25">
      <c r="D2599" s="3"/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11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3"/>
      <c r="AG2599" s="3"/>
      <c r="AH2599" s="3"/>
      <c r="AI2599" s="3"/>
      <c r="AJ2599" s="3"/>
      <c r="AK2599" s="3"/>
      <c r="AL2599" s="3"/>
      <c r="AM2599" s="3"/>
      <c r="AN2599" s="3"/>
      <c r="AO2599" s="3"/>
      <c r="AP2599" s="12"/>
    </row>
    <row r="2600" spans="4:42" x14ac:dyDescent="0.25">
      <c r="D2600" s="3"/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11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3"/>
      <c r="AG2600" s="3"/>
      <c r="AH2600" s="3"/>
      <c r="AI2600" s="3"/>
      <c r="AJ2600" s="3"/>
      <c r="AK2600" s="3"/>
      <c r="AL2600" s="3"/>
      <c r="AM2600" s="3"/>
      <c r="AN2600" s="3"/>
      <c r="AO2600" s="3"/>
      <c r="AP2600" s="12"/>
    </row>
    <row r="2601" spans="4:42" x14ac:dyDescent="0.25">
      <c r="D2601" s="3"/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11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3"/>
      <c r="AG2601" s="3"/>
      <c r="AH2601" s="3"/>
      <c r="AI2601" s="3"/>
      <c r="AJ2601" s="3"/>
      <c r="AK2601" s="3"/>
      <c r="AL2601" s="3"/>
      <c r="AM2601" s="3"/>
      <c r="AN2601" s="3"/>
      <c r="AO2601" s="3"/>
      <c r="AP2601" s="12"/>
    </row>
    <row r="2602" spans="4:42" x14ac:dyDescent="0.25">
      <c r="D2602" s="3"/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11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3"/>
      <c r="AG2602" s="3"/>
      <c r="AH2602" s="3"/>
      <c r="AI2602" s="3"/>
      <c r="AJ2602" s="3"/>
      <c r="AK2602" s="3"/>
      <c r="AL2602" s="3"/>
      <c r="AM2602" s="3"/>
      <c r="AN2602" s="3"/>
      <c r="AO2602" s="3"/>
      <c r="AP2602" s="12"/>
    </row>
    <row r="2603" spans="4:42" x14ac:dyDescent="0.25">
      <c r="D2603" s="3"/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11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3"/>
      <c r="AG2603" s="3"/>
      <c r="AH2603" s="3"/>
      <c r="AI2603" s="3"/>
      <c r="AJ2603" s="3"/>
      <c r="AK2603" s="3"/>
      <c r="AL2603" s="3"/>
      <c r="AM2603" s="3"/>
      <c r="AN2603" s="3"/>
      <c r="AO2603" s="3"/>
      <c r="AP2603" s="12"/>
    </row>
    <row r="2604" spans="4:42" x14ac:dyDescent="0.25">
      <c r="D2604" s="3"/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11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3"/>
      <c r="AG2604" s="3"/>
      <c r="AH2604" s="3"/>
      <c r="AI2604" s="3"/>
      <c r="AJ2604" s="3"/>
      <c r="AK2604" s="3"/>
      <c r="AL2604" s="3"/>
      <c r="AM2604" s="3"/>
      <c r="AN2604" s="3"/>
      <c r="AO2604" s="3"/>
      <c r="AP2604" s="12"/>
    </row>
    <row r="2605" spans="4:42" x14ac:dyDescent="0.25">
      <c r="D2605" s="3"/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11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3"/>
      <c r="AG2605" s="3"/>
      <c r="AH2605" s="3"/>
      <c r="AI2605" s="3"/>
      <c r="AJ2605" s="3"/>
      <c r="AK2605" s="3"/>
      <c r="AL2605" s="3"/>
      <c r="AM2605" s="3"/>
      <c r="AN2605" s="3"/>
      <c r="AO2605" s="3"/>
      <c r="AP2605" s="12"/>
    </row>
    <row r="2606" spans="4:42" x14ac:dyDescent="0.25">
      <c r="D2606" s="3"/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11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3"/>
      <c r="AG2606" s="3"/>
      <c r="AH2606" s="3"/>
      <c r="AI2606" s="3"/>
      <c r="AJ2606" s="3"/>
      <c r="AK2606" s="3"/>
      <c r="AL2606" s="3"/>
      <c r="AM2606" s="3"/>
      <c r="AN2606" s="3"/>
      <c r="AO2606" s="3"/>
      <c r="AP2606" s="12"/>
    </row>
    <row r="2607" spans="4:42" x14ac:dyDescent="0.25">
      <c r="D2607" s="3"/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11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3"/>
      <c r="AG2607" s="3"/>
      <c r="AH2607" s="3"/>
      <c r="AI2607" s="3"/>
      <c r="AJ2607" s="3"/>
      <c r="AK2607" s="3"/>
      <c r="AL2607" s="3"/>
      <c r="AM2607" s="3"/>
      <c r="AN2607" s="3"/>
      <c r="AO2607" s="3"/>
      <c r="AP2607" s="12"/>
    </row>
    <row r="2608" spans="4:42" x14ac:dyDescent="0.25">
      <c r="D2608" s="3"/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11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3"/>
      <c r="AG2608" s="3"/>
      <c r="AH2608" s="3"/>
      <c r="AI2608" s="3"/>
      <c r="AJ2608" s="3"/>
      <c r="AK2608" s="3"/>
      <c r="AL2608" s="3"/>
      <c r="AM2608" s="3"/>
      <c r="AN2608" s="3"/>
      <c r="AO2608" s="3"/>
      <c r="AP2608" s="12"/>
    </row>
    <row r="2609" spans="4:42" x14ac:dyDescent="0.25">
      <c r="D2609" s="3"/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11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3"/>
      <c r="AG2609" s="3"/>
      <c r="AH2609" s="3"/>
      <c r="AI2609" s="3"/>
      <c r="AJ2609" s="3"/>
      <c r="AK2609" s="3"/>
      <c r="AL2609" s="3"/>
      <c r="AM2609" s="3"/>
      <c r="AN2609" s="3"/>
      <c r="AO2609" s="3"/>
      <c r="AP2609" s="12"/>
    </row>
    <row r="2610" spans="4:42" x14ac:dyDescent="0.25">
      <c r="D2610" s="3"/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11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3"/>
      <c r="AG2610" s="3"/>
      <c r="AH2610" s="3"/>
      <c r="AI2610" s="3"/>
      <c r="AJ2610" s="3"/>
      <c r="AK2610" s="3"/>
      <c r="AL2610" s="3"/>
      <c r="AM2610" s="3"/>
      <c r="AN2610" s="3"/>
      <c r="AO2610" s="3"/>
      <c r="AP2610" s="12"/>
    </row>
    <row r="2611" spans="4:42" x14ac:dyDescent="0.25">
      <c r="D2611" s="3"/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11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3"/>
      <c r="AG2611" s="3"/>
      <c r="AH2611" s="3"/>
      <c r="AI2611" s="3"/>
      <c r="AJ2611" s="3"/>
      <c r="AK2611" s="3"/>
      <c r="AL2611" s="3"/>
      <c r="AM2611" s="3"/>
      <c r="AN2611" s="3"/>
      <c r="AO2611" s="3"/>
      <c r="AP2611" s="12"/>
    </row>
    <row r="2612" spans="4:42" x14ac:dyDescent="0.25">
      <c r="D2612" s="3"/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11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3"/>
      <c r="AG2612" s="3"/>
      <c r="AH2612" s="3"/>
      <c r="AI2612" s="3"/>
      <c r="AJ2612" s="3"/>
      <c r="AK2612" s="3"/>
      <c r="AL2612" s="3"/>
      <c r="AM2612" s="3"/>
      <c r="AN2612" s="3"/>
      <c r="AO2612" s="3"/>
      <c r="AP2612" s="12"/>
    </row>
    <row r="2613" spans="4:42" x14ac:dyDescent="0.25">
      <c r="D2613" s="3"/>
      <c r="E2613" s="3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11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3"/>
      <c r="AG2613" s="3"/>
      <c r="AH2613" s="3"/>
      <c r="AI2613" s="3"/>
      <c r="AJ2613" s="3"/>
      <c r="AK2613" s="3"/>
      <c r="AL2613" s="3"/>
      <c r="AM2613" s="3"/>
      <c r="AN2613" s="3"/>
      <c r="AO2613" s="3"/>
      <c r="AP2613" s="12"/>
    </row>
    <row r="2614" spans="4:42" x14ac:dyDescent="0.25">
      <c r="D2614" s="3"/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11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3"/>
      <c r="AG2614" s="3"/>
      <c r="AH2614" s="3"/>
      <c r="AI2614" s="3"/>
      <c r="AJ2614" s="3"/>
      <c r="AK2614" s="3"/>
      <c r="AL2614" s="3"/>
      <c r="AM2614" s="3"/>
      <c r="AN2614" s="3"/>
      <c r="AO2614" s="3"/>
      <c r="AP2614" s="12"/>
    </row>
    <row r="2615" spans="4:42" x14ac:dyDescent="0.25">
      <c r="D2615" s="3"/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11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3"/>
      <c r="AG2615" s="3"/>
      <c r="AH2615" s="3"/>
      <c r="AI2615" s="3"/>
      <c r="AJ2615" s="3"/>
      <c r="AK2615" s="3"/>
      <c r="AL2615" s="3"/>
      <c r="AM2615" s="3"/>
      <c r="AN2615" s="3"/>
      <c r="AO2615" s="3"/>
      <c r="AP2615" s="12"/>
    </row>
    <row r="2616" spans="4:42" x14ac:dyDescent="0.25">
      <c r="D2616" s="3"/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11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3"/>
      <c r="AG2616" s="3"/>
      <c r="AH2616" s="3"/>
      <c r="AI2616" s="3"/>
      <c r="AJ2616" s="3"/>
      <c r="AK2616" s="3"/>
      <c r="AL2616" s="3"/>
      <c r="AM2616" s="3"/>
      <c r="AN2616" s="3"/>
      <c r="AO2616" s="3"/>
      <c r="AP2616" s="12"/>
    </row>
    <row r="2617" spans="4:42" x14ac:dyDescent="0.25">
      <c r="D2617" s="3"/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11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3"/>
      <c r="AG2617" s="3"/>
      <c r="AH2617" s="3"/>
      <c r="AI2617" s="3"/>
      <c r="AJ2617" s="3"/>
      <c r="AK2617" s="3"/>
      <c r="AL2617" s="3"/>
      <c r="AM2617" s="3"/>
      <c r="AN2617" s="3"/>
      <c r="AO2617" s="3"/>
      <c r="AP2617" s="12"/>
    </row>
    <row r="2618" spans="4:42" x14ac:dyDescent="0.25">
      <c r="D2618" s="3"/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11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3"/>
      <c r="AG2618" s="3"/>
      <c r="AH2618" s="3"/>
      <c r="AI2618" s="3"/>
      <c r="AJ2618" s="3"/>
      <c r="AK2618" s="3"/>
      <c r="AL2618" s="3"/>
      <c r="AM2618" s="3"/>
      <c r="AN2618" s="3"/>
      <c r="AO2618" s="3"/>
      <c r="AP2618" s="12"/>
    </row>
    <row r="2619" spans="4:42" x14ac:dyDescent="0.25">
      <c r="D2619" s="3"/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11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3"/>
      <c r="AG2619" s="3"/>
      <c r="AH2619" s="3"/>
      <c r="AI2619" s="3"/>
      <c r="AJ2619" s="3"/>
      <c r="AK2619" s="3"/>
      <c r="AL2619" s="3"/>
      <c r="AM2619" s="3"/>
      <c r="AN2619" s="3"/>
      <c r="AO2619" s="3"/>
      <c r="AP2619" s="12"/>
    </row>
    <row r="2620" spans="4:42" x14ac:dyDescent="0.25">
      <c r="D2620" s="3"/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11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3"/>
      <c r="AG2620" s="3"/>
      <c r="AH2620" s="3"/>
      <c r="AI2620" s="3"/>
      <c r="AJ2620" s="3"/>
      <c r="AK2620" s="3"/>
      <c r="AL2620" s="3"/>
      <c r="AM2620" s="3"/>
      <c r="AN2620" s="3"/>
      <c r="AO2620" s="3"/>
      <c r="AP2620" s="12"/>
    </row>
    <row r="2621" spans="4:42" x14ac:dyDescent="0.25">
      <c r="D2621" s="3"/>
      <c r="E2621" s="3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11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3"/>
      <c r="AG2621" s="3"/>
      <c r="AH2621" s="3"/>
      <c r="AI2621" s="3"/>
      <c r="AJ2621" s="3"/>
      <c r="AK2621" s="3"/>
      <c r="AL2621" s="3"/>
      <c r="AM2621" s="3"/>
      <c r="AN2621" s="3"/>
      <c r="AO2621" s="3"/>
      <c r="AP2621" s="12"/>
    </row>
    <row r="2622" spans="4:42" x14ac:dyDescent="0.25">
      <c r="D2622" s="3"/>
      <c r="E2622" s="3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11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3"/>
      <c r="AG2622" s="3"/>
      <c r="AH2622" s="3"/>
      <c r="AI2622" s="3"/>
      <c r="AJ2622" s="3"/>
      <c r="AK2622" s="3"/>
      <c r="AL2622" s="3"/>
      <c r="AM2622" s="3"/>
      <c r="AN2622" s="3"/>
      <c r="AO2622" s="3"/>
      <c r="AP2622" s="12"/>
    </row>
    <row r="2623" spans="4:42" x14ac:dyDescent="0.25">
      <c r="D2623" s="3"/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11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3"/>
      <c r="AG2623" s="3"/>
      <c r="AH2623" s="3"/>
      <c r="AI2623" s="3"/>
      <c r="AJ2623" s="3"/>
      <c r="AK2623" s="3"/>
      <c r="AL2623" s="3"/>
      <c r="AM2623" s="3"/>
      <c r="AN2623" s="3"/>
      <c r="AO2623" s="3"/>
      <c r="AP2623" s="12"/>
    </row>
    <row r="2624" spans="4:42" x14ac:dyDescent="0.25">
      <c r="D2624" s="3"/>
      <c r="E2624" s="3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11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3"/>
      <c r="AG2624" s="3"/>
      <c r="AH2624" s="3"/>
      <c r="AI2624" s="3"/>
      <c r="AJ2624" s="3"/>
      <c r="AK2624" s="3"/>
      <c r="AL2624" s="3"/>
      <c r="AM2624" s="3"/>
      <c r="AN2624" s="3"/>
      <c r="AO2624" s="3"/>
      <c r="AP2624" s="12"/>
    </row>
    <row r="2625" spans="4:42" x14ac:dyDescent="0.25">
      <c r="D2625" s="3"/>
      <c r="E2625" s="3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11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3"/>
      <c r="AG2625" s="3"/>
      <c r="AH2625" s="3"/>
      <c r="AI2625" s="3"/>
      <c r="AJ2625" s="3"/>
      <c r="AK2625" s="3"/>
      <c r="AL2625" s="3"/>
      <c r="AM2625" s="3"/>
      <c r="AN2625" s="3"/>
      <c r="AO2625" s="3"/>
      <c r="AP2625" s="12"/>
    </row>
    <row r="2626" spans="4:42" x14ac:dyDescent="0.25">
      <c r="D2626" s="3"/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11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3"/>
      <c r="AG2626" s="3"/>
      <c r="AH2626" s="3"/>
      <c r="AI2626" s="3"/>
      <c r="AJ2626" s="3"/>
      <c r="AK2626" s="3"/>
      <c r="AL2626" s="3"/>
      <c r="AM2626" s="3"/>
      <c r="AN2626" s="3"/>
      <c r="AO2626" s="3"/>
      <c r="AP2626" s="12"/>
    </row>
    <row r="2627" spans="4:42" x14ac:dyDescent="0.25">
      <c r="D2627" s="3"/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11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3"/>
      <c r="AG2627" s="3"/>
      <c r="AH2627" s="3"/>
      <c r="AI2627" s="3"/>
      <c r="AJ2627" s="3"/>
      <c r="AK2627" s="3"/>
      <c r="AL2627" s="3"/>
      <c r="AM2627" s="3"/>
      <c r="AN2627" s="3"/>
      <c r="AO2627" s="3"/>
      <c r="AP2627" s="12"/>
    </row>
    <row r="2628" spans="4:42" x14ac:dyDescent="0.25">
      <c r="D2628" s="3"/>
      <c r="E2628" s="3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11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3"/>
      <c r="AG2628" s="3"/>
      <c r="AH2628" s="3"/>
      <c r="AI2628" s="3"/>
      <c r="AJ2628" s="3"/>
      <c r="AK2628" s="3"/>
      <c r="AL2628" s="3"/>
      <c r="AM2628" s="3"/>
      <c r="AN2628" s="3"/>
      <c r="AO2628" s="3"/>
      <c r="AP2628" s="12"/>
    </row>
    <row r="2629" spans="4:42" x14ac:dyDescent="0.25">
      <c r="D2629" s="3"/>
      <c r="E2629" s="3"/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11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3"/>
      <c r="AG2629" s="3"/>
      <c r="AH2629" s="3"/>
      <c r="AI2629" s="3"/>
      <c r="AJ2629" s="3"/>
      <c r="AK2629" s="3"/>
      <c r="AL2629" s="3"/>
      <c r="AM2629" s="3"/>
      <c r="AN2629" s="3"/>
      <c r="AO2629" s="3"/>
      <c r="AP2629" s="12"/>
    </row>
    <row r="2630" spans="4:42" x14ac:dyDescent="0.25">
      <c r="D2630" s="3"/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11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3"/>
      <c r="AG2630" s="3"/>
      <c r="AH2630" s="3"/>
      <c r="AI2630" s="3"/>
      <c r="AJ2630" s="3"/>
      <c r="AK2630" s="3"/>
      <c r="AL2630" s="3"/>
      <c r="AM2630" s="3"/>
      <c r="AN2630" s="3"/>
      <c r="AO2630" s="3"/>
      <c r="AP2630" s="12"/>
    </row>
    <row r="2631" spans="4:42" x14ac:dyDescent="0.25">
      <c r="D2631" s="3"/>
      <c r="E2631" s="3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11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3"/>
      <c r="AG2631" s="3"/>
      <c r="AH2631" s="3"/>
      <c r="AI2631" s="3"/>
      <c r="AJ2631" s="3"/>
      <c r="AK2631" s="3"/>
      <c r="AL2631" s="3"/>
      <c r="AM2631" s="3"/>
      <c r="AN2631" s="3"/>
      <c r="AO2631" s="3"/>
      <c r="AP2631" s="12"/>
    </row>
    <row r="2632" spans="4:42" x14ac:dyDescent="0.25">
      <c r="D2632" s="3"/>
      <c r="E2632" s="3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11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3"/>
      <c r="AG2632" s="3"/>
      <c r="AH2632" s="3"/>
      <c r="AI2632" s="3"/>
      <c r="AJ2632" s="3"/>
      <c r="AK2632" s="3"/>
      <c r="AL2632" s="3"/>
      <c r="AM2632" s="3"/>
      <c r="AN2632" s="3"/>
      <c r="AO2632" s="3"/>
      <c r="AP2632" s="12"/>
    </row>
    <row r="2633" spans="4:42" x14ac:dyDescent="0.25">
      <c r="D2633" s="3"/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11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3"/>
      <c r="AG2633" s="3"/>
      <c r="AH2633" s="3"/>
      <c r="AI2633" s="3"/>
      <c r="AJ2633" s="3"/>
      <c r="AK2633" s="3"/>
      <c r="AL2633" s="3"/>
      <c r="AM2633" s="3"/>
      <c r="AN2633" s="3"/>
      <c r="AO2633" s="3"/>
      <c r="AP2633" s="12"/>
    </row>
    <row r="2634" spans="4:42" x14ac:dyDescent="0.25">
      <c r="D2634" s="3"/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11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3"/>
      <c r="AG2634" s="3"/>
      <c r="AH2634" s="3"/>
      <c r="AI2634" s="3"/>
      <c r="AJ2634" s="3"/>
      <c r="AK2634" s="3"/>
      <c r="AL2634" s="3"/>
      <c r="AM2634" s="3"/>
      <c r="AN2634" s="3"/>
      <c r="AO2634" s="3"/>
      <c r="AP2634" s="12"/>
    </row>
    <row r="2635" spans="4:42" x14ac:dyDescent="0.25">
      <c r="D2635" s="3"/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11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3"/>
      <c r="AG2635" s="3"/>
      <c r="AH2635" s="3"/>
      <c r="AI2635" s="3"/>
      <c r="AJ2635" s="3"/>
      <c r="AK2635" s="3"/>
      <c r="AL2635" s="3"/>
      <c r="AM2635" s="3"/>
      <c r="AN2635" s="3"/>
      <c r="AO2635" s="3"/>
      <c r="AP2635" s="12"/>
    </row>
    <row r="2636" spans="4:42" x14ac:dyDescent="0.25">
      <c r="D2636" s="3"/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11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3"/>
      <c r="AG2636" s="3"/>
      <c r="AH2636" s="3"/>
      <c r="AI2636" s="3"/>
      <c r="AJ2636" s="3"/>
      <c r="AK2636" s="3"/>
      <c r="AL2636" s="3"/>
      <c r="AM2636" s="3"/>
      <c r="AN2636" s="3"/>
      <c r="AO2636" s="3"/>
      <c r="AP2636" s="12"/>
    </row>
    <row r="2637" spans="4:42" x14ac:dyDescent="0.25">
      <c r="D2637" s="3"/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11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3"/>
      <c r="AG2637" s="3"/>
      <c r="AH2637" s="3"/>
      <c r="AI2637" s="3"/>
      <c r="AJ2637" s="3"/>
      <c r="AK2637" s="3"/>
      <c r="AL2637" s="3"/>
      <c r="AM2637" s="3"/>
      <c r="AN2637" s="3"/>
      <c r="AO2637" s="3"/>
      <c r="AP2637" s="12"/>
    </row>
    <row r="2638" spans="4:42" x14ac:dyDescent="0.25">
      <c r="D2638" s="3"/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11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3"/>
      <c r="AG2638" s="3"/>
      <c r="AH2638" s="3"/>
      <c r="AI2638" s="3"/>
      <c r="AJ2638" s="3"/>
      <c r="AK2638" s="3"/>
      <c r="AL2638" s="3"/>
      <c r="AM2638" s="3"/>
      <c r="AN2638" s="3"/>
      <c r="AO2638" s="3"/>
      <c r="AP2638" s="12"/>
    </row>
    <row r="2639" spans="4:42" x14ac:dyDescent="0.25">
      <c r="D2639" s="3"/>
      <c r="E2639" s="3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11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3"/>
      <c r="AG2639" s="3"/>
      <c r="AH2639" s="3"/>
      <c r="AI2639" s="3"/>
      <c r="AJ2639" s="3"/>
      <c r="AK2639" s="3"/>
      <c r="AL2639" s="3"/>
      <c r="AM2639" s="3"/>
      <c r="AN2639" s="3"/>
      <c r="AO2639" s="3"/>
      <c r="AP2639" s="12"/>
    </row>
    <row r="2640" spans="4:42" x14ac:dyDescent="0.25">
      <c r="D2640" s="3"/>
      <c r="E2640" s="3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11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3"/>
      <c r="AG2640" s="3"/>
      <c r="AH2640" s="3"/>
      <c r="AI2640" s="3"/>
      <c r="AJ2640" s="3"/>
      <c r="AK2640" s="3"/>
      <c r="AL2640" s="3"/>
      <c r="AM2640" s="3"/>
      <c r="AN2640" s="3"/>
      <c r="AO2640" s="3"/>
      <c r="AP2640" s="12"/>
    </row>
    <row r="2641" spans="4:42" x14ac:dyDescent="0.25">
      <c r="D2641" s="3"/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11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3"/>
      <c r="AG2641" s="3"/>
      <c r="AH2641" s="3"/>
      <c r="AI2641" s="3"/>
      <c r="AJ2641" s="3"/>
      <c r="AK2641" s="3"/>
      <c r="AL2641" s="3"/>
      <c r="AM2641" s="3"/>
      <c r="AN2641" s="3"/>
      <c r="AO2641" s="3"/>
      <c r="AP2641" s="12"/>
    </row>
    <row r="2642" spans="4:42" x14ac:dyDescent="0.25">
      <c r="D2642" s="3"/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11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3"/>
      <c r="AG2642" s="3"/>
      <c r="AH2642" s="3"/>
      <c r="AI2642" s="3"/>
      <c r="AJ2642" s="3"/>
      <c r="AK2642" s="3"/>
      <c r="AL2642" s="3"/>
      <c r="AM2642" s="3"/>
      <c r="AN2642" s="3"/>
      <c r="AO2642" s="3"/>
      <c r="AP2642" s="12"/>
    </row>
    <row r="2643" spans="4:42" x14ac:dyDescent="0.25">
      <c r="D2643" s="3"/>
      <c r="E2643" s="3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11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3"/>
      <c r="AG2643" s="3"/>
      <c r="AH2643" s="3"/>
      <c r="AI2643" s="3"/>
      <c r="AJ2643" s="3"/>
      <c r="AK2643" s="3"/>
      <c r="AL2643" s="3"/>
      <c r="AM2643" s="3"/>
      <c r="AN2643" s="3"/>
      <c r="AO2643" s="3"/>
      <c r="AP2643" s="12"/>
    </row>
    <row r="2644" spans="4:42" x14ac:dyDescent="0.25">
      <c r="D2644" s="3"/>
      <c r="E2644" s="3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11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3"/>
      <c r="AG2644" s="3"/>
      <c r="AH2644" s="3"/>
      <c r="AI2644" s="3"/>
      <c r="AJ2644" s="3"/>
      <c r="AK2644" s="3"/>
      <c r="AL2644" s="3"/>
      <c r="AM2644" s="3"/>
      <c r="AN2644" s="3"/>
      <c r="AO2644" s="3"/>
      <c r="AP2644" s="12"/>
    </row>
    <row r="2645" spans="4:42" x14ac:dyDescent="0.25">
      <c r="D2645" s="3"/>
      <c r="E2645" s="3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11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3"/>
      <c r="AG2645" s="3"/>
      <c r="AH2645" s="3"/>
      <c r="AI2645" s="3"/>
      <c r="AJ2645" s="3"/>
      <c r="AK2645" s="3"/>
      <c r="AL2645" s="3"/>
      <c r="AM2645" s="3"/>
      <c r="AN2645" s="3"/>
      <c r="AO2645" s="3"/>
      <c r="AP2645" s="12"/>
    </row>
    <row r="2646" spans="4:42" x14ac:dyDescent="0.25">
      <c r="D2646" s="3"/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11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3"/>
      <c r="AG2646" s="3"/>
      <c r="AH2646" s="3"/>
      <c r="AI2646" s="3"/>
      <c r="AJ2646" s="3"/>
      <c r="AK2646" s="3"/>
      <c r="AL2646" s="3"/>
      <c r="AM2646" s="3"/>
      <c r="AN2646" s="3"/>
      <c r="AO2646" s="3"/>
      <c r="AP2646" s="12"/>
    </row>
    <row r="2647" spans="4:42" x14ac:dyDescent="0.25">
      <c r="D2647" s="3"/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11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3"/>
      <c r="AG2647" s="3"/>
      <c r="AH2647" s="3"/>
      <c r="AI2647" s="3"/>
      <c r="AJ2647" s="3"/>
      <c r="AK2647" s="3"/>
      <c r="AL2647" s="3"/>
      <c r="AM2647" s="3"/>
      <c r="AN2647" s="3"/>
      <c r="AO2647" s="3"/>
      <c r="AP2647" s="12"/>
    </row>
    <row r="2648" spans="4:42" x14ac:dyDescent="0.25">
      <c r="D2648" s="3"/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11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3"/>
      <c r="AG2648" s="3"/>
      <c r="AH2648" s="3"/>
      <c r="AI2648" s="3"/>
      <c r="AJ2648" s="3"/>
      <c r="AK2648" s="3"/>
      <c r="AL2648" s="3"/>
      <c r="AM2648" s="3"/>
      <c r="AN2648" s="3"/>
      <c r="AO2648" s="3"/>
      <c r="AP2648" s="12"/>
    </row>
    <row r="2649" spans="4:42" x14ac:dyDescent="0.25">
      <c r="D2649" s="3"/>
      <c r="E2649" s="3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11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3"/>
      <c r="AG2649" s="3"/>
      <c r="AH2649" s="3"/>
      <c r="AI2649" s="3"/>
      <c r="AJ2649" s="3"/>
      <c r="AK2649" s="3"/>
      <c r="AL2649" s="3"/>
      <c r="AM2649" s="3"/>
      <c r="AN2649" s="3"/>
      <c r="AO2649" s="3"/>
      <c r="AP2649" s="12"/>
    </row>
    <row r="2650" spans="4:42" x14ac:dyDescent="0.25">
      <c r="D2650" s="3"/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11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3"/>
      <c r="AG2650" s="3"/>
      <c r="AH2650" s="3"/>
      <c r="AI2650" s="3"/>
      <c r="AJ2650" s="3"/>
      <c r="AK2650" s="3"/>
      <c r="AL2650" s="3"/>
      <c r="AM2650" s="3"/>
      <c r="AN2650" s="3"/>
      <c r="AO2650" s="3"/>
      <c r="AP2650" s="12"/>
    </row>
    <row r="2651" spans="4:42" x14ac:dyDescent="0.25">
      <c r="D2651" s="3"/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11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3"/>
      <c r="AG2651" s="3"/>
      <c r="AH2651" s="3"/>
      <c r="AI2651" s="3"/>
      <c r="AJ2651" s="3"/>
      <c r="AK2651" s="3"/>
      <c r="AL2651" s="3"/>
      <c r="AM2651" s="3"/>
      <c r="AN2651" s="3"/>
      <c r="AO2651" s="3"/>
      <c r="AP2651" s="12"/>
    </row>
    <row r="2652" spans="4:42" x14ac:dyDescent="0.25">
      <c r="D2652" s="3"/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11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3"/>
      <c r="AG2652" s="3"/>
      <c r="AH2652" s="3"/>
      <c r="AI2652" s="3"/>
      <c r="AJ2652" s="3"/>
      <c r="AK2652" s="3"/>
      <c r="AL2652" s="3"/>
      <c r="AM2652" s="3"/>
      <c r="AN2652" s="3"/>
      <c r="AO2652" s="3"/>
      <c r="AP2652" s="12"/>
    </row>
    <row r="2653" spans="4:42" x14ac:dyDescent="0.25">
      <c r="D2653" s="3"/>
      <c r="E2653" s="3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11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3"/>
      <c r="AG2653" s="3"/>
      <c r="AH2653" s="3"/>
      <c r="AI2653" s="3"/>
      <c r="AJ2653" s="3"/>
      <c r="AK2653" s="3"/>
      <c r="AL2653" s="3"/>
      <c r="AM2653" s="3"/>
      <c r="AN2653" s="3"/>
      <c r="AO2653" s="3"/>
      <c r="AP2653" s="12"/>
    </row>
    <row r="2654" spans="4:42" x14ac:dyDescent="0.25">
      <c r="D2654" s="3"/>
      <c r="E2654" s="3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11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3"/>
      <c r="AG2654" s="3"/>
      <c r="AH2654" s="3"/>
      <c r="AI2654" s="3"/>
      <c r="AJ2654" s="3"/>
      <c r="AK2654" s="3"/>
      <c r="AL2654" s="3"/>
      <c r="AM2654" s="3"/>
      <c r="AN2654" s="3"/>
      <c r="AO2654" s="3"/>
      <c r="AP2654" s="12"/>
    </row>
    <row r="2655" spans="4:42" x14ac:dyDescent="0.25">
      <c r="D2655" s="3"/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11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3"/>
      <c r="AG2655" s="3"/>
      <c r="AH2655" s="3"/>
      <c r="AI2655" s="3"/>
      <c r="AJ2655" s="3"/>
      <c r="AK2655" s="3"/>
      <c r="AL2655" s="3"/>
      <c r="AM2655" s="3"/>
      <c r="AN2655" s="3"/>
      <c r="AO2655" s="3"/>
      <c r="AP2655" s="12"/>
    </row>
    <row r="2656" spans="4:42" x14ac:dyDescent="0.25">
      <c r="D2656" s="3"/>
      <c r="E2656" s="3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11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3"/>
      <c r="AG2656" s="3"/>
      <c r="AH2656" s="3"/>
      <c r="AI2656" s="3"/>
      <c r="AJ2656" s="3"/>
      <c r="AK2656" s="3"/>
      <c r="AL2656" s="3"/>
      <c r="AM2656" s="3"/>
      <c r="AN2656" s="3"/>
      <c r="AO2656" s="3"/>
      <c r="AP2656" s="12"/>
    </row>
    <row r="2657" spans="4:42" x14ac:dyDescent="0.25">
      <c r="D2657" s="3"/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11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3"/>
      <c r="AG2657" s="3"/>
      <c r="AH2657" s="3"/>
      <c r="AI2657" s="3"/>
      <c r="AJ2657" s="3"/>
      <c r="AK2657" s="3"/>
      <c r="AL2657" s="3"/>
      <c r="AM2657" s="3"/>
      <c r="AN2657" s="3"/>
      <c r="AO2657" s="3"/>
      <c r="AP2657" s="12"/>
    </row>
    <row r="2658" spans="4:42" x14ac:dyDescent="0.25">
      <c r="D2658" s="3"/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11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3"/>
      <c r="AG2658" s="3"/>
      <c r="AH2658" s="3"/>
      <c r="AI2658" s="3"/>
      <c r="AJ2658" s="3"/>
      <c r="AK2658" s="3"/>
      <c r="AL2658" s="3"/>
      <c r="AM2658" s="3"/>
      <c r="AN2658" s="3"/>
      <c r="AO2658" s="3"/>
      <c r="AP2658" s="12"/>
    </row>
    <row r="2659" spans="4:42" x14ac:dyDescent="0.25">
      <c r="D2659" s="3"/>
      <c r="E2659" s="3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11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3"/>
      <c r="AG2659" s="3"/>
      <c r="AH2659" s="3"/>
      <c r="AI2659" s="3"/>
      <c r="AJ2659" s="3"/>
      <c r="AK2659" s="3"/>
      <c r="AL2659" s="3"/>
      <c r="AM2659" s="3"/>
      <c r="AN2659" s="3"/>
      <c r="AO2659" s="3"/>
      <c r="AP2659" s="12"/>
    </row>
    <row r="2660" spans="4:42" x14ac:dyDescent="0.25">
      <c r="D2660" s="3"/>
      <c r="E2660" s="3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11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3"/>
      <c r="AG2660" s="3"/>
      <c r="AH2660" s="3"/>
      <c r="AI2660" s="3"/>
      <c r="AJ2660" s="3"/>
      <c r="AK2660" s="3"/>
      <c r="AL2660" s="3"/>
      <c r="AM2660" s="3"/>
      <c r="AN2660" s="3"/>
      <c r="AO2660" s="3"/>
      <c r="AP2660" s="12"/>
    </row>
    <row r="2661" spans="4:42" x14ac:dyDescent="0.25">
      <c r="D2661" s="3"/>
      <c r="E2661" s="3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11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3"/>
      <c r="AG2661" s="3"/>
      <c r="AH2661" s="3"/>
      <c r="AI2661" s="3"/>
      <c r="AJ2661" s="3"/>
      <c r="AK2661" s="3"/>
      <c r="AL2661" s="3"/>
      <c r="AM2661" s="3"/>
      <c r="AN2661" s="3"/>
      <c r="AO2661" s="3"/>
      <c r="AP2661" s="12"/>
    </row>
    <row r="2662" spans="4:42" x14ac:dyDescent="0.25">
      <c r="D2662" s="3"/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11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3"/>
      <c r="AG2662" s="3"/>
      <c r="AH2662" s="3"/>
      <c r="AI2662" s="3"/>
      <c r="AJ2662" s="3"/>
      <c r="AK2662" s="3"/>
      <c r="AL2662" s="3"/>
      <c r="AM2662" s="3"/>
      <c r="AN2662" s="3"/>
      <c r="AO2662" s="3"/>
      <c r="AP2662" s="12"/>
    </row>
    <row r="2663" spans="4:42" x14ac:dyDescent="0.25">
      <c r="D2663" s="3"/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11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3"/>
      <c r="AG2663" s="3"/>
      <c r="AH2663" s="3"/>
      <c r="AI2663" s="3"/>
      <c r="AJ2663" s="3"/>
      <c r="AK2663" s="3"/>
      <c r="AL2663" s="3"/>
      <c r="AM2663" s="3"/>
      <c r="AN2663" s="3"/>
      <c r="AO2663" s="3"/>
      <c r="AP2663" s="12"/>
    </row>
    <row r="2664" spans="4:42" x14ac:dyDescent="0.25">
      <c r="D2664" s="3"/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11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3"/>
      <c r="AG2664" s="3"/>
      <c r="AH2664" s="3"/>
      <c r="AI2664" s="3"/>
      <c r="AJ2664" s="3"/>
      <c r="AK2664" s="3"/>
      <c r="AL2664" s="3"/>
      <c r="AM2664" s="3"/>
      <c r="AN2664" s="3"/>
      <c r="AO2664" s="3"/>
      <c r="AP2664" s="12"/>
    </row>
    <row r="2665" spans="4:42" x14ac:dyDescent="0.25">
      <c r="D2665" s="3"/>
      <c r="E2665" s="3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11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3"/>
      <c r="AG2665" s="3"/>
      <c r="AH2665" s="3"/>
      <c r="AI2665" s="3"/>
      <c r="AJ2665" s="3"/>
      <c r="AK2665" s="3"/>
      <c r="AL2665" s="3"/>
      <c r="AM2665" s="3"/>
      <c r="AN2665" s="3"/>
      <c r="AO2665" s="3"/>
      <c r="AP2665" s="12"/>
    </row>
    <row r="2666" spans="4:42" x14ac:dyDescent="0.25">
      <c r="D2666" s="3"/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11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3"/>
      <c r="AG2666" s="3"/>
      <c r="AH2666" s="3"/>
      <c r="AI2666" s="3"/>
      <c r="AJ2666" s="3"/>
      <c r="AK2666" s="3"/>
      <c r="AL2666" s="3"/>
      <c r="AM2666" s="3"/>
      <c r="AN2666" s="3"/>
      <c r="AO2666" s="3"/>
      <c r="AP2666" s="12"/>
    </row>
    <row r="2667" spans="4:42" x14ac:dyDescent="0.25">
      <c r="D2667" s="3"/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11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3"/>
      <c r="AG2667" s="3"/>
      <c r="AH2667" s="3"/>
      <c r="AI2667" s="3"/>
      <c r="AJ2667" s="3"/>
      <c r="AK2667" s="3"/>
      <c r="AL2667" s="3"/>
      <c r="AM2667" s="3"/>
      <c r="AN2667" s="3"/>
      <c r="AO2667" s="3"/>
      <c r="AP2667" s="12"/>
    </row>
    <row r="2668" spans="4:42" x14ac:dyDescent="0.25">
      <c r="D2668" s="3"/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11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3"/>
      <c r="AG2668" s="3"/>
      <c r="AH2668" s="3"/>
      <c r="AI2668" s="3"/>
      <c r="AJ2668" s="3"/>
      <c r="AK2668" s="3"/>
      <c r="AL2668" s="3"/>
      <c r="AM2668" s="3"/>
      <c r="AN2668" s="3"/>
      <c r="AO2668" s="3"/>
      <c r="AP2668" s="12"/>
    </row>
    <row r="2669" spans="4:42" x14ac:dyDescent="0.25">
      <c r="D2669" s="3"/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11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3"/>
      <c r="AG2669" s="3"/>
      <c r="AH2669" s="3"/>
      <c r="AI2669" s="3"/>
      <c r="AJ2669" s="3"/>
      <c r="AK2669" s="3"/>
      <c r="AL2669" s="3"/>
      <c r="AM2669" s="3"/>
      <c r="AN2669" s="3"/>
      <c r="AO2669" s="3"/>
      <c r="AP2669" s="12"/>
    </row>
    <row r="2670" spans="4:42" x14ac:dyDescent="0.25">
      <c r="D2670" s="3"/>
      <c r="E2670" s="3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11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3"/>
      <c r="AG2670" s="3"/>
      <c r="AH2670" s="3"/>
      <c r="AI2670" s="3"/>
      <c r="AJ2670" s="3"/>
      <c r="AK2670" s="3"/>
      <c r="AL2670" s="3"/>
      <c r="AM2670" s="3"/>
      <c r="AN2670" s="3"/>
      <c r="AO2670" s="3"/>
      <c r="AP2670" s="12"/>
    </row>
    <row r="2671" spans="4:42" x14ac:dyDescent="0.25">
      <c r="D2671" s="3"/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11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3"/>
      <c r="AG2671" s="3"/>
      <c r="AH2671" s="3"/>
      <c r="AI2671" s="3"/>
      <c r="AJ2671" s="3"/>
      <c r="AK2671" s="3"/>
      <c r="AL2671" s="3"/>
      <c r="AM2671" s="3"/>
      <c r="AN2671" s="3"/>
      <c r="AO2671" s="3"/>
      <c r="AP2671" s="12"/>
    </row>
    <row r="2672" spans="4:42" x14ac:dyDescent="0.25">
      <c r="D2672" s="3"/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11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3"/>
      <c r="AG2672" s="3"/>
      <c r="AH2672" s="3"/>
      <c r="AI2672" s="3"/>
      <c r="AJ2672" s="3"/>
      <c r="AK2672" s="3"/>
      <c r="AL2672" s="3"/>
      <c r="AM2672" s="3"/>
      <c r="AN2672" s="3"/>
      <c r="AO2672" s="3"/>
      <c r="AP2672" s="12"/>
    </row>
    <row r="2673" spans="4:42" x14ac:dyDescent="0.25">
      <c r="D2673" s="3"/>
      <c r="E2673" s="3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11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3"/>
      <c r="AG2673" s="3"/>
      <c r="AH2673" s="3"/>
      <c r="AI2673" s="3"/>
      <c r="AJ2673" s="3"/>
      <c r="AK2673" s="3"/>
      <c r="AL2673" s="3"/>
      <c r="AM2673" s="3"/>
      <c r="AN2673" s="3"/>
      <c r="AO2673" s="3"/>
      <c r="AP2673" s="12"/>
    </row>
    <row r="2674" spans="4:42" x14ac:dyDescent="0.25">
      <c r="D2674" s="3"/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11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3"/>
      <c r="AG2674" s="3"/>
      <c r="AH2674" s="3"/>
      <c r="AI2674" s="3"/>
      <c r="AJ2674" s="3"/>
      <c r="AK2674" s="3"/>
      <c r="AL2674" s="3"/>
      <c r="AM2674" s="3"/>
      <c r="AN2674" s="3"/>
      <c r="AO2674" s="3"/>
      <c r="AP2674" s="12"/>
    </row>
    <row r="2675" spans="4:42" x14ac:dyDescent="0.25">
      <c r="D2675" s="3"/>
      <c r="E2675" s="3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11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3"/>
      <c r="AG2675" s="3"/>
      <c r="AH2675" s="3"/>
      <c r="AI2675" s="3"/>
      <c r="AJ2675" s="3"/>
      <c r="AK2675" s="3"/>
      <c r="AL2675" s="3"/>
      <c r="AM2675" s="3"/>
      <c r="AN2675" s="3"/>
      <c r="AO2675" s="3"/>
      <c r="AP2675" s="12"/>
    </row>
    <row r="2676" spans="4:42" x14ac:dyDescent="0.25">
      <c r="D2676" s="3"/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11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3"/>
      <c r="AG2676" s="3"/>
      <c r="AH2676" s="3"/>
      <c r="AI2676" s="3"/>
      <c r="AJ2676" s="3"/>
      <c r="AK2676" s="3"/>
      <c r="AL2676" s="3"/>
      <c r="AM2676" s="3"/>
      <c r="AN2676" s="3"/>
      <c r="AO2676" s="3"/>
      <c r="AP2676" s="12"/>
    </row>
    <row r="2677" spans="4:42" x14ac:dyDescent="0.25">
      <c r="D2677" s="3"/>
      <c r="E2677" s="3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11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3"/>
      <c r="AG2677" s="3"/>
      <c r="AH2677" s="3"/>
      <c r="AI2677" s="3"/>
      <c r="AJ2677" s="3"/>
      <c r="AK2677" s="3"/>
      <c r="AL2677" s="3"/>
      <c r="AM2677" s="3"/>
      <c r="AN2677" s="3"/>
      <c r="AO2677" s="3"/>
      <c r="AP2677" s="12"/>
    </row>
    <row r="2678" spans="4:42" x14ac:dyDescent="0.25">
      <c r="D2678" s="3"/>
      <c r="E2678" s="3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11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3"/>
      <c r="AG2678" s="3"/>
      <c r="AH2678" s="3"/>
      <c r="AI2678" s="3"/>
      <c r="AJ2678" s="3"/>
      <c r="AK2678" s="3"/>
      <c r="AL2678" s="3"/>
      <c r="AM2678" s="3"/>
      <c r="AN2678" s="3"/>
      <c r="AO2678" s="3"/>
      <c r="AP2678" s="12"/>
    </row>
    <row r="2679" spans="4:42" x14ac:dyDescent="0.25">
      <c r="D2679" s="3"/>
      <c r="E2679" s="3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11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 s="3"/>
      <c r="AF2679" s="3"/>
      <c r="AG2679" s="3"/>
      <c r="AH2679" s="3"/>
      <c r="AI2679" s="3"/>
      <c r="AJ2679" s="3"/>
      <c r="AK2679" s="3"/>
      <c r="AL2679" s="3"/>
      <c r="AM2679" s="3"/>
      <c r="AN2679" s="3"/>
      <c r="AO2679" s="3"/>
      <c r="AP2679" s="12"/>
    </row>
    <row r="2680" spans="4:42" x14ac:dyDescent="0.25">
      <c r="D2680" s="3"/>
      <c r="E2680" s="3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11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3"/>
      <c r="AG2680" s="3"/>
      <c r="AH2680" s="3"/>
      <c r="AI2680" s="3"/>
      <c r="AJ2680" s="3"/>
      <c r="AK2680" s="3"/>
      <c r="AL2680" s="3"/>
      <c r="AM2680" s="3"/>
      <c r="AN2680" s="3"/>
      <c r="AO2680" s="3"/>
      <c r="AP2680" s="12"/>
    </row>
    <row r="2681" spans="4:42" x14ac:dyDescent="0.25">
      <c r="D2681" s="3"/>
      <c r="E2681" s="3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11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3"/>
      <c r="AG2681" s="3"/>
      <c r="AH2681" s="3"/>
      <c r="AI2681" s="3"/>
      <c r="AJ2681" s="3"/>
      <c r="AK2681" s="3"/>
      <c r="AL2681" s="3"/>
      <c r="AM2681" s="3"/>
      <c r="AN2681" s="3"/>
      <c r="AO2681" s="3"/>
      <c r="AP2681" s="12"/>
    </row>
    <row r="2682" spans="4:42" x14ac:dyDescent="0.25">
      <c r="D2682" s="3"/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11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 s="3"/>
      <c r="AF2682" s="3"/>
      <c r="AG2682" s="3"/>
      <c r="AH2682" s="3"/>
      <c r="AI2682" s="3"/>
      <c r="AJ2682" s="3"/>
      <c r="AK2682" s="3"/>
      <c r="AL2682" s="3"/>
      <c r="AM2682" s="3"/>
      <c r="AN2682" s="3"/>
      <c r="AO2682" s="3"/>
      <c r="AP2682" s="12"/>
    </row>
    <row r="2683" spans="4:42" x14ac:dyDescent="0.25">
      <c r="D2683" s="3"/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11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3"/>
      <c r="AG2683" s="3"/>
      <c r="AH2683" s="3"/>
      <c r="AI2683" s="3"/>
      <c r="AJ2683" s="3"/>
      <c r="AK2683" s="3"/>
      <c r="AL2683" s="3"/>
      <c r="AM2683" s="3"/>
      <c r="AN2683" s="3"/>
      <c r="AO2683" s="3"/>
      <c r="AP2683" s="12"/>
    </row>
    <row r="2684" spans="4:42" x14ac:dyDescent="0.25">
      <c r="D2684" s="3"/>
      <c r="E2684" s="3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11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3"/>
      <c r="AG2684" s="3"/>
      <c r="AH2684" s="3"/>
      <c r="AI2684" s="3"/>
      <c r="AJ2684" s="3"/>
      <c r="AK2684" s="3"/>
      <c r="AL2684" s="3"/>
      <c r="AM2684" s="3"/>
      <c r="AN2684" s="3"/>
      <c r="AO2684" s="3"/>
      <c r="AP2684" s="12"/>
    </row>
    <row r="2685" spans="4:42" x14ac:dyDescent="0.25">
      <c r="D2685" s="3"/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11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3"/>
      <c r="AG2685" s="3"/>
      <c r="AH2685" s="3"/>
      <c r="AI2685" s="3"/>
      <c r="AJ2685" s="3"/>
      <c r="AK2685" s="3"/>
      <c r="AL2685" s="3"/>
      <c r="AM2685" s="3"/>
      <c r="AN2685" s="3"/>
      <c r="AO2685" s="3"/>
      <c r="AP2685" s="12"/>
    </row>
    <row r="2686" spans="4:42" x14ac:dyDescent="0.25">
      <c r="D2686" s="3"/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11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3"/>
      <c r="AG2686" s="3"/>
      <c r="AH2686" s="3"/>
      <c r="AI2686" s="3"/>
      <c r="AJ2686" s="3"/>
      <c r="AK2686" s="3"/>
      <c r="AL2686" s="3"/>
      <c r="AM2686" s="3"/>
      <c r="AN2686" s="3"/>
      <c r="AO2686" s="3"/>
      <c r="AP2686" s="12"/>
    </row>
    <row r="2687" spans="4:42" x14ac:dyDescent="0.25">
      <c r="D2687" s="3"/>
      <c r="E2687" s="3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11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3"/>
      <c r="AG2687" s="3"/>
      <c r="AH2687" s="3"/>
      <c r="AI2687" s="3"/>
      <c r="AJ2687" s="3"/>
      <c r="AK2687" s="3"/>
      <c r="AL2687" s="3"/>
      <c r="AM2687" s="3"/>
      <c r="AN2687" s="3"/>
      <c r="AO2687" s="3"/>
      <c r="AP2687" s="12"/>
    </row>
    <row r="2688" spans="4:42" x14ac:dyDescent="0.25">
      <c r="D2688" s="3"/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11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 s="3"/>
      <c r="AF2688" s="3"/>
      <c r="AG2688" s="3"/>
      <c r="AH2688" s="3"/>
      <c r="AI2688" s="3"/>
      <c r="AJ2688" s="3"/>
      <c r="AK2688" s="3"/>
      <c r="AL2688" s="3"/>
      <c r="AM2688" s="3"/>
      <c r="AN2688" s="3"/>
      <c r="AO2688" s="3"/>
      <c r="AP2688" s="12"/>
    </row>
    <row r="2689" spans="4:42" x14ac:dyDescent="0.25">
      <c r="D2689" s="3"/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11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3"/>
      <c r="AG2689" s="3"/>
      <c r="AH2689" s="3"/>
      <c r="AI2689" s="3"/>
      <c r="AJ2689" s="3"/>
      <c r="AK2689" s="3"/>
      <c r="AL2689" s="3"/>
      <c r="AM2689" s="3"/>
      <c r="AN2689" s="3"/>
      <c r="AO2689" s="3"/>
      <c r="AP2689" s="12"/>
    </row>
    <row r="2690" spans="4:42" x14ac:dyDescent="0.25">
      <c r="D2690" s="3"/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11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3"/>
      <c r="AG2690" s="3"/>
      <c r="AH2690" s="3"/>
      <c r="AI2690" s="3"/>
      <c r="AJ2690" s="3"/>
      <c r="AK2690" s="3"/>
      <c r="AL2690" s="3"/>
      <c r="AM2690" s="3"/>
      <c r="AN2690" s="3"/>
      <c r="AO2690" s="3"/>
      <c r="AP2690" s="12"/>
    </row>
    <row r="2691" spans="4:42" x14ac:dyDescent="0.25">
      <c r="D2691" s="3"/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11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3"/>
      <c r="AG2691" s="3"/>
      <c r="AH2691" s="3"/>
      <c r="AI2691" s="3"/>
      <c r="AJ2691" s="3"/>
      <c r="AK2691" s="3"/>
      <c r="AL2691" s="3"/>
      <c r="AM2691" s="3"/>
      <c r="AN2691" s="3"/>
      <c r="AO2691" s="3"/>
      <c r="AP2691" s="12"/>
    </row>
    <row r="2692" spans="4:42" x14ac:dyDescent="0.25">
      <c r="D2692" s="3"/>
      <c r="E2692" s="3"/>
      <c r="F2692" s="3"/>
      <c r="G2692" s="3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11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3"/>
      <c r="AG2692" s="3"/>
      <c r="AH2692" s="3"/>
      <c r="AI2692" s="3"/>
      <c r="AJ2692" s="3"/>
      <c r="AK2692" s="3"/>
      <c r="AL2692" s="3"/>
      <c r="AM2692" s="3"/>
      <c r="AN2692" s="3"/>
      <c r="AO2692" s="3"/>
      <c r="AP2692" s="12"/>
    </row>
    <row r="2693" spans="4:42" x14ac:dyDescent="0.25">
      <c r="D2693" s="3"/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11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3"/>
      <c r="AG2693" s="3"/>
      <c r="AH2693" s="3"/>
      <c r="AI2693" s="3"/>
      <c r="AJ2693" s="3"/>
      <c r="AK2693" s="3"/>
      <c r="AL2693" s="3"/>
      <c r="AM2693" s="3"/>
      <c r="AN2693" s="3"/>
      <c r="AO2693" s="3"/>
      <c r="AP2693" s="12"/>
    </row>
    <row r="2694" spans="4:42" x14ac:dyDescent="0.25">
      <c r="D2694" s="3"/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11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3"/>
      <c r="AG2694" s="3"/>
      <c r="AH2694" s="3"/>
      <c r="AI2694" s="3"/>
      <c r="AJ2694" s="3"/>
      <c r="AK2694" s="3"/>
      <c r="AL2694" s="3"/>
      <c r="AM2694" s="3"/>
      <c r="AN2694" s="3"/>
      <c r="AO2694" s="3"/>
      <c r="AP2694" s="12"/>
    </row>
    <row r="2695" spans="4:42" x14ac:dyDescent="0.25">
      <c r="D2695" s="3"/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11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3"/>
      <c r="AG2695" s="3"/>
      <c r="AH2695" s="3"/>
      <c r="AI2695" s="3"/>
      <c r="AJ2695" s="3"/>
      <c r="AK2695" s="3"/>
      <c r="AL2695" s="3"/>
      <c r="AM2695" s="3"/>
      <c r="AN2695" s="3"/>
      <c r="AO2695" s="3"/>
      <c r="AP2695" s="12"/>
    </row>
    <row r="2696" spans="4:42" x14ac:dyDescent="0.25">
      <c r="D2696" s="3"/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11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3"/>
      <c r="AG2696" s="3"/>
      <c r="AH2696" s="3"/>
      <c r="AI2696" s="3"/>
      <c r="AJ2696" s="3"/>
      <c r="AK2696" s="3"/>
      <c r="AL2696" s="3"/>
      <c r="AM2696" s="3"/>
      <c r="AN2696" s="3"/>
      <c r="AO2696" s="3"/>
      <c r="AP2696" s="12"/>
    </row>
    <row r="2697" spans="4:42" x14ac:dyDescent="0.25">
      <c r="D2697" s="3"/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11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3"/>
      <c r="AG2697" s="3"/>
      <c r="AH2697" s="3"/>
      <c r="AI2697" s="3"/>
      <c r="AJ2697" s="3"/>
      <c r="AK2697" s="3"/>
      <c r="AL2697" s="3"/>
      <c r="AM2697" s="3"/>
      <c r="AN2697" s="3"/>
      <c r="AO2697" s="3"/>
      <c r="AP2697" s="12"/>
    </row>
    <row r="2698" spans="4:42" x14ac:dyDescent="0.25">
      <c r="D2698" s="3"/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11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3"/>
      <c r="AG2698" s="3"/>
      <c r="AH2698" s="3"/>
      <c r="AI2698" s="3"/>
      <c r="AJ2698" s="3"/>
      <c r="AK2698" s="3"/>
      <c r="AL2698" s="3"/>
      <c r="AM2698" s="3"/>
      <c r="AN2698" s="3"/>
      <c r="AO2698" s="3"/>
      <c r="AP2698" s="12"/>
    </row>
    <row r="2699" spans="4:42" x14ac:dyDescent="0.25">
      <c r="D2699" s="3"/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11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3"/>
      <c r="AG2699" s="3"/>
      <c r="AH2699" s="3"/>
      <c r="AI2699" s="3"/>
      <c r="AJ2699" s="3"/>
      <c r="AK2699" s="3"/>
      <c r="AL2699" s="3"/>
      <c r="AM2699" s="3"/>
      <c r="AN2699" s="3"/>
      <c r="AO2699" s="3"/>
      <c r="AP2699" s="12"/>
    </row>
    <row r="2700" spans="4:42" x14ac:dyDescent="0.25">
      <c r="D2700" s="3"/>
      <c r="E2700" s="3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11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3"/>
      <c r="AG2700" s="3"/>
      <c r="AH2700" s="3"/>
      <c r="AI2700" s="3"/>
      <c r="AJ2700" s="3"/>
      <c r="AK2700" s="3"/>
      <c r="AL2700" s="3"/>
      <c r="AM2700" s="3"/>
      <c r="AN2700" s="3"/>
      <c r="AO2700" s="3"/>
      <c r="AP2700" s="12"/>
    </row>
    <row r="2701" spans="4:42" x14ac:dyDescent="0.25">
      <c r="D2701" s="3"/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11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3"/>
      <c r="AG2701" s="3"/>
      <c r="AH2701" s="3"/>
      <c r="AI2701" s="3"/>
      <c r="AJ2701" s="3"/>
      <c r="AK2701" s="3"/>
      <c r="AL2701" s="3"/>
      <c r="AM2701" s="3"/>
      <c r="AN2701" s="3"/>
      <c r="AO2701" s="3"/>
      <c r="AP2701" s="12"/>
    </row>
    <row r="2702" spans="4:42" x14ac:dyDescent="0.25">
      <c r="D2702" s="3"/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11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3"/>
      <c r="AG2702" s="3"/>
      <c r="AH2702" s="3"/>
      <c r="AI2702" s="3"/>
      <c r="AJ2702" s="3"/>
      <c r="AK2702" s="3"/>
      <c r="AL2702" s="3"/>
      <c r="AM2702" s="3"/>
      <c r="AN2702" s="3"/>
      <c r="AO2702" s="3"/>
      <c r="AP2702" s="12"/>
    </row>
    <row r="2703" spans="4:42" x14ac:dyDescent="0.25">
      <c r="D2703" s="3"/>
      <c r="E2703" s="3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11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3"/>
      <c r="AG2703" s="3"/>
      <c r="AH2703" s="3"/>
      <c r="AI2703" s="3"/>
      <c r="AJ2703" s="3"/>
      <c r="AK2703" s="3"/>
      <c r="AL2703" s="3"/>
      <c r="AM2703" s="3"/>
      <c r="AN2703" s="3"/>
      <c r="AO2703" s="3"/>
      <c r="AP2703" s="12"/>
    </row>
    <row r="2704" spans="4:42" x14ac:dyDescent="0.25">
      <c r="D2704" s="3"/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11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3"/>
      <c r="AG2704" s="3"/>
      <c r="AH2704" s="3"/>
      <c r="AI2704" s="3"/>
      <c r="AJ2704" s="3"/>
      <c r="AK2704" s="3"/>
      <c r="AL2704" s="3"/>
      <c r="AM2704" s="3"/>
      <c r="AN2704" s="3"/>
      <c r="AO2704" s="3"/>
      <c r="AP2704" s="12"/>
    </row>
    <row r="2705" spans="4:42" x14ac:dyDescent="0.25">
      <c r="D2705" s="3"/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11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3"/>
      <c r="AG2705" s="3"/>
      <c r="AH2705" s="3"/>
      <c r="AI2705" s="3"/>
      <c r="AJ2705" s="3"/>
      <c r="AK2705" s="3"/>
      <c r="AL2705" s="3"/>
      <c r="AM2705" s="3"/>
      <c r="AN2705" s="3"/>
      <c r="AO2705" s="3"/>
      <c r="AP2705" s="12"/>
    </row>
    <row r="2706" spans="4:42" x14ac:dyDescent="0.25">
      <c r="D2706" s="3"/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11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3"/>
      <c r="AG2706" s="3"/>
      <c r="AH2706" s="3"/>
      <c r="AI2706" s="3"/>
      <c r="AJ2706" s="3"/>
      <c r="AK2706" s="3"/>
      <c r="AL2706" s="3"/>
      <c r="AM2706" s="3"/>
      <c r="AN2706" s="3"/>
      <c r="AO2706" s="3"/>
      <c r="AP2706" s="12"/>
    </row>
    <row r="2707" spans="4:42" x14ac:dyDescent="0.25">
      <c r="D2707" s="3"/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11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3"/>
      <c r="AG2707" s="3"/>
      <c r="AH2707" s="3"/>
      <c r="AI2707" s="3"/>
      <c r="AJ2707" s="3"/>
      <c r="AK2707" s="3"/>
      <c r="AL2707" s="3"/>
      <c r="AM2707" s="3"/>
      <c r="AN2707" s="3"/>
      <c r="AO2707" s="3"/>
      <c r="AP2707" s="12"/>
    </row>
    <row r="2708" spans="4:42" x14ac:dyDescent="0.25">
      <c r="D2708" s="3"/>
      <c r="E2708" s="3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11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3"/>
      <c r="AG2708" s="3"/>
      <c r="AH2708" s="3"/>
      <c r="AI2708" s="3"/>
      <c r="AJ2708" s="3"/>
      <c r="AK2708" s="3"/>
      <c r="AL2708" s="3"/>
      <c r="AM2708" s="3"/>
      <c r="AN2708" s="3"/>
      <c r="AO2708" s="3"/>
      <c r="AP2708" s="12"/>
    </row>
    <row r="2709" spans="4:42" x14ac:dyDescent="0.25">
      <c r="D2709" s="3"/>
      <c r="E2709" s="3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11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3"/>
      <c r="AG2709" s="3"/>
      <c r="AH2709" s="3"/>
      <c r="AI2709" s="3"/>
      <c r="AJ2709" s="3"/>
      <c r="AK2709" s="3"/>
      <c r="AL2709" s="3"/>
      <c r="AM2709" s="3"/>
      <c r="AN2709" s="3"/>
      <c r="AO2709" s="3"/>
      <c r="AP2709" s="12"/>
    </row>
    <row r="2710" spans="4:42" x14ac:dyDescent="0.25">
      <c r="D2710" s="3"/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11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3"/>
      <c r="AG2710" s="3"/>
      <c r="AH2710" s="3"/>
      <c r="AI2710" s="3"/>
      <c r="AJ2710" s="3"/>
      <c r="AK2710" s="3"/>
      <c r="AL2710" s="3"/>
      <c r="AM2710" s="3"/>
      <c r="AN2710" s="3"/>
      <c r="AO2710" s="3"/>
      <c r="AP2710" s="12"/>
    </row>
    <row r="2711" spans="4:42" x14ac:dyDescent="0.25">
      <c r="D2711" s="3"/>
      <c r="E2711" s="3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11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 s="3"/>
      <c r="AF2711" s="3"/>
      <c r="AG2711" s="3"/>
      <c r="AH2711" s="3"/>
      <c r="AI2711" s="3"/>
      <c r="AJ2711" s="3"/>
      <c r="AK2711" s="3"/>
      <c r="AL2711" s="3"/>
      <c r="AM2711" s="3"/>
      <c r="AN2711" s="3"/>
      <c r="AO2711" s="3"/>
      <c r="AP2711" s="12"/>
    </row>
    <row r="2712" spans="4:42" x14ac:dyDescent="0.25">
      <c r="D2712" s="3"/>
      <c r="E2712" s="3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11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3"/>
      <c r="AG2712" s="3"/>
      <c r="AH2712" s="3"/>
      <c r="AI2712" s="3"/>
      <c r="AJ2712" s="3"/>
      <c r="AK2712" s="3"/>
      <c r="AL2712" s="3"/>
      <c r="AM2712" s="3"/>
      <c r="AN2712" s="3"/>
      <c r="AO2712" s="3"/>
      <c r="AP2712" s="12"/>
    </row>
    <row r="2713" spans="4:42" x14ac:dyDescent="0.25">
      <c r="D2713" s="3"/>
      <c r="E2713" s="3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11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3"/>
      <c r="AG2713" s="3"/>
      <c r="AH2713" s="3"/>
      <c r="AI2713" s="3"/>
      <c r="AJ2713" s="3"/>
      <c r="AK2713" s="3"/>
      <c r="AL2713" s="3"/>
      <c r="AM2713" s="3"/>
      <c r="AN2713" s="3"/>
      <c r="AO2713" s="3"/>
      <c r="AP2713" s="12"/>
    </row>
    <row r="2714" spans="4:42" x14ac:dyDescent="0.25">
      <c r="D2714" s="3"/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11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3"/>
      <c r="AG2714" s="3"/>
      <c r="AH2714" s="3"/>
      <c r="AI2714" s="3"/>
      <c r="AJ2714" s="3"/>
      <c r="AK2714" s="3"/>
      <c r="AL2714" s="3"/>
      <c r="AM2714" s="3"/>
      <c r="AN2714" s="3"/>
      <c r="AO2714" s="3"/>
      <c r="AP2714" s="12"/>
    </row>
    <row r="2715" spans="4:42" x14ac:dyDescent="0.25">
      <c r="D2715" s="3"/>
      <c r="E2715" s="3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11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3"/>
      <c r="AG2715" s="3"/>
      <c r="AH2715" s="3"/>
      <c r="AI2715" s="3"/>
      <c r="AJ2715" s="3"/>
      <c r="AK2715" s="3"/>
      <c r="AL2715" s="3"/>
      <c r="AM2715" s="3"/>
      <c r="AN2715" s="3"/>
      <c r="AO2715" s="3"/>
      <c r="AP2715" s="12"/>
    </row>
    <row r="2716" spans="4:42" x14ac:dyDescent="0.25">
      <c r="D2716" s="3"/>
      <c r="E2716" s="3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11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3"/>
      <c r="AF2716" s="3"/>
      <c r="AG2716" s="3"/>
      <c r="AH2716" s="3"/>
      <c r="AI2716" s="3"/>
      <c r="AJ2716" s="3"/>
      <c r="AK2716" s="3"/>
      <c r="AL2716" s="3"/>
      <c r="AM2716" s="3"/>
      <c r="AN2716" s="3"/>
      <c r="AO2716" s="3"/>
      <c r="AP2716" s="12"/>
    </row>
    <row r="2717" spans="4:42" x14ac:dyDescent="0.25">
      <c r="D2717" s="3"/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11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3"/>
      <c r="AG2717" s="3"/>
      <c r="AH2717" s="3"/>
      <c r="AI2717" s="3"/>
      <c r="AJ2717" s="3"/>
      <c r="AK2717" s="3"/>
      <c r="AL2717" s="3"/>
      <c r="AM2717" s="3"/>
      <c r="AN2717" s="3"/>
      <c r="AO2717" s="3"/>
      <c r="AP2717" s="12"/>
    </row>
    <row r="2718" spans="4:42" x14ac:dyDescent="0.25">
      <c r="D2718" s="3"/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11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3"/>
      <c r="AG2718" s="3"/>
      <c r="AH2718" s="3"/>
      <c r="AI2718" s="3"/>
      <c r="AJ2718" s="3"/>
      <c r="AK2718" s="3"/>
      <c r="AL2718" s="3"/>
      <c r="AM2718" s="3"/>
      <c r="AN2718" s="3"/>
      <c r="AO2718" s="3"/>
      <c r="AP2718" s="12"/>
    </row>
    <row r="2719" spans="4:42" x14ac:dyDescent="0.25">
      <c r="D2719" s="3"/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11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3"/>
      <c r="AG2719" s="3"/>
      <c r="AH2719" s="3"/>
      <c r="AI2719" s="3"/>
      <c r="AJ2719" s="3"/>
      <c r="AK2719" s="3"/>
      <c r="AL2719" s="3"/>
      <c r="AM2719" s="3"/>
      <c r="AN2719" s="3"/>
      <c r="AO2719" s="3"/>
      <c r="AP2719" s="12"/>
    </row>
    <row r="2720" spans="4:42" x14ac:dyDescent="0.25">
      <c r="D2720" s="3"/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11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3"/>
      <c r="AG2720" s="3"/>
      <c r="AH2720" s="3"/>
      <c r="AI2720" s="3"/>
      <c r="AJ2720" s="3"/>
      <c r="AK2720" s="3"/>
      <c r="AL2720" s="3"/>
      <c r="AM2720" s="3"/>
      <c r="AN2720" s="3"/>
      <c r="AO2720" s="3"/>
      <c r="AP2720" s="12"/>
    </row>
    <row r="2721" spans="4:42" x14ac:dyDescent="0.25">
      <c r="D2721" s="3"/>
      <c r="E2721" s="3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11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3"/>
      <c r="AG2721" s="3"/>
      <c r="AH2721" s="3"/>
      <c r="AI2721" s="3"/>
      <c r="AJ2721" s="3"/>
      <c r="AK2721" s="3"/>
      <c r="AL2721" s="3"/>
      <c r="AM2721" s="3"/>
      <c r="AN2721" s="3"/>
      <c r="AO2721" s="3"/>
      <c r="AP2721" s="12"/>
    </row>
    <row r="2722" spans="4:42" x14ac:dyDescent="0.25">
      <c r="D2722" s="3"/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11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3"/>
      <c r="AG2722" s="3"/>
      <c r="AH2722" s="3"/>
      <c r="AI2722" s="3"/>
      <c r="AJ2722" s="3"/>
      <c r="AK2722" s="3"/>
      <c r="AL2722" s="3"/>
      <c r="AM2722" s="3"/>
      <c r="AN2722" s="3"/>
      <c r="AO2722" s="3"/>
      <c r="AP2722" s="12"/>
    </row>
    <row r="2723" spans="4:42" x14ac:dyDescent="0.25">
      <c r="D2723" s="3"/>
      <c r="E2723" s="3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11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 s="3"/>
      <c r="AF2723" s="3"/>
      <c r="AG2723" s="3"/>
      <c r="AH2723" s="3"/>
      <c r="AI2723" s="3"/>
      <c r="AJ2723" s="3"/>
      <c r="AK2723" s="3"/>
      <c r="AL2723" s="3"/>
      <c r="AM2723" s="3"/>
      <c r="AN2723" s="3"/>
      <c r="AO2723" s="3"/>
      <c r="AP2723" s="12"/>
    </row>
    <row r="2724" spans="4:42" x14ac:dyDescent="0.25">
      <c r="D2724" s="3"/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11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 s="3"/>
      <c r="AF2724" s="3"/>
      <c r="AG2724" s="3"/>
      <c r="AH2724" s="3"/>
      <c r="AI2724" s="3"/>
      <c r="AJ2724" s="3"/>
      <c r="AK2724" s="3"/>
      <c r="AL2724" s="3"/>
      <c r="AM2724" s="3"/>
      <c r="AN2724" s="3"/>
      <c r="AO2724" s="3"/>
      <c r="AP2724" s="12"/>
    </row>
    <row r="2725" spans="4:42" x14ac:dyDescent="0.25">
      <c r="D2725" s="3"/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11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3"/>
      <c r="AG2725" s="3"/>
      <c r="AH2725" s="3"/>
      <c r="AI2725" s="3"/>
      <c r="AJ2725" s="3"/>
      <c r="AK2725" s="3"/>
      <c r="AL2725" s="3"/>
      <c r="AM2725" s="3"/>
      <c r="AN2725" s="3"/>
      <c r="AO2725" s="3"/>
      <c r="AP2725" s="12"/>
    </row>
    <row r="2726" spans="4:42" x14ac:dyDescent="0.25">
      <c r="D2726" s="3"/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11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3"/>
      <c r="AG2726" s="3"/>
      <c r="AH2726" s="3"/>
      <c r="AI2726" s="3"/>
      <c r="AJ2726" s="3"/>
      <c r="AK2726" s="3"/>
      <c r="AL2726" s="3"/>
      <c r="AM2726" s="3"/>
      <c r="AN2726" s="3"/>
      <c r="AO2726" s="3"/>
      <c r="AP2726" s="12"/>
    </row>
    <row r="2727" spans="4:42" x14ac:dyDescent="0.25">
      <c r="D2727" s="3"/>
      <c r="E2727" s="3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11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3"/>
      <c r="AG2727" s="3"/>
      <c r="AH2727" s="3"/>
      <c r="AI2727" s="3"/>
      <c r="AJ2727" s="3"/>
      <c r="AK2727" s="3"/>
      <c r="AL2727" s="3"/>
      <c r="AM2727" s="3"/>
      <c r="AN2727" s="3"/>
      <c r="AO2727" s="3"/>
      <c r="AP2727" s="12"/>
    </row>
    <row r="2728" spans="4:42" x14ac:dyDescent="0.25">
      <c r="D2728" s="3"/>
      <c r="E2728" s="3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11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3"/>
      <c r="AG2728" s="3"/>
      <c r="AH2728" s="3"/>
      <c r="AI2728" s="3"/>
      <c r="AJ2728" s="3"/>
      <c r="AK2728" s="3"/>
      <c r="AL2728" s="3"/>
      <c r="AM2728" s="3"/>
      <c r="AN2728" s="3"/>
      <c r="AO2728" s="3"/>
      <c r="AP2728" s="12"/>
    </row>
    <row r="2729" spans="4:42" x14ac:dyDescent="0.25">
      <c r="D2729" s="3"/>
      <c r="E2729" s="3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11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3"/>
      <c r="AG2729" s="3"/>
      <c r="AH2729" s="3"/>
      <c r="AI2729" s="3"/>
      <c r="AJ2729" s="3"/>
      <c r="AK2729" s="3"/>
      <c r="AL2729" s="3"/>
      <c r="AM2729" s="3"/>
      <c r="AN2729" s="3"/>
      <c r="AO2729" s="3"/>
      <c r="AP2729" s="12"/>
    </row>
    <row r="2730" spans="4:42" x14ac:dyDescent="0.25">
      <c r="D2730" s="3"/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11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3"/>
      <c r="AG2730" s="3"/>
      <c r="AH2730" s="3"/>
      <c r="AI2730" s="3"/>
      <c r="AJ2730" s="3"/>
      <c r="AK2730" s="3"/>
      <c r="AL2730" s="3"/>
      <c r="AM2730" s="3"/>
      <c r="AN2730" s="3"/>
      <c r="AO2730" s="3"/>
      <c r="AP2730" s="12"/>
    </row>
    <row r="2731" spans="4:42" x14ac:dyDescent="0.25">
      <c r="D2731" s="3"/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11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3"/>
      <c r="AF2731" s="3"/>
      <c r="AG2731" s="3"/>
      <c r="AH2731" s="3"/>
      <c r="AI2731" s="3"/>
      <c r="AJ2731" s="3"/>
      <c r="AK2731" s="3"/>
      <c r="AL2731" s="3"/>
      <c r="AM2731" s="3"/>
      <c r="AN2731" s="3"/>
      <c r="AO2731" s="3"/>
      <c r="AP2731" s="12"/>
    </row>
    <row r="2732" spans="4:42" x14ac:dyDescent="0.25">
      <c r="D2732" s="3"/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11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3"/>
      <c r="AG2732" s="3"/>
      <c r="AH2732" s="3"/>
      <c r="AI2732" s="3"/>
      <c r="AJ2732" s="3"/>
      <c r="AK2732" s="3"/>
      <c r="AL2732" s="3"/>
      <c r="AM2732" s="3"/>
      <c r="AN2732" s="3"/>
      <c r="AO2732" s="3"/>
      <c r="AP2732" s="12"/>
    </row>
    <row r="2733" spans="4:42" x14ac:dyDescent="0.25">
      <c r="D2733" s="3"/>
      <c r="E2733" s="3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11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3"/>
      <c r="AG2733" s="3"/>
      <c r="AH2733" s="3"/>
      <c r="AI2733" s="3"/>
      <c r="AJ2733" s="3"/>
      <c r="AK2733" s="3"/>
      <c r="AL2733" s="3"/>
      <c r="AM2733" s="3"/>
      <c r="AN2733" s="3"/>
      <c r="AO2733" s="3"/>
      <c r="AP2733" s="12"/>
    </row>
    <row r="2734" spans="4:42" x14ac:dyDescent="0.25">
      <c r="D2734" s="3"/>
      <c r="E2734" s="3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11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3"/>
      <c r="AG2734" s="3"/>
      <c r="AH2734" s="3"/>
      <c r="AI2734" s="3"/>
      <c r="AJ2734" s="3"/>
      <c r="AK2734" s="3"/>
      <c r="AL2734" s="3"/>
      <c r="AM2734" s="3"/>
      <c r="AN2734" s="3"/>
      <c r="AO2734" s="3"/>
      <c r="AP2734" s="12"/>
    </row>
    <row r="2735" spans="4:42" x14ac:dyDescent="0.25">
      <c r="D2735" s="3"/>
      <c r="E2735" s="3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11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3"/>
      <c r="AG2735" s="3"/>
      <c r="AH2735" s="3"/>
      <c r="AI2735" s="3"/>
      <c r="AJ2735" s="3"/>
      <c r="AK2735" s="3"/>
      <c r="AL2735" s="3"/>
      <c r="AM2735" s="3"/>
      <c r="AN2735" s="3"/>
      <c r="AO2735" s="3"/>
      <c r="AP2735" s="12"/>
    </row>
    <row r="2736" spans="4:42" x14ac:dyDescent="0.25">
      <c r="D2736" s="3"/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11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3"/>
      <c r="AG2736" s="3"/>
      <c r="AH2736" s="3"/>
      <c r="AI2736" s="3"/>
      <c r="AJ2736" s="3"/>
      <c r="AK2736" s="3"/>
      <c r="AL2736" s="3"/>
      <c r="AM2736" s="3"/>
      <c r="AN2736" s="3"/>
      <c r="AO2736" s="3"/>
      <c r="AP2736" s="12"/>
    </row>
    <row r="2737" spans="4:42" x14ac:dyDescent="0.25">
      <c r="D2737" s="3"/>
      <c r="E2737" s="3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11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3"/>
      <c r="AG2737" s="3"/>
      <c r="AH2737" s="3"/>
      <c r="AI2737" s="3"/>
      <c r="AJ2737" s="3"/>
      <c r="AK2737" s="3"/>
      <c r="AL2737" s="3"/>
      <c r="AM2737" s="3"/>
      <c r="AN2737" s="3"/>
      <c r="AO2737" s="3"/>
      <c r="AP2737" s="12"/>
    </row>
    <row r="2738" spans="4:42" x14ac:dyDescent="0.25">
      <c r="D2738" s="3"/>
      <c r="E2738" s="3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11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3"/>
      <c r="AG2738" s="3"/>
      <c r="AH2738" s="3"/>
      <c r="AI2738" s="3"/>
      <c r="AJ2738" s="3"/>
      <c r="AK2738" s="3"/>
      <c r="AL2738" s="3"/>
      <c r="AM2738" s="3"/>
      <c r="AN2738" s="3"/>
      <c r="AO2738" s="3"/>
      <c r="AP2738" s="12"/>
    </row>
    <row r="2739" spans="4:42" x14ac:dyDescent="0.25">
      <c r="D2739" s="3"/>
      <c r="E2739" s="3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11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3"/>
      <c r="AG2739" s="3"/>
      <c r="AH2739" s="3"/>
      <c r="AI2739" s="3"/>
      <c r="AJ2739" s="3"/>
      <c r="AK2739" s="3"/>
      <c r="AL2739" s="3"/>
      <c r="AM2739" s="3"/>
      <c r="AN2739" s="3"/>
      <c r="AO2739" s="3"/>
      <c r="AP2739" s="12"/>
    </row>
    <row r="2740" spans="4:42" x14ac:dyDescent="0.25">
      <c r="D2740" s="3"/>
      <c r="E2740" s="3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11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3"/>
      <c r="AG2740" s="3"/>
      <c r="AH2740" s="3"/>
      <c r="AI2740" s="3"/>
      <c r="AJ2740" s="3"/>
      <c r="AK2740" s="3"/>
      <c r="AL2740" s="3"/>
      <c r="AM2740" s="3"/>
      <c r="AN2740" s="3"/>
      <c r="AO2740" s="3"/>
      <c r="AP2740" s="12"/>
    </row>
    <row r="2741" spans="4:42" x14ac:dyDescent="0.25">
      <c r="D2741" s="3"/>
      <c r="E2741" s="3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11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3"/>
      <c r="AG2741" s="3"/>
      <c r="AH2741" s="3"/>
      <c r="AI2741" s="3"/>
      <c r="AJ2741" s="3"/>
      <c r="AK2741" s="3"/>
      <c r="AL2741" s="3"/>
      <c r="AM2741" s="3"/>
      <c r="AN2741" s="3"/>
      <c r="AO2741" s="3"/>
      <c r="AP2741" s="12"/>
    </row>
    <row r="2742" spans="4:42" x14ac:dyDescent="0.25">
      <c r="D2742" s="3"/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11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3"/>
      <c r="AG2742" s="3"/>
      <c r="AH2742" s="3"/>
      <c r="AI2742" s="3"/>
      <c r="AJ2742" s="3"/>
      <c r="AK2742" s="3"/>
      <c r="AL2742" s="3"/>
      <c r="AM2742" s="3"/>
      <c r="AN2742" s="3"/>
      <c r="AO2742" s="3"/>
      <c r="AP2742" s="12"/>
    </row>
    <row r="2743" spans="4:42" x14ac:dyDescent="0.25">
      <c r="D2743" s="3"/>
      <c r="E2743" s="3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11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3"/>
      <c r="AG2743" s="3"/>
      <c r="AH2743" s="3"/>
      <c r="AI2743" s="3"/>
      <c r="AJ2743" s="3"/>
      <c r="AK2743" s="3"/>
      <c r="AL2743" s="3"/>
      <c r="AM2743" s="3"/>
      <c r="AN2743" s="3"/>
      <c r="AO2743" s="3"/>
      <c r="AP2743" s="12"/>
    </row>
    <row r="2744" spans="4:42" x14ac:dyDescent="0.25">
      <c r="D2744" s="3"/>
      <c r="E2744" s="3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11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3"/>
      <c r="AG2744" s="3"/>
      <c r="AH2744" s="3"/>
      <c r="AI2744" s="3"/>
      <c r="AJ2744" s="3"/>
      <c r="AK2744" s="3"/>
      <c r="AL2744" s="3"/>
      <c r="AM2744" s="3"/>
      <c r="AN2744" s="3"/>
      <c r="AO2744" s="3"/>
      <c r="AP2744" s="12"/>
    </row>
    <row r="2745" spans="4:42" x14ac:dyDescent="0.25">
      <c r="D2745" s="3"/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11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3"/>
      <c r="AG2745" s="3"/>
      <c r="AH2745" s="3"/>
      <c r="AI2745" s="3"/>
      <c r="AJ2745" s="3"/>
      <c r="AK2745" s="3"/>
      <c r="AL2745" s="3"/>
      <c r="AM2745" s="3"/>
      <c r="AN2745" s="3"/>
      <c r="AO2745" s="3"/>
      <c r="AP2745" s="12"/>
    </row>
    <row r="2746" spans="4:42" x14ac:dyDescent="0.25">
      <c r="D2746" s="3"/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11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3"/>
      <c r="AG2746" s="3"/>
      <c r="AH2746" s="3"/>
      <c r="AI2746" s="3"/>
      <c r="AJ2746" s="3"/>
      <c r="AK2746" s="3"/>
      <c r="AL2746" s="3"/>
      <c r="AM2746" s="3"/>
      <c r="AN2746" s="3"/>
      <c r="AO2746" s="3"/>
      <c r="AP2746" s="12"/>
    </row>
    <row r="2747" spans="4:42" x14ac:dyDescent="0.25">
      <c r="D2747" s="3"/>
      <c r="E2747" s="3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11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3"/>
      <c r="AG2747" s="3"/>
      <c r="AH2747" s="3"/>
      <c r="AI2747" s="3"/>
      <c r="AJ2747" s="3"/>
      <c r="AK2747" s="3"/>
      <c r="AL2747" s="3"/>
      <c r="AM2747" s="3"/>
      <c r="AN2747" s="3"/>
      <c r="AO2747" s="3"/>
      <c r="AP2747" s="12"/>
    </row>
    <row r="2748" spans="4:42" x14ac:dyDescent="0.25">
      <c r="D2748" s="3"/>
      <c r="E2748" s="3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11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3"/>
      <c r="AG2748" s="3"/>
      <c r="AH2748" s="3"/>
      <c r="AI2748" s="3"/>
      <c r="AJ2748" s="3"/>
      <c r="AK2748" s="3"/>
      <c r="AL2748" s="3"/>
      <c r="AM2748" s="3"/>
      <c r="AN2748" s="3"/>
      <c r="AO2748" s="3"/>
      <c r="AP2748" s="12"/>
    </row>
    <row r="2749" spans="4:42" x14ac:dyDescent="0.25">
      <c r="D2749" s="3"/>
      <c r="E2749" s="3"/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11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3"/>
      <c r="AG2749" s="3"/>
      <c r="AH2749" s="3"/>
      <c r="AI2749" s="3"/>
      <c r="AJ2749" s="3"/>
      <c r="AK2749" s="3"/>
      <c r="AL2749" s="3"/>
      <c r="AM2749" s="3"/>
      <c r="AN2749" s="3"/>
      <c r="AO2749" s="3"/>
      <c r="AP2749" s="12"/>
    </row>
    <row r="2750" spans="4:42" x14ac:dyDescent="0.25">
      <c r="D2750" s="3"/>
      <c r="E2750" s="3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11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3"/>
      <c r="AG2750" s="3"/>
      <c r="AH2750" s="3"/>
      <c r="AI2750" s="3"/>
      <c r="AJ2750" s="3"/>
      <c r="AK2750" s="3"/>
      <c r="AL2750" s="3"/>
      <c r="AM2750" s="3"/>
      <c r="AN2750" s="3"/>
      <c r="AO2750" s="3"/>
      <c r="AP2750" s="12"/>
    </row>
    <row r="2751" spans="4:42" x14ac:dyDescent="0.25">
      <c r="D2751" s="3"/>
      <c r="E2751" s="3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11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3"/>
      <c r="AG2751" s="3"/>
      <c r="AH2751" s="3"/>
      <c r="AI2751" s="3"/>
      <c r="AJ2751" s="3"/>
      <c r="AK2751" s="3"/>
      <c r="AL2751" s="3"/>
      <c r="AM2751" s="3"/>
      <c r="AN2751" s="3"/>
      <c r="AO2751" s="3"/>
      <c r="AP2751" s="12"/>
    </row>
    <row r="2752" spans="4:42" x14ac:dyDescent="0.25">
      <c r="D2752" s="3"/>
      <c r="E2752" s="3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11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3"/>
      <c r="AG2752" s="3"/>
      <c r="AH2752" s="3"/>
      <c r="AI2752" s="3"/>
      <c r="AJ2752" s="3"/>
      <c r="AK2752" s="3"/>
      <c r="AL2752" s="3"/>
      <c r="AM2752" s="3"/>
      <c r="AN2752" s="3"/>
      <c r="AO2752" s="3"/>
      <c r="AP2752" s="12"/>
    </row>
    <row r="2753" spans="4:42" x14ac:dyDescent="0.25">
      <c r="D2753" s="3"/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11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3"/>
      <c r="AG2753" s="3"/>
      <c r="AH2753" s="3"/>
      <c r="AI2753" s="3"/>
      <c r="AJ2753" s="3"/>
      <c r="AK2753" s="3"/>
      <c r="AL2753" s="3"/>
      <c r="AM2753" s="3"/>
      <c r="AN2753" s="3"/>
      <c r="AO2753" s="3"/>
      <c r="AP2753" s="12"/>
    </row>
    <row r="2754" spans="4:42" x14ac:dyDescent="0.25">
      <c r="D2754" s="3"/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11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3"/>
      <c r="AG2754" s="3"/>
      <c r="AH2754" s="3"/>
      <c r="AI2754" s="3"/>
      <c r="AJ2754" s="3"/>
      <c r="AK2754" s="3"/>
      <c r="AL2754" s="3"/>
      <c r="AM2754" s="3"/>
      <c r="AN2754" s="3"/>
      <c r="AO2754" s="3"/>
      <c r="AP2754" s="12"/>
    </row>
    <row r="2755" spans="4:42" x14ac:dyDescent="0.25">
      <c r="D2755" s="3"/>
      <c r="E2755" s="3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11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3"/>
      <c r="AG2755" s="3"/>
      <c r="AH2755" s="3"/>
      <c r="AI2755" s="3"/>
      <c r="AJ2755" s="3"/>
      <c r="AK2755" s="3"/>
      <c r="AL2755" s="3"/>
      <c r="AM2755" s="3"/>
      <c r="AN2755" s="3"/>
      <c r="AO2755" s="3"/>
      <c r="AP2755" s="12"/>
    </row>
    <row r="2756" spans="4:42" x14ac:dyDescent="0.25">
      <c r="D2756" s="3"/>
      <c r="E2756" s="3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11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3"/>
      <c r="AG2756" s="3"/>
      <c r="AH2756" s="3"/>
      <c r="AI2756" s="3"/>
      <c r="AJ2756" s="3"/>
      <c r="AK2756" s="3"/>
      <c r="AL2756" s="3"/>
      <c r="AM2756" s="3"/>
      <c r="AN2756" s="3"/>
      <c r="AO2756" s="3"/>
      <c r="AP2756" s="12"/>
    </row>
    <row r="2757" spans="4:42" x14ac:dyDescent="0.25">
      <c r="D2757" s="3"/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11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3"/>
      <c r="AG2757" s="3"/>
      <c r="AH2757" s="3"/>
      <c r="AI2757" s="3"/>
      <c r="AJ2757" s="3"/>
      <c r="AK2757" s="3"/>
      <c r="AL2757" s="3"/>
      <c r="AM2757" s="3"/>
      <c r="AN2757" s="3"/>
      <c r="AO2757" s="3"/>
      <c r="AP2757" s="12"/>
    </row>
    <row r="2758" spans="4:42" x14ac:dyDescent="0.25">
      <c r="D2758" s="3"/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11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3"/>
      <c r="AG2758" s="3"/>
      <c r="AH2758" s="3"/>
      <c r="AI2758" s="3"/>
      <c r="AJ2758" s="3"/>
      <c r="AK2758" s="3"/>
      <c r="AL2758" s="3"/>
      <c r="AM2758" s="3"/>
      <c r="AN2758" s="3"/>
      <c r="AO2758" s="3"/>
      <c r="AP2758" s="12"/>
    </row>
    <row r="2759" spans="4:42" x14ac:dyDescent="0.25">
      <c r="D2759" s="3"/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11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 s="3"/>
      <c r="AF2759" s="3"/>
      <c r="AG2759" s="3"/>
      <c r="AH2759" s="3"/>
      <c r="AI2759" s="3"/>
      <c r="AJ2759" s="3"/>
      <c r="AK2759" s="3"/>
      <c r="AL2759" s="3"/>
      <c r="AM2759" s="3"/>
      <c r="AN2759" s="3"/>
      <c r="AO2759" s="3"/>
      <c r="AP2759" s="12"/>
    </row>
    <row r="2760" spans="4:42" x14ac:dyDescent="0.25">
      <c r="D2760" s="3"/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11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3"/>
      <c r="AG2760" s="3"/>
      <c r="AH2760" s="3"/>
      <c r="AI2760" s="3"/>
      <c r="AJ2760" s="3"/>
      <c r="AK2760" s="3"/>
      <c r="AL2760" s="3"/>
      <c r="AM2760" s="3"/>
      <c r="AN2760" s="3"/>
      <c r="AO2760" s="3"/>
      <c r="AP2760" s="12"/>
    </row>
    <row r="2761" spans="4:42" x14ac:dyDescent="0.25">
      <c r="D2761" s="3"/>
      <c r="E2761" s="3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11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3"/>
      <c r="AG2761" s="3"/>
      <c r="AH2761" s="3"/>
      <c r="AI2761" s="3"/>
      <c r="AJ2761" s="3"/>
      <c r="AK2761" s="3"/>
      <c r="AL2761" s="3"/>
      <c r="AM2761" s="3"/>
      <c r="AN2761" s="3"/>
      <c r="AO2761" s="3"/>
      <c r="AP2761" s="12"/>
    </row>
    <row r="2762" spans="4:42" x14ac:dyDescent="0.25">
      <c r="D2762" s="3"/>
      <c r="E2762" s="3"/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11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3"/>
      <c r="AG2762" s="3"/>
      <c r="AH2762" s="3"/>
      <c r="AI2762" s="3"/>
      <c r="AJ2762" s="3"/>
      <c r="AK2762" s="3"/>
      <c r="AL2762" s="3"/>
      <c r="AM2762" s="3"/>
      <c r="AN2762" s="3"/>
      <c r="AO2762" s="3"/>
      <c r="AP2762" s="12"/>
    </row>
    <row r="2763" spans="4:42" x14ac:dyDescent="0.25">
      <c r="D2763" s="3"/>
      <c r="E2763" s="3"/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11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3"/>
      <c r="AG2763" s="3"/>
      <c r="AH2763" s="3"/>
      <c r="AI2763" s="3"/>
      <c r="AJ2763" s="3"/>
      <c r="AK2763" s="3"/>
      <c r="AL2763" s="3"/>
      <c r="AM2763" s="3"/>
      <c r="AN2763" s="3"/>
      <c r="AO2763" s="3"/>
      <c r="AP2763" s="12"/>
    </row>
    <row r="2764" spans="4:42" x14ac:dyDescent="0.25">
      <c r="D2764" s="3"/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11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3"/>
      <c r="AG2764" s="3"/>
      <c r="AH2764" s="3"/>
      <c r="AI2764" s="3"/>
      <c r="AJ2764" s="3"/>
      <c r="AK2764" s="3"/>
      <c r="AL2764" s="3"/>
      <c r="AM2764" s="3"/>
      <c r="AN2764" s="3"/>
      <c r="AO2764" s="3"/>
      <c r="AP2764" s="12"/>
    </row>
    <row r="2765" spans="4:42" x14ac:dyDescent="0.25">
      <c r="D2765" s="3"/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11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3"/>
      <c r="AG2765" s="3"/>
      <c r="AH2765" s="3"/>
      <c r="AI2765" s="3"/>
      <c r="AJ2765" s="3"/>
      <c r="AK2765" s="3"/>
      <c r="AL2765" s="3"/>
      <c r="AM2765" s="3"/>
      <c r="AN2765" s="3"/>
      <c r="AO2765" s="3"/>
      <c r="AP2765" s="12"/>
    </row>
    <row r="2766" spans="4:42" x14ac:dyDescent="0.25">
      <c r="D2766" s="3"/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11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3"/>
      <c r="AG2766" s="3"/>
      <c r="AH2766" s="3"/>
      <c r="AI2766" s="3"/>
      <c r="AJ2766" s="3"/>
      <c r="AK2766" s="3"/>
      <c r="AL2766" s="3"/>
      <c r="AM2766" s="3"/>
      <c r="AN2766" s="3"/>
      <c r="AO2766" s="3"/>
      <c r="AP2766" s="12"/>
    </row>
    <row r="2767" spans="4:42" x14ac:dyDescent="0.25">
      <c r="D2767" s="3"/>
      <c r="E2767" s="3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11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3"/>
      <c r="AG2767" s="3"/>
      <c r="AH2767" s="3"/>
      <c r="AI2767" s="3"/>
      <c r="AJ2767" s="3"/>
      <c r="AK2767" s="3"/>
      <c r="AL2767" s="3"/>
      <c r="AM2767" s="3"/>
      <c r="AN2767" s="3"/>
      <c r="AO2767" s="3"/>
      <c r="AP2767" s="12"/>
    </row>
    <row r="2768" spans="4:42" x14ac:dyDescent="0.25">
      <c r="D2768" s="3"/>
      <c r="E2768" s="3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11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3"/>
      <c r="AG2768" s="3"/>
      <c r="AH2768" s="3"/>
      <c r="AI2768" s="3"/>
      <c r="AJ2768" s="3"/>
      <c r="AK2768" s="3"/>
      <c r="AL2768" s="3"/>
      <c r="AM2768" s="3"/>
      <c r="AN2768" s="3"/>
      <c r="AO2768" s="3"/>
      <c r="AP2768" s="12"/>
    </row>
    <row r="2769" spans="4:42" x14ac:dyDescent="0.25">
      <c r="D2769" s="3"/>
      <c r="E2769" s="3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11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3"/>
      <c r="AG2769" s="3"/>
      <c r="AH2769" s="3"/>
      <c r="AI2769" s="3"/>
      <c r="AJ2769" s="3"/>
      <c r="AK2769" s="3"/>
      <c r="AL2769" s="3"/>
      <c r="AM2769" s="3"/>
      <c r="AN2769" s="3"/>
      <c r="AO2769" s="3"/>
      <c r="AP2769" s="12"/>
    </row>
    <row r="2770" spans="4:42" x14ac:dyDescent="0.25">
      <c r="D2770" s="3"/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11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3"/>
      <c r="AG2770" s="3"/>
      <c r="AH2770" s="3"/>
      <c r="AI2770" s="3"/>
      <c r="AJ2770" s="3"/>
      <c r="AK2770" s="3"/>
      <c r="AL2770" s="3"/>
      <c r="AM2770" s="3"/>
      <c r="AN2770" s="3"/>
      <c r="AO2770" s="3"/>
      <c r="AP2770" s="12"/>
    </row>
    <row r="2771" spans="4:42" x14ac:dyDescent="0.25">
      <c r="D2771" s="3"/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11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3"/>
      <c r="AG2771" s="3"/>
      <c r="AH2771" s="3"/>
      <c r="AI2771" s="3"/>
      <c r="AJ2771" s="3"/>
      <c r="AK2771" s="3"/>
      <c r="AL2771" s="3"/>
      <c r="AM2771" s="3"/>
      <c r="AN2771" s="3"/>
      <c r="AO2771" s="3"/>
      <c r="AP2771" s="12"/>
    </row>
    <row r="2772" spans="4:42" x14ac:dyDescent="0.25">
      <c r="D2772" s="3"/>
      <c r="E2772" s="3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11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3"/>
      <c r="AG2772" s="3"/>
      <c r="AH2772" s="3"/>
      <c r="AI2772" s="3"/>
      <c r="AJ2772" s="3"/>
      <c r="AK2772" s="3"/>
      <c r="AL2772" s="3"/>
      <c r="AM2772" s="3"/>
      <c r="AN2772" s="3"/>
      <c r="AO2772" s="3"/>
      <c r="AP2772" s="12"/>
    </row>
    <row r="2773" spans="4:42" x14ac:dyDescent="0.25">
      <c r="D2773" s="3"/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11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3"/>
      <c r="AG2773" s="3"/>
      <c r="AH2773" s="3"/>
      <c r="AI2773" s="3"/>
      <c r="AJ2773" s="3"/>
      <c r="AK2773" s="3"/>
      <c r="AL2773" s="3"/>
      <c r="AM2773" s="3"/>
      <c r="AN2773" s="3"/>
      <c r="AO2773" s="3"/>
      <c r="AP2773" s="12"/>
    </row>
    <row r="2774" spans="4:42" x14ac:dyDescent="0.25">
      <c r="D2774" s="3"/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11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3"/>
      <c r="AG2774" s="3"/>
      <c r="AH2774" s="3"/>
      <c r="AI2774" s="3"/>
      <c r="AJ2774" s="3"/>
      <c r="AK2774" s="3"/>
      <c r="AL2774" s="3"/>
      <c r="AM2774" s="3"/>
      <c r="AN2774" s="3"/>
      <c r="AO2774" s="3"/>
      <c r="AP2774" s="12"/>
    </row>
    <row r="2775" spans="4:42" x14ac:dyDescent="0.25">
      <c r="D2775" s="3"/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11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3"/>
      <c r="AG2775" s="3"/>
      <c r="AH2775" s="3"/>
      <c r="AI2775" s="3"/>
      <c r="AJ2775" s="3"/>
      <c r="AK2775" s="3"/>
      <c r="AL2775" s="3"/>
      <c r="AM2775" s="3"/>
      <c r="AN2775" s="3"/>
      <c r="AO2775" s="3"/>
      <c r="AP2775" s="12"/>
    </row>
    <row r="2776" spans="4:42" x14ac:dyDescent="0.25">
      <c r="D2776" s="3"/>
      <c r="E2776" s="3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11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E2776" s="3"/>
      <c r="AF2776" s="3"/>
      <c r="AG2776" s="3"/>
      <c r="AH2776" s="3"/>
      <c r="AI2776" s="3"/>
      <c r="AJ2776" s="3"/>
      <c r="AK2776" s="3"/>
      <c r="AL2776" s="3"/>
      <c r="AM2776" s="3"/>
      <c r="AN2776" s="3"/>
      <c r="AO2776" s="3"/>
      <c r="AP2776" s="12"/>
    </row>
    <row r="2777" spans="4:42" x14ac:dyDescent="0.25">
      <c r="D2777" s="3"/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11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3"/>
      <c r="AG2777" s="3"/>
      <c r="AH2777" s="3"/>
      <c r="AI2777" s="3"/>
      <c r="AJ2777" s="3"/>
      <c r="AK2777" s="3"/>
      <c r="AL2777" s="3"/>
      <c r="AM2777" s="3"/>
      <c r="AN2777" s="3"/>
      <c r="AO2777" s="3"/>
      <c r="AP2777" s="12"/>
    </row>
    <row r="2778" spans="4:42" x14ac:dyDescent="0.25">
      <c r="D2778" s="3"/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11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3"/>
      <c r="AG2778" s="3"/>
      <c r="AH2778" s="3"/>
      <c r="AI2778" s="3"/>
      <c r="AJ2778" s="3"/>
      <c r="AK2778" s="3"/>
      <c r="AL2778" s="3"/>
      <c r="AM2778" s="3"/>
      <c r="AN2778" s="3"/>
      <c r="AO2778" s="3"/>
      <c r="AP2778" s="12"/>
    </row>
    <row r="2779" spans="4:42" x14ac:dyDescent="0.25">
      <c r="D2779" s="3"/>
      <c r="E2779" s="3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11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3"/>
      <c r="AG2779" s="3"/>
      <c r="AH2779" s="3"/>
      <c r="AI2779" s="3"/>
      <c r="AJ2779" s="3"/>
      <c r="AK2779" s="3"/>
      <c r="AL2779" s="3"/>
      <c r="AM2779" s="3"/>
      <c r="AN2779" s="3"/>
      <c r="AO2779" s="3"/>
      <c r="AP2779" s="12"/>
    </row>
    <row r="2780" spans="4:42" x14ac:dyDescent="0.25">
      <c r="D2780" s="3"/>
      <c r="E2780" s="3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11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3"/>
      <c r="AG2780" s="3"/>
      <c r="AH2780" s="3"/>
      <c r="AI2780" s="3"/>
      <c r="AJ2780" s="3"/>
      <c r="AK2780" s="3"/>
      <c r="AL2780" s="3"/>
      <c r="AM2780" s="3"/>
      <c r="AN2780" s="3"/>
      <c r="AO2780" s="3"/>
      <c r="AP2780" s="12"/>
    </row>
    <row r="2781" spans="4:42" x14ac:dyDescent="0.25">
      <c r="D2781" s="3"/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11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3"/>
      <c r="AG2781" s="3"/>
      <c r="AH2781" s="3"/>
      <c r="AI2781" s="3"/>
      <c r="AJ2781" s="3"/>
      <c r="AK2781" s="3"/>
      <c r="AL2781" s="3"/>
      <c r="AM2781" s="3"/>
      <c r="AN2781" s="3"/>
      <c r="AO2781" s="3"/>
      <c r="AP2781" s="12"/>
    </row>
    <row r="2782" spans="4:42" x14ac:dyDescent="0.25">
      <c r="D2782" s="3"/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11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3"/>
      <c r="AG2782" s="3"/>
      <c r="AH2782" s="3"/>
      <c r="AI2782" s="3"/>
      <c r="AJ2782" s="3"/>
      <c r="AK2782" s="3"/>
      <c r="AL2782" s="3"/>
      <c r="AM2782" s="3"/>
      <c r="AN2782" s="3"/>
      <c r="AO2782" s="3"/>
      <c r="AP2782" s="12"/>
    </row>
    <row r="2783" spans="4:42" x14ac:dyDescent="0.25">
      <c r="D2783" s="3"/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11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3"/>
      <c r="AG2783" s="3"/>
      <c r="AH2783" s="3"/>
      <c r="AI2783" s="3"/>
      <c r="AJ2783" s="3"/>
      <c r="AK2783" s="3"/>
      <c r="AL2783" s="3"/>
      <c r="AM2783" s="3"/>
      <c r="AN2783" s="3"/>
      <c r="AO2783" s="3"/>
      <c r="AP2783" s="12"/>
    </row>
    <row r="2784" spans="4:42" x14ac:dyDescent="0.25">
      <c r="D2784" s="3"/>
      <c r="E2784" s="3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11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3"/>
      <c r="AG2784" s="3"/>
      <c r="AH2784" s="3"/>
      <c r="AI2784" s="3"/>
      <c r="AJ2784" s="3"/>
      <c r="AK2784" s="3"/>
      <c r="AL2784" s="3"/>
      <c r="AM2784" s="3"/>
      <c r="AN2784" s="3"/>
      <c r="AO2784" s="3"/>
      <c r="AP2784" s="12"/>
    </row>
    <row r="2785" spans="4:42" x14ac:dyDescent="0.25">
      <c r="D2785" s="3"/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11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3"/>
      <c r="AG2785" s="3"/>
      <c r="AH2785" s="3"/>
      <c r="AI2785" s="3"/>
      <c r="AJ2785" s="3"/>
      <c r="AK2785" s="3"/>
      <c r="AL2785" s="3"/>
      <c r="AM2785" s="3"/>
      <c r="AN2785" s="3"/>
      <c r="AO2785" s="3"/>
      <c r="AP2785" s="12"/>
    </row>
    <row r="2786" spans="4:42" x14ac:dyDescent="0.25">
      <c r="D2786" s="3"/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11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3"/>
      <c r="AG2786" s="3"/>
      <c r="AH2786" s="3"/>
      <c r="AI2786" s="3"/>
      <c r="AJ2786" s="3"/>
      <c r="AK2786" s="3"/>
      <c r="AL2786" s="3"/>
      <c r="AM2786" s="3"/>
      <c r="AN2786" s="3"/>
      <c r="AO2786" s="3"/>
      <c r="AP2786" s="12"/>
    </row>
    <row r="2787" spans="4:42" x14ac:dyDescent="0.25">
      <c r="D2787" s="3"/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11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3"/>
      <c r="AG2787" s="3"/>
      <c r="AH2787" s="3"/>
      <c r="AI2787" s="3"/>
      <c r="AJ2787" s="3"/>
      <c r="AK2787" s="3"/>
      <c r="AL2787" s="3"/>
      <c r="AM2787" s="3"/>
      <c r="AN2787" s="3"/>
      <c r="AO2787" s="3"/>
      <c r="AP2787" s="12"/>
    </row>
    <row r="2788" spans="4:42" x14ac:dyDescent="0.25">
      <c r="D2788" s="3"/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11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3"/>
      <c r="AG2788" s="3"/>
      <c r="AH2788" s="3"/>
      <c r="AI2788" s="3"/>
      <c r="AJ2788" s="3"/>
      <c r="AK2788" s="3"/>
      <c r="AL2788" s="3"/>
      <c r="AM2788" s="3"/>
      <c r="AN2788" s="3"/>
      <c r="AO2788" s="3"/>
      <c r="AP2788" s="12"/>
    </row>
    <row r="2789" spans="4:42" x14ac:dyDescent="0.25">
      <c r="D2789" s="3"/>
      <c r="E2789" s="3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11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3"/>
      <c r="AG2789" s="3"/>
      <c r="AH2789" s="3"/>
      <c r="AI2789" s="3"/>
      <c r="AJ2789" s="3"/>
      <c r="AK2789" s="3"/>
      <c r="AL2789" s="3"/>
      <c r="AM2789" s="3"/>
      <c r="AN2789" s="3"/>
      <c r="AO2789" s="3"/>
      <c r="AP2789" s="12"/>
    </row>
    <row r="2790" spans="4:42" x14ac:dyDescent="0.25">
      <c r="D2790" s="3"/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11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3"/>
      <c r="AG2790" s="3"/>
      <c r="AH2790" s="3"/>
      <c r="AI2790" s="3"/>
      <c r="AJ2790" s="3"/>
      <c r="AK2790" s="3"/>
      <c r="AL2790" s="3"/>
      <c r="AM2790" s="3"/>
      <c r="AN2790" s="3"/>
      <c r="AO2790" s="3"/>
      <c r="AP2790" s="12"/>
    </row>
    <row r="2791" spans="4:42" x14ac:dyDescent="0.25">
      <c r="D2791" s="3"/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11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3"/>
      <c r="AG2791" s="3"/>
      <c r="AH2791" s="3"/>
      <c r="AI2791" s="3"/>
      <c r="AJ2791" s="3"/>
      <c r="AK2791" s="3"/>
      <c r="AL2791" s="3"/>
      <c r="AM2791" s="3"/>
      <c r="AN2791" s="3"/>
      <c r="AO2791" s="3"/>
      <c r="AP2791" s="12"/>
    </row>
    <row r="2792" spans="4:42" x14ac:dyDescent="0.25">
      <c r="D2792" s="3"/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11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3"/>
      <c r="AG2792" s="3"/>
      <c r="AH2792" s="3"/>
      <c r="AI2792" s="3"/>
      <c r="AJ2792" s="3"/>
      <c r="AK2792" s="3"/>
      <c r="AL2792" s="3"/>
      <c r="AM2792" s="3"/>
      <c r="AN2792" s="3"/>
      <c r="AO2792" s="3"/>
      <c r="AP2792" s="12"/>
    </row>
    <row r="2793" spans="4:42" x14ac:dyDescent="0.25">
      <c r="D2793" s="3"/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11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3"/>
      <c r="AG2793" s="3"/>
      <c r="AH2793" s="3"/>
      <c r="AI2793" s="3"/>
      <c r="AJ2793" s="3"/>
      <c r="AK2793" s="3"/>
      <c r="AL2793" s="3"/>
      <c r="AM2793" s="3"/>
      <c r="AN2793" s="3"/>
      <c r="AO2793" s="3"/>
      <c r="AP2793" s="12"/>
    </row>
    <row r="2794" spans="4:42" x14ac:dyDescent="0.25">
      <c r="D2794" s="3"/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11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3"/>
      <c r="AG2794" s="3"/>
      <c r="AH2794" s="3"/>
      <c r="AI2794" s="3"/>
      <c r="AJ2794" s="3"/>
      <c r="AK2794" s="3"/>
      <c r="AL2794" s="3"/>
      <c r="AM2794" s="3"/>
      <c r="AN2794" s="3"/>
      <c r="AO2794" s="3"/>
      <c r="AP2794" s="12"/>
    </row>
    <row r="2795" spans="4:42" x14ac:dyDescent="0.25">
      <c r="D2795" s="3"/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11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3"/>
      <c r="AG2795" s="3"/>
      <c r="AH2795" s="3"/>
      <c r="AI2795" s="3"/>
      <c r="AJ2795" s="3"/>
      <c r="AK2795" s="3"/>
      <c r="AL2795" s="3"/>
      <c r="AM2795" s="3"/>
      <c r="AN2795" s="3"/>
      <c r="AO2795" s="3"/>
      <c r="AP2795" s="12"/>
    </row>
    <row r="2796" spans="4:42" x14ac:dyDescent="0.25">
      <c r="D2796" s="3"/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11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3"/>
      <c r="AG2796" s="3"/>
      <c r="AH2796" s="3"/>
      <c r="AI2796" s="3"/>
      <c r="AJ2796" s="3"/>
      <c r="AK2796" s="3"/>
      <c r="AL2796" s="3"/>
      <c r="AM2796" s="3"/>
      <c r="AN2796" s="3"/>
      <c r="AO2796" s="3"/>
      <c r="AP2796" s="12"/>
    </row>
    <row r="2797" spans="4:42" x14ac:dyDescent="0.25">
      <c r="D2797" s="3"/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11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3"/>
      <c r="AG2797" s="3"/>
      <c r="AH2797" s="3"/>
      <c r="AI2797" s="3"/>
      <c r="AJ2797" s="3"/>
      <c r="AK2797" s="3"/>
      <c r="AL2797" s="3"/>
      <c r="AM2797" s="3"/>
      <c r="AN2797" s="3"/>
      <c r="AO2797" s="3"/>
      <c r="AP2797" s="12"/>
    </row>
    <row r="2798" spans="4:42" x14ac:dyDescent="0.25">
      <c r="D2798" s="3"/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11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3"/>
      <c r="AG2798" s="3"/>
      <c r="AH2798" s="3"/>
      <c r="AI2798" s="3"/>
      <c r="AJ2798" s="3"/>
      <c r="AK2798" s="3"/>
      <c r="AL2798" s="3"/>
      <c r="AM2798" s="3"/>
      <c r="AN2798" s="3"/>
      <c r="AO2798" s="3"/>
      <c r="AP2798" s="12"/>
    </row>
    <row r="2799" spans="4:42" x14ac:dyDescent="0.25">
      <c r="D2799" s="3"/>
      <c r="E2799" s="3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11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3"/>
      <c r="AG2799" s="3"/>
      <c r="AH2799" s="3"/>
      <c r="AI2799" s="3"/>
      <c r="AJ2799" s="3"/>
      <c r="AK2799" s="3"/>
      <c r="AL2799" s="3"/>
      <c r="AM2799" s="3"/>
      <c r="AN2799" s="3"/>
      <c r="AO2799" s="3"/>
      <c r="AP2799" s="12"/>
    </row>
    <row r="2800" spans="4:42" x14ac:dyDescent="0.25">
      <c r="D2800" s="3"/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11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3"/>
      <c r="AG2800" s="3"/>
      <c r="AH2800" s="3"/>
      <c r="AI2800" s="3"/>
      <c r="AJ2800" s="3"/>
      <c r="AK2800" s="3"/>
      <c r="AL2800" s="3"/>
      <c r="AM2800" s="3"/>
      <c r="AN2800" s="3"/>
      <c r="AO2800" s="3"/>
      <c r="AP2800" s="12"/>
    </row>
    <row r="2801" spans="4:42" x14ac:dyDescent="0.25">
      <c r="D2801" s="3"/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11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3"/>
      <c r="AG2801" s="3"/>
      <c r="AH2801" s="3"/>
      <c r="AI2801" s="3"/>
      <c r="AJ2801" s="3"/>
      <c r="AK2801" s="3"/>
      <c r="AL2801" s="3"/>
      <c r="AM2801" s="3"/>
      <c r="AN2801" s="3"/>
      <c r="AO2801" s="3"/>
      <c r="AP2801" s="12"/>
    </row>
    <row r="2802" spans="4:42" x14ac:dyDescent="0.25">
      <c r="D2802" s="3"/>
      <c r="E2802" s="3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11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3"/>
      <c r="AG2802" s="3"/>
      <c r="AH2802" s="3"/>
      <c r="AI2802" s="3"/>
      <c r="AJ2802" s="3"/>
      <c r="AK2802" s="3"/>
      <c r="AL2802" s="3"/>
      <c r="AM2802" s="3"/>
      <c r="AN2802" s="3"/>
      <c r="AO2802" s="3"/>
      <c r="AP2802" s="12"/>
    </row>
    <row r="2803" spans="4:42" x14ac:dyDescent="0.25">
      <c r="D2803" s="3"/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11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3"/>
      <c r="AG2803" s="3"/>
      <c r="AH2803" s="3"/>
      <c r="AI2803" s="3"/>
      <c r="AJ2803" s="3"/>
      <c r="AK2803" s="3"/>
      <c r="AL2803" s="3"/>
      <c r="AM2803" s="3"/>
      <c r="AN2803" s="3"/>
      <c r="AO2803" s="3"/>
      <c r="AP2803" s="12"/>
    </row>
    <row r="2804" spans="4:42" x14ac:dyDescent="0.25">
      <c r="D2804" s="3"/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11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3"/>
      <c r="AG2804" s="3"/>
      <c r="AH2804" s="3"/>
      <c r="AI2804" s="3"/>
      <c r="AJ2804" s="3"/>
      <c r="AK2804" s="3"/>
      <c r="AL2804" s="3"/>
      <c r="AM2804" s="3"/>
      <c r="AN2804" s="3"/>
      <c r="AO2804" s="3"/>
      <c r="AP2804" s="12"/>
    </row>
    <row r="2805" spans="4:42" x14ac:dyDescent="0.25">
      <c r="D2805" s="3"/>
      <c r="E2805" s="3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11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3"/>
      <c r="AG2805" s="3"/>
      <c r="AH2805" s="3"/>
      <c r="AI2805" s="3"/>
      <c r="AJ2805" s="3"/>
      <c r="AK2805" s="3"/>
      <c r="AL2805" s="3"/>
      <c r="AM2805" s="3"/>
      <c r="AN2805" s="3"/>
      <c r="AO2805" s="3"/>
      <c r="AP2805" s="12"/>
    </row>
    <row r="2806" spans="4:42" x14ac:dyDescent="0.25">
      <c r="D2806" s="3"/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11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3"/>
      <c r="AG2806" s="3"/>
      <c r="AH2806" s="3"/>
      <c r="AI2806" s="3"/>
      <c r="AJ2806" s="3"/>
      <c r="AK2806" s="3"/>
      <c r="AL2806" s="3"/>
      <c r="AM2806" s="3"/>
      <c r="AN2806" s="3"/>
      <c r="AO2806" s="3"/>
      <c r="AP2806" s="12"/>
    </row>
    <row r="2807" spans="4:42" x14ac:dyDescent="0.25">
      <c r="D2807" s="3"/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11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3"/>
      <c r="AG2807" s="3"/>
      <c r="AH2807" s="3"/>
      <c r="AI2807" s="3"/>
      <c r="AJ2807" s="3"/>
      <c r="AK2807" s="3"/>
      <c r="AL2807" s="3"/>
      <c r="AM2807" s="3"/>
      <c r="AN2807" s="3"/>
      <c r="AO2807" s="3"/>
      <c r="AP2807" s="12"/>
    </row>
    <row r="2808" spans="4:42" x14ac:dyDescent="0.25">
      <c r="D2808" s="3"/>
      <c r="E2808" s="3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11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3"/>
      <c r="AG2808" s="3"/>
      <c r="AH2808" s="3"/>
      <c r="AI2808" s="3"/>
      <c r="AJ2808" s="3"/>
      <c r="AK2808" s="3"/>
      <c r="AL2808" s="3"/>
      <c r="AM2808" s="3"/>
      <c r="AN2808" s="3"/>
      <c r="AO2808" s="3"/>
      <c r="AP2808" s="12"/>
    </row>
    <row r="2809" spans="4:42" x14ac:dyDescent="0.25">
      <c r="D2809" s="3"/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11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3"/>
      <c r="AG2809" s="3"/>
      <c r="AH2809" s="3"/>
      <c r="AI2809" s="3"/>
      <c r="AJ2809" s="3"/>
      <c r="AK2809" s="3"/>
      <c r="AL2809" s="3"/>
      <c r="AM2809" s="3"/>
      <c r="AN2809" s="3"/>
      <c r="AO2809" s="3"/>
      <c r="AP2809" s="12"/>
    </row>
    <row r="2810" spans="4:42" x14ac:dyDescent="0.25">
      <c r="D2810" s="3"/>
      <c r="E2810" s="3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11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3"/>
      <c r="AG2810" s="3"/>
      <c r="AH2810" s="3"/>
      <c r="AI2810" s="3"/>
      <c r="AJ2810" s="3"/>
      <c r="AK2810" s="3"/>
      <c r="AL2810" s="3"/>
      <c r="AM2810" s="3"/>
      <c r="AN2810" s="3"/>
      <c r="AO2810" s="3"/>
      <c r="AP2810" s="12"/>
    </row>
    <row r="2811" spans="4:42" x14ac:dyDescent="0.25">
      <c r="D2811" s="3"/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11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3"/>
      <c r="AG2811" s="3"/>
      <c r="AH2811" s="3"/>
      <c r="AI2811" s="3"/>
      <c r="AJ2811" s="3"/>
      <c r="AK2811" s="3"/>
      <c r="AL2811" s="3"/>
      <c r="AM2811" s="3"/>
      <c r="AN2811" s="3"/>
      <c r="AO2811" s="3"/>
      <c r="AP2811" s="12"/>
    </row>
    <row r="2812" spans="4:42" x14ac:dyDescent="0.25">
      <c r="D2812" s="3"/>
      <c r="E2812" s="3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11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3"/>
      <c r="AG2812" s="3"/>
      <c r="AH2812" s="3"/>
      <c r="AI2812" s="3"/>
      <c r="AJ2812" s="3"/>
      <c r="AK2812" s="3"/>
      <c r="AL2812" s="3"/>
      <c r="AM2812" s="3"/>
      <c r="AN2812" s="3"/>
      <c r="AO2812" s="3"/>
      <c r="AP2812" s="12"/>
    </row>
    <row r="2813" spans="4:42" x14ac:dyDescent="0.25">
      <c r="D2813" s="3"/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11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3"/>
      <c r="AG2813" s="3"/>
      <c r="AH2813" s="3"/>
      <c r="AI2813" s="3"/>
      <c r="AJ2813" s="3"/>
      <c r="AK2813" s="3"/>
      <c r="AL2813" s="3"/>
      <c r="AM2813" s="3"/>
      <c r="AN2813" s="3"/>
      <c r="AO2813" s="3"/>
      <c r="AP2813" s="12"/>
    </row>
    <row r="2814" spans="4:42" x14ac:dyDescent="0.25">
      <c r="D2814" s="3"/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11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3"/>
      <c r="AG2814" s="3"/>
      <c r="AH2814" s="3"/>
      <c r="AI2814" s="3"/>
      <c r="AJ2814" s="3"/>
      <c r="AK2814" s="3"/>
      <c r="AL2814" s="3"/>
      <c r="AM2814" s="3"/>
      <c r="AN2814" s="3"/>
      <c r="AO2814" s="3"/>
      <c r="AP2814" s="12"/>
    </row>
    <row r="2815" spans="4:42" x14ac:dyDescent="0.25">
      <c r="D2815" s="3"/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11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3"/>
      <c r="AG2815" s="3"/>
      <c r="AH2815" s="3"/>
      <c r="AI2815" s="3"/>
      <c r="AJ2815" s="3"/>
      <c r="AK2815" s="3"/>
      <c r="AL2815" s="3"/>
      <c r="AM2815" s="3"/>
      <c r="AN2815" s="3"/>
      <c r="AO2815" s="3"/>
      <c r="AP2815" s="12"/>
    </row>
    <row r="2816" spans="4:42" x14ac:dyDescent="0.25">
      <c r="D2816" s="3"/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11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3"/>
      <c r="AG2816" s="3"/>
      <c r="AH2816" s="3"/>
      <c r="AI2816" s="3"/>
      <c r="AJ2816" s="3"/>
      <c r="AK2816" s="3"/>
      <c r="AL2816" s="3"/>
      <c r="AM2816" s="3"/>
      <c r="AN2816" s="3"/>
      <c r="AO2816" s="3"/>
      <c r="AP2816" s="12"/>
    </row>
    <row r="2817" spans="4:42" x14ac:dyDescent="0.25">
      <c r="D2817" s="3"/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11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3"/>
      <c r="AG2817" s="3"/>
      <c r="AH2817" s="3"/>
      <c r="AI2817" s="3"/>
      <c r="AJ2817" s="3"/>
      <c r="AK2817" s="3"/>
      <c r="AL2817" s="3"/>
      <c r="AM2817" s="3"/>
      <c r="AN2817" s="3"/>
      <c r="AO2817" s="3"/>
      <c r="AP2817" s="12"/>
    </row>
    <row r="2818" spans="4:42" x14ac:dyDescent="0.25">
      <c r="D2818" s="3"/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11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3"/>
      <c r="AG2818" s="3"/>
      <c r="AH2818" s="3"/>
      <c r="AI2818" s="3"/>
      <c r="AJ2818" s="3"/>
      <c r="AK2818" s="3"/>
      <c r="AL2818" s="3"/>
      <c r="AM2818" s="3"/>
      <c r="AN2818" s="3"/>
      <c r="AO2818" s="3"/>
      <c r="AP2818" s="12"/>
    </row>
    <row r="2819" spans="4:42" x14ac:dyDescent="0.25">
      <c r="D2819" s="3"/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11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3"/>
      <c r="AG2819" s="3"/>
      <c r="AH2819" s="3"/>
      <c r="AI2819" s="3"/>
      <c r="AJ2819" s="3"/>
      <c r="AK2819" s="3"/>
      <c r="AL2819" s="3"/>
      <c r="AM2819" s="3"/>
      <c r="AN2819" s="3"/>
      <c r="AO2819" s="3"/>
      <c r="AP2819" s="12"/>
    </row>
    <row r="2820" spans="4:42" x14ac:dyDescent="0.25">
      <c r="D2820" s="3"/>
      <c r="E2820" s="3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11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3"/>
      <c r="AG2820" s="3"/>
      <c r="AH2820" s="3"/>
      <c r="AI2820" s="3"/>
      <c r="AJ2820" s="3"/>
      <c r="AK2820" s="3"/>
      <c r="AL2820" s="3"/>
      <c r="AM2820" s="3"/>
      <c r="AN2820" s="3"/>
      <c r="AO2820" s="3"/>
      <c r="AP2820" s="12"/>
    </row>
    <row r="2821" spans="4:42" x14ac:dyDescent="0.25">
      <c r="D2821" s="3"/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11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3"/>
      <c r="AG2821" s="3"/>
      <c r="AH2821" s="3"/>
      <c r="AI2821" s="3"/>
      <c r="AJ2821" s="3"/>
      <c r="AK2821" s="3"/>
      <c r="AL2821" s="3"/>
      <c r="AM2821" s="3"/>
      <c r="AN2821" s="3"/>
      <c r="AO2821" s="3"/>
      <c r="AP2821" s="12"/>
    </row>
    <row r="2822" spans="4:42" x14ac:dyDescent="0.25">
      <c r="D2822" s="3"/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11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3"/>
      <c r="AG2822" s="3"/>
      <c r="AH2822" s="3"/>
      <c r="AI2822" s="3"/>
      <c r="AJ2822" s="3"/>
      <c r="AK2822" s="3"/>
      <c r="AL2822" s="3"/>
      <c r="AM2822" s="3"/>
      <c r="AN2822" s="3"/>
      <c r="AO2822" s="3"/>
      <c r="AP2822" s="12"/>
    </row>
    <row r="2823" spans="4:42" x14ac:dyDescent="0.25">
      <c r="D2823" s="3"/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11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3"/>
      <c r="AG2823" s="3"/>
      <c r="AH2823" s="3"/>
      <c r="AI2823" s="3"/>
      <c r="AJ2823" s="3"/>
      <c r="AK2823" s="3"/>
      <c r="AL2823" s="3"/>
      <c r="AM2823" s="3"/>
      <c r="AN2823" s="3"/>
      <c r="AO2823" s="3"/>
      <c r="AP2823" s="12"/>
    </row>
    <row r="2824" spans="4:42" x14ac:dyDescent="0.25">
      <c r="D2824" s="3"/>
      <c r="E2824" s="3"/>
      <c r="F2824" s="3"/>
      <c r="G2824" s="3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11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3"/>
      <c r="AG2824" s="3"/>
      <c r="AH2824" s="3"/>
      <c r="AI2824" s="3"/>
      <c r="AJ2824" s="3"/>
      <c r="AK2824" s="3"/>
      <c r="AL2824" s="3"/>
      <c r="AM2824" s="3"/>
      <c r="AN2824" s="3"/>
      <c r="AO2824" s="3"/>
      <c r="AP2824" s="12"/>
    </row>
    <row r="2825" spans="4:42" x14ac:dyDescent="0.25">
      <c r="D2825" s="3"/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11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3"/>
      <c r="AG2825" s="3"/>
      <c r="AH2825" s="3"/>
      <c r="AI2825" s="3"/>
      <c r="AJ2825" s="3"/>
      <c r="AK2825" s="3"/>
      <c r="AL2825" s="3"/>
      <c r="AM2825" s="3"/>
      <c r="AN2825" s="3"/>
      <c r="AO2825" s="3"/>
      <c r="AP2825" s="12"/>
    </row>
    <row r="2826" spans="4:42" x14ac:dyDescent="0.25">
      <c r="D2826" s="3"/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11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3"/>
      <c r="AG2826" s="3"/>
      <c r="AH2826" s="3"/>
      <c r="AI2826" s="3"/>
      <c r="AJ2826" s="3"/>
      <c r="AK2826" s="3"/>
      <c r="AL2826" s="3"/>
      <c r="AM2826" s="3"/>
      <c r="AN2826" s="3"/>
      <c r="AO2826" s="3"/>
      <c r="AP2826" s="12"/>
    </row>
    <row r="2827" spans="4:42" x14ac:dyDescent="0.25">
      <c r="D2827" s="3"/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11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3"/>
      <c r="AG2827" s="3"/>
      <c r="AH2827" s="3"/>
      <c r="AI2827" s="3"/>
      <c r="AJ2827" s="3"/>
      <c r="AK2827" s="3"/>
      <c r="AL2827" s="3"/>
      <c r="AM2827" s="3"/>
      <c r="AN2827" s="3"/>
      <c r="AO2827" s="3"/>
      <c r="AP2827" s="12"/>
    </row>
    <row r="2828" spans="4:42" x14ac:dyDescent="0.25">
      <c r="D2828" s="3"/>
      <c r="E2828" s="3"/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11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3"/>
      <c r="AG2828" s="3"/>
      <c r="AH2828" s="3"/>
      <c r="AI2828" s="3"/>
      <c r="AJ2828" s="3"/>
      <c r="AK2828" s="3"/>
      <c r="AL2828" s="3"/>
      <c r="AM2828" s="3"/>
      <c r="AN2828" s="3"/>
      <c r="AO2828" s="3"/>
      <c r="AP2828" s="12"/>
    </row>
    <row r="2829" spans="4:42" x14ac:dyDescent="0.25">
      <c r="D2829" s="3"/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11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3"/>
      <c r="AG2829" s="3"/>
      <c r="AH2829" s="3"/>
      <c r="AI2829" s="3"/>
      <c r="AJ2829" s="3"/>
      <c r="AK2829" s="3"/>
      <c r="AL2829" s="3"/>
      <c r="AM2829" s="3"/>
      <c r="AN2829" s="3"/>
      <c r="AO2829" s="3"/>
      <c r="AP2829" s="12"/>
    </row>
    <row r="2830" spans="4:42" x14ac:dyDescent="0.25">
      <c r="D2830" s="3"/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11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3"/>
      <c r="AG2830" s="3"/>
      <c r="AH2830" s="3"/>
      <c r="AI2830" s="3"/>
      <c r="AJ2830" s="3"/>
      <c r="AK2830" s="3"/>
      <c r="AL2830" s="3"/>
      <c r="AM2830" s="3"/>
      <c r="AN2830" s="3"/>
      <c r="AO2830" s="3"/>
      <c r="AP2830" s="12"/>
    </row>
    <row r="2831" spans="4:42" x14ac:dyDescent="0.25">
      <c r="D2831" s="3"/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11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3"/>
      <c r="AG2831" s="3"/>
      <c r="AH2831" s="3"/>
      <c r="AI2831" s="3"/>
      <c r="AJ2831" s="3"/>
      <c r="AK2831" s="3"/>
      <c r="AL2831" s="3"/>
      <c r="AM2831" s="3"/>
      <c r="AN2831" s="3"/>
      <c r="AO2831" s="3"/>
      <c r="AP2831" s="12"/>
    </row>
    <row r="2832" spans="4:42" x14ac:dyDescent="0.25">
      <c r="D2832" s="3"/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11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3"/>
      <c r="AG2832" s="3"/>
      <c r="AH2832" s="3"/>
      <c r="AI2832" s="3"/>
      <c r="AJ2832" s="3"/>
      <c r="AK2832" s="3"/>
      <c r="AL2832" s="3"/>
      <c r="AM2832" s="3"/>
      <c r="AN2832" s="3"/>
      <c r="AO2832" s="3"/>
      <c r="AP2832" s="12"/>
    </row>
    <row r="2833" spans="4:42" x14ac:dyDescent="0.25">
      <c r="D2833" s="3"/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11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3"/>
      <c r="AG2833" s="3"/>
      <c r="AH2833" s="3"/>
      <c r="AI2833" s="3"/>
      <c r="AJ2833" s="3"/>
      <c r="AK2833" s="3"/>
      <c r="AL2833" s="3"/>
      <c r="AM2833" s="3"/>
      <c r="AN2833" s="3"/>
      <c r="AO2833" s="3"/>
      <c r="AP2833" s="12"/>
    </row>
    <row r="2834" spans="4:42" x14ac:dyDescent="0.25">
      <c r="D2834" s="3"/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11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3"/>
      <c r="AG2834" s="3"/>
      <c r="AH2834" s="3"/>
      <c r="AI2834" s="3"/>
      <c r="AJ2834" s="3"/>
      <c r="AK2834" s="3"/>
      <c r="AL2834" s="3"/>
      <c r="AM2834" s="3"/>
      <c r="AN2834" s="3"/>
      <c r="AO2834" s="3"/>
      <c r="AP2834" s="12"/>
    </row>
    <row r="2835" spans="4:42" x14ac:dyDescent="0.25">
      <c r="D2835" s="3"/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11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3"/>
      <c r="AG2835" s="3"/>
      <c r="AH2835" s="3"/>
      <c r="AI2835" s="3"/>
      <c r="AJ2835" s="3"/>
      <c r="AK2835" s="3"/>
      <c r="AL2835" s="3"/>
      <c r="AM2835" s="3"/>
      <c r="AN2835" s="3"/>
      <c r="AO2835" s="3"/>
      <c r="AP2835" s="12"/>
    </row>
    <row r="2836" spans="4:42" x14ac:dyDescent="0.25">
      <c r="D2836" s="3"/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11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3"/>
      <c r="AG2836" s="3"/>
      <c r="AH2836" s="3"/>
      <c r="AI2836" s="3"/>
      <c r="AJ2836" s="3"/>
      <c r="AK2836" s="3"/>
      <c r="AL2836" s="3"/>
      <c r="AM2836" s="3"/>
      <c r="AN2836" s="3"/>
      <c r="AO2836" s="3"/>
      <c r="AP2836" s="12"/>
    </row>
    <row r="2837" spans="4:42" x14ac:dyDescent="0.25">
      <c r="D2837" s="3"/>
      <c r="E2837" s="3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11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3"/>
      <c r="AG2837" s="3"/>
      <c r="AH2837" s="3"/>
      <c r="AI2837" s="3"/>
      <c r="AJ2837" s="3"/>
      <c r="AK2837" s="3"/>
      <c r="AL2837" s="3"/>
      <c r="AM2837" s="3"/>
      <c r="AN2837" s="3"/>
      <c r="AO2837" s="3"/>
      <c r="AP2837" s="12"/>
    </row>
    <row r="2838" spans="4:42" x14ac:dyDescent="0.25">
      <c r="D2838" s="3"/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11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3"/>
      <c r="AG2838" s="3"/>
      <c r="AH2838" s="3"/>
      <c r="AI2838" s="3"/>
      <c r="AJ2838" s="3"/>
      <c r="AK2838" s="3"/>
      <c r="AL2838" s="3"/>
      <c r="AM2838" s="3"/>
      <c r="AN2838" s="3"/>
      <c r="AO2838" s="3"/>
      <c r="AP2838" s="12"/>
    </row>
    <row r="2839" spans="4:42" x14ac:dyDescent="0.25">
      <c r="D2839" s="3"/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11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 s="3"/>
      <c r="AF2839" s="3"/>
      <c r="AG2839" s="3"/>
      <c r="AH2839" s="3"/>
      <c r="AI2839" s="3"/>
      <c r="AJ2839" s="3"/>
      <c r="AK2839" s="3"/>
      <c r="AL2839" s="3"/>
      <c r="AM2839" s="3"/>
      <c r="AN2839" s="3"/>
      <c r="AO2839" s="3"/>
      <c r="AP2839" s="12"/>
    </row>
    <row r="2840" spans="4:42" x14ac:dyDescent="0.25">
      <c r="D2840" s="3"/>
      <c r="E2840" s="3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11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3"/>
      <c r="AG2840" s="3"/>
      <c r="AH2840" s="3"/>
      <c r="AI2840" s="3"/>
      <c r="AJ2840" s="3"/>
      <c r="AK2840" s="3"/>
      <c r="AL2840" s="3"/>
      <c r="AM2840" s="3"/>
      <c r="AN2840" s="3"/>
      <c r="AO2840" s="3"/>
      <c r="AP2840" s="12"/>
    </row>
    <row r="2841" spans="4:42" x14ac:dyDescent="0.25">
      <c r="D2841" s="3"/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11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3"/>
      <c r="AG2841" s="3"/>
      <c r="AH2841" s="3"/>
      <c r="AI2841" s="3"/>
      <c r="AJ2841" s="3"/>
      <c r="AK2841" s="3"/>
      <c r="AL2841" s="3"/>
      <c r="AM2841" s="3"/>
      <c r="AN2841" s="3"/>
      <c r="AO2841" s="3"/>
      <c r="AP2841" s="12"/>
    </row>
    <row r="2842" spans="4:42" x14ac:dyDescent="0.25">
      <c r="D2842" s="3"/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11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3"/>
      <c r="AG2842" s="3"/>
      <c r="AH2842" s="3"/>
      <c r="AI2842" s="3"/>
      <c r="AJ2842" s="3"/>
      <c r="AK2842" s="3"/>
      <c r="AL2842" s="3"/>
      <c r="AM2842" s="3"/>
      <c r="AN2842" s="3"/>
      <c r="AO2842" s="3"/>
      <c r="AP2842" s="12"/>
    </row>
    <row r="2843" spans="4:42" x14ac:dyDescent="0.25">
      <c r="D2843" s="3"/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11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3"/>
      <c r="AG2843" s="3"/>
      <c r="AH2843" s="3"/>
      <c r="AI2843" s="3"/>
      <c r="AJ2843" s="3"/>
      <c r="AK2843" s="3"/>
      <c r="AL2843" s="3"/>
      <c r="AM2843" s="3"/>
      <c r="AN2843" s="3"/>
      <c r="AO2843" s="3"/>
      <c r="AP2843" s="12"/>
    </row>
    <row r="2844" spans="4:42" x14ac:dyDescent="0.25">
      <c r="D2844" s="3"/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11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3"/>
      <c r="AG2844" s="3"/>
      <c r="AH2844" s="3"/>
      <c r="AI2844" s="3"/>
      <c r="AJ2844" s="3"/>
      <c r="AK2844" s="3"/>
      <c r="AL2844" s="3"/>
      <c r="AM2844" s="3"/>
      <c r="AN2844" s="3"/>
      <c r="AO2844" s="3"/>
      <c r="AP2844" s="12"/>
    </row>
    <row r="2845" spans="4:42" x14ac:dyDescent="0.25">
      <c r="D2845" s="3"/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11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3"/>
      <c r="AG2845" s="3"/>
      <c r="AH2845" s="3"/>
      <c r="AI2845" s="3"/>
      <c r="AJ2845" s="3"/>
      <c r="AK2845" s="3"/>
      <c r="AL2845" s="3"/>
      <c r="AM2845" s="3"/>
      <c r="AN2845" s="3"/>
      <c r="AO2845" s="3"/>
      <c r="AP2845" s="12"/>
    </row>
    <row r="2846" spans="4:42" x14ac:dyDescent="0.25">
      <c r="D2846" s="3"/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11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3"/>
      <c r="AG2846" s="3"/>
      <c r="AH2846" s="3"/>
      <c r="AI2846" s="3"/>
      <c r="AJ2846" s="3"/>
      <c r="AK2846" s="3"/>
      <c r="AL2846" s="3"/>
      <c r="AM2846" s="3"/>
      <c r="AN2846" s="3"/>
      <c r="AO2846" s="3"/>
      <c r="AP2846" s="12"/>
    </row>
    <row r="2847" spans="4:42" x14ac:dyDescent="0.25">
      <c r="D2847" s="3"/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11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3"/>
      <c r="AG2847" s="3"/>
      <c r="AH2847" s="3"/>
      <c r="AI2847" s="3"/>
      <c r="AJ2847" s="3"/>
      <c r="AK2847" s="3"/>
      <c r="AL2847" s="3"/>
      <c r="AM2847" s="3"/>
      <c r="AN2847" s="3"/>
      <c r="AO2847" s="3"/>
      <c r="AP2847" s="12"/>
    </row>
    <row r="2848" spans="4:42" x14ac:dyDescent="0.25">
      <c r="D2848" s="3"/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11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3"/>
      <c r="AG2848" s="3"/>
      <c r="AH2848" s="3"/>
      <c r="AI2848" s="3"/>
      <c r="AJ2848" s="3"/>
      <c r="AK2848" s="3"/>
      <c r="AL2848" s="3"/>
      <c r="AM2848" s="3"/>
      <c r="AN2848" s="3"/>
      <c r="AO2848" s="3"/>
      <c r="AP2848" s="12"/>
    </row>
    <row r="2849" spans="4:42" x14ac:dyDescent="0.25">
      <c r="D2849" s="3"/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11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3"/>
      <c r="AG2849" s="3"/>
      <c r="AH2849" s="3"/>
      <c r="AI2849" s="3"/>
      <c r="AJ2849" s="3"/>
      <c r="AK2849" s="3"/>
      <c r="AL2849" s="3"/>
      <c r="AM2849" s="3"/>
      <c r="AN2849" s="3"/>
      <c r="AO2849" s="3"/>
      <c r="AP2849" s="12"/>
    </row>
    <row r="2850" spans="4:42" x14ac:dyDescent="0.25">
      <c r="D2850" s="3"/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11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3"/>
      <c r="AG2850" s="3"/>
      <c r="AH2850" s="3"/>
      <c r="AI2850" s="3"/>
      <c r="AJ2850" s="3"/>
      <c r="AK2850" s="3"/>
      <c r="AL2850" s="3"/>
      <c r="AM2850" s="3"/>
      <c r="AN2850" s="3"/>
      <c r="AO2850" s="3"/>
      <c r="AP2850" s="12"/>
    </row>
    <row r="2851" spans="4:42" x14ac:dyDescent="0.25">
      <c r="D2851" s="3"/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11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3"/>
      <c r="AG2851" s="3"/>
      <c r="AH2851" s="3"/>
      <c r="AI2851" s="3"/>
      <c r="AJ2851" s="3"/>
      <c r="AK2851" s="3"/>
      <c r="AL2851" s="3"/>
      <c r="AM2851" s="3"/>
      <c r="AN2851" s="3"/>
      <c r="AO2851" s="3"/>
      <c r="AP2851" s="12"/>
    </row>
    <row r="2852" spans="4:42" x14ac:dyDescent="0.25">
      <c r="D2852" s="3"/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11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3"/>
      <c r="AG2852" s="3"/>
      <c r="AH2852" s="3"/>
      <c r="AI2852" s="3"/>
      <c r="AJ2852" s="3"/>
      <c r="AK2852" s="3"/>
      <c r="AL2852" s="3"/>
      <c r="AM2852" s="3"/>
      <c r="AN2852" s="3"/>
      <c r="AO2852" s="3"/>
      <c r="AP2852" s="12"/>
    </row>
    <row r="2853" spans="4:42" x14ac:dyDescent="0.25">
      <c r="D2853" s="3"/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11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3"/>
      <c r="AG2853" s="3"/>
      <c r="AH2853" s="3"/>
      <c r="AI2853" s="3"/>
      <c r="AJ2853" s="3"/>
      <c r="AK2853" s="3"/>
      <c r="AL2853" s="3"/>
      <c r="AM2853" s="3"/>
      <c r="AN2853" s="3"/>
      <c r="AO2853" s="3"/>
      <c r="AP2853" s="12"/>
    </row>
    <row r="2854" spans="4:42" x14ac:dyDescent="0.25">
      <c r="D2854" s="3"/>
      <c r="E2854" s="3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11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3"/>
      <c r="AG2854" s="3"/>
      <c r="AH2854" s="3"/>
      <c r="AI2854" s="3"/>
      <c r="AJ2854" s="3"/>
      <c r="AK2854" s="3"/>
      <c r="AL2854" s="3"/>
      <c r="AM2854" s="3"/>
      <c r="AN2854" s="3"/>
      <c r="AO2854" s="3"/>
      <c r="AP2854" s="12"/>
    </row>
    <row r="2855" spans="4:42" x14ac:dyDescent="0.25">
      <c r="D2855" s="3"/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11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3"/>
      <c r="AG2855" s="3"/>
      <c r="AH2855" s="3"/>
      <c r="AI2855" s="3"/>
      <c r="AJ2855" s="3"/>
      <c r="AK2855" s="3"/>
      <c r="AL2855" s="3"/>
      <c r="AM2855" s="3"/>
      <c r="AN2855" s="3"/>
      <c r="AO2855" s="3"/>
      <c r="AP2855" s="12"/>
    </row>
    <row r="2856" spans="4:42" x14ac:dyDescent="0.25">
      <c r="D2856" s="3"/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11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3"/>
      <c r="AG2856" s="3"/>
      <c r="AH2856" s="3"/>
      <c r="AI2856" s="3"/>
      <c r="AJ2856" s="3"/>
      <c r="AK2856" s="3"/>
      <c r="AL2856" s="3"/>
      <c r="AM2856" s="3"/>
      <c r="AN2856" s="3"/>
      <c r="AO2856" s="3"/>
      <c r="AP2856" s="12"/>
    </row>
    <row r="2857" spans="4:42" x14ac:dyDescent="0.25">
      <c r="D2857" s="3"/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11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3"/>
      <c r="AG2857" s="3"/>
      <c r="AH2857" s="3"/>
      <c r="AI2857" s="3"/>
      <c r="AJ2857" s="3"/>
      <c r="AK2857" s="3"/>
      <c r="AL2857" s="3"/>
      <c r="AM2857" s="3"/>
      <c r="AN2857" s="3"/>
      <c r="AO2857" s="3"/>
      <c r="AP2857" s="12"/>
    </row>
    <row r="2858" spans="4:42" x14ac:dyDescent="0.25">
      <c r="D2858" s="3"/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11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3"/>
      <c r="AG2858" s="3"/>
      <c r="AH2858" s="3"/>
      <c r="AI2858" s="3"/>
      <c r="AJ2858" s="3"/>
      <c r="AK2858" s="3"/>
      <c r="AL2858" s="3"/>
      <c r="AM2858" s="3"/>
      <c r="AN2858" s="3"/>
      <c r="AO2858" s="3"/>
      <c r="AP2858" s="12"/>
    </row>
    <row r="2859" spans="4:42" x14ac:dyDescent="0.25">
      <c r="D2859" s="3"/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11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3"/>
      <c r="AG2859" s="3"/>
      <c r="AH2859" s="3"/>
      <c r="AI2859" s="3"/>
      <c r="AJ2859" s="3"/>
      <c r="AK2859" s="3"/>
      <c r="AL2859" s="3"/>
      <c r="AM2859" s="3"/>
      <c r="AN2859" s="3"/>
      <c r="AO2859" s="3"/>
      <c r="AP2859" s="12"/>
    </row>
    <row r="2860" spans="4:42" x14ac:dyDescent="0.25">
      <c r="D2860" s="3"/>
      <c r="E2860" s="3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11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3"/>
      <c r="AG2860" s="3"/>
      <c r="AH2860" s="3"/>
      <c r="AI2860" s="3"/>
      <c r="AJ2860" s="3"/>
      <c r="AK2860" s="3"/>
      <c r="AL2860" s="3"/>
      <c r="AM2860" s="3"/>
      <c r="AN2860" s="3"/>
      <c r="AO2860" s="3"/>
      <c r="AP2860" s="12"/>
    </row>
    <row r="2861" spans="4:42" x14ac:dyDescent="0.25">
      <c r="D2861" s="3"/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11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3"/>
      <c r="AG2861" s="3"/>
      <c r="AH2861" s="3"/>
      <c r="AI2861" s="3"/>
      <c r="AJ2861" s="3"/>
      <c r="AK2861" s="3"/>
      <c r="AL2861" s="3"/>
      <c r="AM2861" s="3"/>
      <c r="AN2861" s="3"/>
      <c r="AO2861" s="3"/>
      <c r="AP2861" s="12"/>
    </row>
    <row r="2862" spans="4:42" x14ac:dyDescent="0.25">
      <c r="D2862" s="3"/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11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3"/>
      <c r="AG2862" s="3"/>
      <c r="AH2862" s="3"/>
      <c r="AI2862" s="3"/>
      <c r="AJ2862" s="3"/>
      <c r="AK2862" s="3"/>
      <c r="AL2862" s="3"/>
      <c r="AM2862" s="3"/>
      <c r="AN2862" s="3"/>
      <c r="AO2862" s="3"/>
      <c r="AP2862" s="12"/>
    </row>
    <row r="2863" spans="4:42" x14ac:dyDescent="0.25">
      <c r="D2863" s="3"/>
      <c r="E2863" s="3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11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3"/>
      <c r="AG2863" s="3"/>
      <c r="AH2863" s="3"/>
      <c r="AI2863" s="3"/>
      <c r="AJ2863" s="3"/>
      <c r="AK2863" s="3"/>
      <c r="AL2863" s="3"/>
      <c r="AM2863" s="3"/>
      <c r="AN2863" s="3"/>
      <c r="AO2863" s="3"/>
      <c r="AP2863" s="12"/>
    </row>
    <row r="2864" spans="4:42" x14ac:dyDescent="0.25">
      <c r="D2864" s="3"/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11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3"/>
      <c r="AG2864" s="3"/>
      <c r="AH2864" s="3"/>
      <c r="AI2864" s="3"/>
      <c r="AJ2864" s="3"/>
      <c r="AK2864" s="3"/>
      <c r="AL2864" s="3"/>
      <c r="AM2864" s="3"/>
      <c r="AN2864" s="3"/>
      <c r="AO2864" s="3"/>
      <c r="AP2864" s="12"/>
    </row>
    <row r="2865" spans="4:42" x14ac:dyDescent="0.25">
      <c r="D2865" s="3"/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11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  <c r="AG2865" s="3"/>
      <c r="AH2865" s="3"/>
      <c r="AI2865" s="3"/>
      <c r="AJ2865" s="3"/>
      <c r="AK2865" s="3"/>
      <c r="AL2865" s="3"/>
      <c r="AM2865" s="3"/>
      <c r="AN2865" s="3"/>
      <c r="AO2865" s="3"/>
      <c r="AP2865" s="12"/>
    </row>
    <row r="2866" spans="4:42" x14ac:dyDescent="0.25">
      <c r="D2866" s="3"/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11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3"/>
      <c r="AG2866" s="3"/>
      <c r="AH2866" s="3"/>
      <c r="AI2866" s="3"/>
      <c r="AJ2866" s="3"/>
      <c r="AK2866" s="3"/>
      <c r="AL2866" s="3"/>
      <c r="AM2866" s="3"/>
      <c r="AN2866" s="3"/>
      <c r="AO2866" s="3"/>
      <c r="AP2866" s="12"/>
    </row>
    <row r="2867" spans="4:42" x14ac:dyDescent="0.25">
      <c r="D2867" s="3"/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11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3"/>
      <c r="AG2867" s="3"/>
      <c r="AH2867" s="3"/>
      <c r="AI2867" s="3"/>
      <c r="AJ2867" s="3"/>
      <c r="AK2867" s="3"/>
      <c r="AL2867" s="3"/>
      <c r="AM2867" s="3"/>
      <c r="AN2867" s="3"/>
      <c r="AO2867" s="3"/>
      <c r="AP2867" s="12"/>
    </row>
    <row r="2868" spans="4:42" x14ac:dyDescent="0.25">
      <c r="D2868" s="3"/>
      <c r="E2868" s="3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11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 s="3"/>
      <c r="AF2868" s="3"/>
      <c r="AG2868" s="3"/>
      <c r="AH2868" s="3"/>
      <c r="AI2868" s="3"/>
      <c r="AJ2868" s="3"/>
      <c r="AK2868" s="3"/>
      <c r="AL2868" s="3"/>
      <c r="AM2868" s="3"/>
      <c r="AN2868" s="3"/>
      <c r="AO2868" s="3"/>
      <c r="AP2868" s="12"/>
    </row>
    <row r="2869" spans="4:42" x14ac:dyDescent="0.25">
      <c r="D2869" s="3"/>
      <c r="E2869" s="3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11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3"/>
      <c r="AG2869" s="3"/>
      <c r="AH2869" s="3"/>
      <c r="AI2869" s="3"/>
      <c r="AJ2869" s="3"/>
      <c r="AK2869" s="3"/>
      <c r="AL2869" s="3"/>
      <c r="AM2869" s="3"/>
      <c r="AN2869" s="3"/>
      <c r="AO2869" s="3"/>
      <c r="AP2869" s="12"/>
    </row>
    <row r="2870" spans="4:42" x14ac:dyDescent="0.25">
      <c r="D2870" s="3"/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11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3"/>
      <c r="AG2870" s="3"/>
      <c r="AH2870" s="3"/>
      <c r="AI2870" s="3"/>
      <c r="AJ2870" s="3"/>
      <c r="AK2870" s="3"/>
      <c r="AL2870" s="3"/>
      <c r="AM2870" s="3"/>
      <c r="AN2870" s="3"/>
      <c r="AO2870" s="3"/>
      <c r="AP2870" s="12"/>
    </row>
    <row r="2871" spans="4:42" x14ac:dyDescent="0.25">
      <c r="D2871" s="3"/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11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3"/>
      <c r="AG2871" s="3"/>
      <c r="AH2871" s="3"/>
      <c r="AI2871" s="3"/>
      <c r="AJ2871" s="3"/>
      <c r="AK2871" s="3"/>
      <c r="AL2871" s="3"/>
      <c r="AM2871" s="3"/>
      <c r="AN2871" s="3"/>
      <c r="AO2871" s="3"/>
      <c r="AP2871" s="12"/>
    </row>
    <row r="2872" spans="4:42" x14ac:dyDescent="0.25">
      <c r="D2872" s="3"/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11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3"/>
      <c r="AG2872" s="3"/>
      <c r="AH2872" s="3"/>
      <c r="AI2872" s="3"/>
      <c r="AJ2872" s="3"/>
      <c r="AK2872" s="3"/>
      <c r="AL2872" s="3"/>
      <c r="AM2872" s="3"/>
      <c r="AN2872" s="3"/>
      <c r="AO2872" s="3"/>
      <c r="AP2872" s="12"/>
    </row>
    <row r="2873" spans="4:42" x14ac:dyDescent="0.25">
      <c r="D2873" s="3"/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11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3"/>
      <c r="AG2873" s="3"/>
      <c r="AH2873" s="3"/>
      <c r="AI2873" s="3"/>
      <c r="AJ2873" s="3"/>
      <c r="AK2873" s="3"/>
      <c r="AL2873" s="3"/>
      <c r="AM2873" s="3"/>
      <c r="AN2873" s="3"/>
      <c r="AO2873" s="3"/>
      <c r="AP2873" s="12"/>
    </row>
    <row r="2874" spans="4:42" x14ac:dyDescent="0.25">
      <c r="D2874" s="3"/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11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3"/>
      <c r="AG2874" s="3"/>
      <c r="AH2874" s="3"/>
      <c r="AI2874" s="3"/>
      <c r="AJ2874" s="3"/>
      <c r="AK2874" s="3"/>
      <c r="AL2874" s="3"/>
      <c r="AM2874" s="3"/>
      <c r="AN2874" s="3"/>
      <c r="AO2874" s="3"/>
      <c r="AP2874" s="12"/>
    </row>
    <row r="2875" spans="4:42" x14ac:dyDescent="0.25">
      <c r="D2875" s="3"/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11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3"/>
      <c r="AG2875" s="3"/>
      <c r="AH2875" s="3"/>
      <c r="AI2875" s="3"/>
      <c r="AJ2875" s="3"/>
      <c r="AK2875" s="3"/>
      <c r="AL2875" s="3"/>
      <c r="AM2875" s="3"/>
      <c r="AN2875" s="3"/>
      <c r="AO2875" s="3"/>
      <c r="AP2875" s="12"/>
    </row>
    <row r="2876" spans="4:42" x14ac:dyDescent="0.25">
      <c r="D2876" s="3"/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11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3"/>
      <c r="AG2876" s="3"/>
      <c r="AH2876" s="3"/>
      <c r="AI2876" s="3"/>
      <c r="AJ2876" s="3"/>
      <c r="AK2876" s="3"/>
      <c r="AL2876" s="3"/>
      <c r="AM2876" s="3"/>
      <c r="AN2876" s="3"/>
      <c r="AO2876" s="3"/>
      <c r="AP2876" s="12"/>
    </row>
    <row r="2877" spans="4:42" x14ac:dyDescent="0.25">
      <c r="D2877" s="3"/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11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3"/>
      <c r="AG2877" s="3"/>
      <c r="AH2877" s="3"/>
      <c r="AI2877" s="3"/>
      <c r="AJ2877" s="3"/>
      <c r="AK2877" s="3"/>
      <c r="AL2877" s="3"/>
      <c r="AM2877" s="3"/>
      <c r="AN2877" s="3"/>
      <c r="AO2877" s="3"/>
      <c r="AP2877" s="12"/>
    </row>
    <row r="2878" spans="4:42" x14ac:dyDescent="0.25">
      <c r="D2878" s="3"/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11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3"/>
      <c r="AG2878" s="3"/>
      <c r="AH2878" s="3"/>
      <c r="AI2878" s="3"/>
      <c r="AJ2878" s="3"/>
      <c r="AK2878" s="3"/>
      <c r="AL2878" s="3"/>
      <c r="AM2878" s="3"/>
      <c r="AN2878" s="3"/>
      <c r="AO2878" s="3"/>
      <c r="AP2878" s="12"/>
    </row>
    <row r="2879" spans="4:42" x14ac:dyDescent="0.25">
      <c r="D2879" s="3"/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11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3"/>
      <c r="AG2879" s="3"/>
      <c r="AH2879" s="3"/>
      <c r="AI2879" s="3"/>
      <c r="AJ2879" s="3"/>
      <c r="AK2879" s="3"/>
      <c r="AL2879" s="3"/>
      <c r="AM2879" s="3"/>
      <c r="AN2879" s="3"/>
      <c r="AO2879" s="3"/>
      <c r="AP2879" s="12"/>
    </row>
    <row r="2880" spans="4:42" x14ac:dyDescent="0.25">
      <c r="D2880" s="3"/>
      <c r="E2880" s="3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11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3"/>
      <c r="AG2880" s="3"/>
      <c r="AH2880" s="3"/>
      <c r="AI2880" s="3"/>
      <c r="AJ2880" s="3"/>
      <c r="AK2880" s="3"/>
      <c r="AL2880" s="3"/>
      <c r="AM2880" s="3"/>
      <c r="AN2880" s="3"/>
      <c r="AO2880" s="3"/>
      <c r="AP2880" s="12"/>
    </row>
    <row r="2881" spans="4:42" x14ac:dyDescent="0.25">
      <c r="D2881" s="3"/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11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3"/>
      <c r="AG2881" s="3"/>
      <c r="AH2881" s="3"/>
      <c r="AI2881" s="3"/>
      <c r="AJ2881" s="3"/>
      <c r="AK2881" s="3"/>
      <c r="AL2881" s="3"/>
      <c r="AM2881" s="3"/>
      <c r="AN2881" s="3"/>
      <c r="AO2881" s="3"/>
      <c r="AP2881" s="12"/>
    </row>
    <row r="2882" spans="4:42" x14ac:dyDescent="0.25">
      <c r="D2882" s="3"/>
      <c r="E2882" s="3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11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3"/>
      <c r="AG2882" s="3"/>
      <c r="AH2882" s="3"/>
      <c r="AI2882" s="3"/>
      <c r="AJ2882" s="3"/>
      <c r="AK2882" s="3"/>
      <c r="AL2882" s="3"/>
      <c r="AM2882" s="3"/>
      <c r="AN2882" s="3"/>
      <c r="AO2882" s="3"/>
      <c r="AP2882" s="12"/>
    </row>
    <row r="2883" spans="4:42" x14ac:dyDescent="0.25">
      <c r="D2883" s="3"/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11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3"/>
      <c r="AG2883" s="3"/>
      <c r="AH2883" s="3"/>
      <c r="AI2883" s="3"/>
      <c r="AJ2883" s="3"/>
      <c r="AK2883" s="3"/>
      <c r="AL2883" s="3"/>
      <c r="AM2883" s="3"/>
      <c r="AN2883" s="3"/>
      <c r="AO2883" s="3"/>
      <c r="AP2883" s="12"/>
    </row>
    <row r="2884" spans="4:42" x14ac:dyDescent="0.25">
      <c r="D2884" s="3"/>
      <c r="E2884" s="3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11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3"/>
      <c r="AG2884" s="3"/>
      <c r="AH2884" s="3"/>
      <c r="AI2884" s="3"/>
      <c r="AJ2884" s="3"/>
      <c r="AK2884" s="3"/>
      <c r="AL2884" s="3"/>
      <c r="AM2884" s="3"/>
      <c r="AN2884" s="3"/>
      <c r="AO2884" s="3"/>
      <c r="AP2884" s="12"/>
    </row>
    <row r="2885" spans="4:42" x14ac:dyDescent="0.25">
      <c r="D2885" s="3"/>
      <c r="E2885" s="3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11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3"/>
      <c r="AG2885" s="3"/>
      <c r="AH2885" s="3"/>
      <c r="AI2885" s="3"/>
      <c r="AJ2885" s="3"/>
      <c r="AK2885" s="3"/>
      <c r="AL2885" s="3"/>
      <c r="AM2885" s="3"/>
      <c r="AN2885" s="3"/>
      <c r="AO2885" s="3"/>
      <c r="AP2885" s="12"/>
    </row>
    <row r="2886" spans="4:42" x14ac:dyDescent="0.25">
      <c r="D2886" s="3"/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11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3"/>
      <c r="AG2886" s="3"/>
      <c r="AH2886" s="3"/>
      <c r="AI2886" s="3"/>
      <c r="AJ2886" s="3"/>
      <c r="AK2886" s="3"/>
      <c r="AL2886" s="3"/>
      <c r="AM2886" s="3"/>
      <c r="AN2886" s="3"/>
      <c r="AO2886" s="3"/>
      <c r="AP2886" s="12"/>
    </row>
    <row r="2887" spans="4:42" x14ac:dyDescent="0.25">
      <c r="D2887" s="3"/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11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3"/>
      <c r="AG2887" s="3"/>
      <c r="AH2887" s="3"/>
      <c r="AI2887" s="3"/>
      <c r="AJ2887" s="3"/>
      <c r="AK2887" s="3"/>
      <c r="AL2887" s="3"/>
      <c r="AM2887" s="3"/>
      <c r="AN2887" s="3"/>
      <c r="AO2887" s="3"/>
      <c r="AP2887" s="12"/>
    </row>
    <row r="2888" spans="4:42" x14ac:dyDescent="0.25">
      <c r="D2888" s="3"/>
      <c r="E2888" s="3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11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3"/>
      <c r="AG2888" s="3"/>
      <c r="AH2888" s="3"/>
      <c r="AI2888" s="3"/>
      <c r="AJ2888" s="3"/>
      <c r="AK2888" s="3"/>
      <c r="AL2888" s="3"/>
      <c r="AM2888" s="3"/>
      <c r="AN2888" s="3"/>
      <c r="AO2888" s="3"/>
      <c r="AP2888" s="12"/>
    </row>
    <row r="2889" spans="4:42" x14ac:dyDescent="0.25">
      <c r="D2889" s="3"/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11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3"/>
      <c r="AG2889" s="3"/>
      <c r="AH2889" s="3"/>
      <c r="AI2889" s="3"/>
      <c r="AJ2889" s="3"/>
      <c r="AK2889" s="3"/>
      <c r="AL2889" s="3"/>
      <c r="AM2889" s="3"/>
      <c r="AN2889" s="3"/>
      <c r="AO2889" s="3"/>
      <c r="AP2889" s="12"/>
    </row>
    <row r="2890" spans="4:42" x14ac:dyDescent="0.25">
      <c r="D2890" s="3"/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11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3"/>
      <c r="AG2890" s="3"/>
      <c r="AH2890" s="3"/>
      <c r="AI2890" s="3"/>
      <c r="AJ2890" s="3"/>
      <c r="AK2890" s="3"/>
      <c r="AL2890" s="3"/>
      <c r="AM2890" s="3"/>
      <c r="AN2890" s="3"/>
      <c r="AO2890" s="3"/>
      <c r="AP2890" s="12"/>
    </row>
    <row r="2891" spans="4:42" x14ac:dyDescent="0.25">
      <c r="D2891" s="3"/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11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3"/>
      <c r="AG2891" s="3"/>
      <c r="AH2891" s="3"/>
      <c r="AI2891" s="3"/>
      <c r="AJ2891" s="3"/>
      <c r="AK2891" s="3"/>
      <c r="AL2891" s="3"/>
      <c r="AM2891" s="3"/>
      <c r="AN2891" s="3"/>
      <c r="AO2891" s="3"/>
      <c r="AP2891" s="12"/>
    </row>
    <row r="2892" spans="4:42" x14ac:dyDescent="0.25">
      <c r="D2892" s="3"/>
      <c r="E2892" s="3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11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3"/>
      <c r="AG2892" s="3"/>
      <c r="AH2892" s="3"/>
      <c r="AI2892" s="3"/>
      <c r="AJ2892" s="3"/>
      <c r="AK2892" s="3"/>
      <c r="AL2892" s="3"/>
      <c r="AM2892" s="3"/>
      <c r="AN2892" s="3"/>
      <c r="AO2892" s="3"/>
      <c r="AP2892" s="12"/>
    </row>
    <row r="2893" spans="4:42" x14ac:dyDescent="0.25">
      <c r="D2893" s="3"/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11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3"/>
      <c r="AG2893" s="3"/>
      <c r="AH2893" s="3"/>
      <c r="AI2893" s="3"/>
      <c r="AJ2893" s="3"/>
      <c r="AK2893" s="3"/>
      <c r="AL2893" s="3"/>
      <c r="AM2893" s="3"/>
      <c r="AN2893" s="3"/>
      <c r="AO2893" s="3"/>
      <c r="AP2893" s="12"/>
    </row>
    <row r="2894" spans="4:42" x14ac:dyDescent="0.25">
      <c r="D2894" s="3"/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11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3"/>
      <c r="AG2894" s="3"/>
      <c r="AH2894" s="3"/>
      <c r="AI2894" s="3"/>
      <c r="AJ2894" s="3"/>
      <c r="AK2894" s="3"/>
      <c r="AL2894" s="3"/>
      <c r="AM2894" s="3"/>
      <c r="AN2894" s="3"/>
      <c r="AO2894" s="3"/>
      <c r="AP2894" s="12"/>
    </row>
    <row r="2895" spans="4:42" x14ac:dyDescent="0.25">
      <c r="D2895" s="3"/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11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3"/>
      <c r="AG2895" s="3"/>
      <c r="AH2895" s="3"/>
      <c r="AI2895" s="3"/>
      <c r="AJ2895" s="3"/>
      <c r="AK2895" s="3"/>
      <c r="AL2895" s="3"/>
      <c r="AM2895" s="3"/>
      <c r="AN2895" s="3"/>
      <c r="AO2895" s="3"/>
      <c r="AP2895" s="12"/>
    </row>
    <row r="2896" spans="4:42" x14ac:dyDescent="0.25">
      <c r="D2896" s="3"/>
      <c r="E2896" s="3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11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3"/>
      <c r="AG2896" s="3"/>
      <c r="AH2896" s="3"/>
      <c r="AI2896" s="3"/>
      <c r="AJ2896" s="3"/>
      <c r="AK2896" s="3"/>
      <c r="AL2896" s="3"/>
      <c r="AM2896" s="3"/>
      <c r="AN2896" s="3"/>
      <c r="AO2896" s="3"/>
      <c r="AP2896" s="12"/>
    </row>
    <row r="2897" spans="4:42" x14ac:dyDescent="0.25">
      <c r="D2897" s="3"/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11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3"/>
      <c r="AG2897" s="3"/>
      <c r="AH2897" s="3"/>
      <c r="AI2897" s="3"/>
      <c r="AJ2897" s="3"/>
      <c r="AK2897" s="3"/>
      <c r="AL2897" s="3"/>
      <c r="AM2897" s="3"/>
      <c r="AN2897" s="3"/>
      <c r="AO2897" s="3"/>
      <c r="AP2897" s="12"/>
    </row>
    <row r="2898" spans="4:42" x14ac:dyDescent="0.25">
      <c r="D2898" s="3"/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11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3"/>
      <c r="AG2898" s="3"/>
      <c r="AH2898" s="3"/>
      <c r="AI2898" s="3"/>
      <c r="AJ2898" s="3"/>
      <c r="AK2898" s="3"/>
      <c r="AL2898" s="3"/>
      <c r="AM2898" s="3"/>
      <c r="AN2898" s="3"/>
      <c r="AO2898" s="3"/>
      <c r="AP2898" s="12"/>
    </row>
    <row r="2899" spans="4:42" x14ac:dyDescent="0.25">
      <c r="D2899" s="3"/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11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3"/>
      <c r="AG2899" s="3"/>
      <c r="AH2899" s="3"/>
      <c r="AI2899" s="3"/>
      <c r="AJ2899" s="3"/>
      <c r="AK2899" s="3"/>
      <c r="AL2899" s="3"/>
      <c r="AM2899" s="3"/>
      <c r="AN2899" s="3"/>
      <c r="AO2899" s="3"/>
      <c r="AP2899" s="12"/>
    </row>
    <row r="2900" spans="4:42" x14ac:dyDescent="0.25">
      <c r="D2900" s="3"/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11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3"/>
      <c r="AG2900" s="3"/>
      <c r="AH2900" s="3"/>
      <c r="AI2900" s="3"/>
      <c r="AJ2900" s="3"/>
      <c r="AK2900" s="3"/>
      <c r="AL2900" s="3"/>
      <c r="AM2900" s="3"/>
      <c r="AN2900" s="3"/>
      <c r="AO2900" s="3"/>
      <c r="AP2900" s="12"/>
    </row>
    <row r="2901" spans="4:42" x14ac:dyDescent="0.25">
      <c r="D2901" s="3"/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11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3"/>
      <c r="AG2901" s="3"/>
      <c r="AH2901" s="3"/>
      <c r="AI2901" s="3"/>
      <c r="AJ2901" s="3"/>
      <c r="AK2901" s="3"/>
      <c r="AL2901" s="3"/>
      <c r="AM2901" s="3"/>
      <c r="AN2901" s="3"/>
      <c r="AO2901" s="3"/>
      <c r="AP2901" s="12"/>
    </row>
    <row r="2902" spans="4:42" x14ac:dyDescent="0.25">
      <c r="D2902" s="3"/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11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3"/>
      <c r="AG2902" s="3"/>
      <c r="AH2902" s="3"/>
      <c r="AI2902" s="3"/>
      <c r="AJ2902" s="3"/>
      <c r="AK2902" s="3"/>
      <c r="AL2902" s="3"/>
      <c r="AM2902" s="3"/>
      <c r="AN2902" s="3"/>
      <c r="AO2902" s="3"/>
      <c r="AP2902" s="12"/>
    </row>
    <row r="2903" spans="4:42" x14ac:dyDescent="0.25">
      <c r="D2903" s="3"/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11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3"/>
      <c r="AG2903" s="3"/>
      <c r="AH2903" s="3"/>
      <c r="AI2903" s="3"/>
      <c r="AJ2903" s="3"/>
      <c r="AK2903" s="3"/>
      <c r="AL2903" s="3"/>
      <c r="AM2903" s="3"/>
      <c r="AN2903" s="3"/>
      <c r="AO2903" s="3"/>
      <c r="AP2903" s="12"/>
    </row>
    <row r="2904" spans="4:42" x14ac:dyDescent="0.25">
      <c r="D2904" s="3"/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11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3"/>
      <c r="AG2904" s="3"/>
      <c r="AH2904" s="3"/>
      <c r="AI2904" s="3"/>
      <c r="AJ2904" s="3"/>
      <c r="AK2904" s="3"/>
      <c r="AL2904" s="3"/>
      <c r="AM2904" s="3"/>
      <c r="AN2904" s="3"/>
      <c r="AO2904" s="3"/>
      <c r="AP2904" s="12"/>
    </row>
    <row r="2905" spans="4:42" x14ac:dyDescent="0.25">
      <c r="D2905" s="3"/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11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3"/>
      <c r="AG2905" s="3"/>
      <c r="AH2905" s="3"/>
      <c r="AI2905" s="3"/>
      <c r="AJ2905" s="3"/>
      <c r="AK2905" s="3"/>
      <c r="AL2905" s="3"/>
      <c r="AM2905" s="3"/>
      <c r="AN2905" s="3"/>
      <c r="AO2905" s="3"/>
      <c r="AP2905" s="12"/>
    </row>
    <row r="2906" spans="4:42" x14ac:dyDescent="0.25">
      <c r="D2906" s="3"/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11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3"/>
      <c r="AG2906" s="3"/>
      <c r="AH2906" s="3"/>
      <c r="AI2906" s="3"/>
      <c r="AJ2906" s="3"/>
      <c r="AK2906" s="3"/>
      <c r="AL2906" s="3"/>
      <c r="AM2906" s="3"/>
      <c r="AN2906" s="3"/>
      <c r="AO2906" s="3"/>
      <c r="AP2906" s="12"/>
    </row>
    <row r="2907" spans="4:42" x14ac:dyDescent="0.25">
      <c r="D2907" s="3"/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11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3"/>
      <c r="AG2907" s="3"/>
      <c r="AH2907" s="3"/>
      <c r="AI2907" s="3"/>
      <c r="AJ2907" s="3"/>
      <c r="AK2907" s="3"/>
      <c r="AL2907" s="3"/>
      <c r="AM2907" s="3"/>
      <c r="AN2907" s="3"/>
      <c r="AO2907" s="3"/>
      <c r="AP2907" s="12"/>
    </row>
    <row r="2908" spans="4:42" x14ac:dyDescent="0.25">
      <c r="D2908" s="3"/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11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 s="3"/>
      <c r="AF2908" s="3"/>
      <c r="AG2908" s="3"/>
      <c r="AH2908" s="3"/>
      <c r="AI2908" s="3"/>
      <c r="AJ2908" s="3"/>
      <c r="AK2908" s="3"/>
      <c r="AL2908" s="3"/>
      <c r="AM2908" s="3"/>
      <c r="AN2908" s="3"/>
      <c r="AO2908" s="3"/>
      <c r="AP2908" s="12"/>
    </row>
    <row r="2909" spans="4:42" x14ac:dyDescent="0.25">
      <c r="D2909" s="3"/>
      <c r="E2909" s="3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11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3"/>
      <c r="AG2909" s="3"/>
      <c r="AH2909" s="3"/>
      <c r="AI2909" s="3"/>
      <c r="AJ2909" s="3"/>
      <c r="AK2909" s="3"/>
      <c r="AL2909" s="3"/>
      <c r="AM2909" s="3"/>
      <c r="AN2909" s="3"/>
      <c r="AO2909" s="3"/>
      <c r="AP2909" s="12"/>
    </row>
    <row r="2910" spans="4:42" x14ac:dyDescent="0.25">
      <c r="D2910" s="3"/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11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3"/>
      <c r="AG2910" s="3"/>
      <c r="AH2910" s="3"/>
      <c r="AI2910" s="3"/>
      <c r="AJ2910" s="3"/>
      <c r="AK2910" s="3"/>
      <c r="AL2910" s="3"/>
      <c r="AM2910" s="3"/>
      <c r="AN2910" s="3"/>
      <c r="AO2910" s="3"/>
      <c r="AP2910" s="12"/>
    </row>
    <row r="2911" spans="4:42" x14ac:dyDescent="0.25">
      <c r="D2911" s="3"/>
      <c r="E2911" s="3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11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3"/>
      <c r="AG2911" s="3"/>
      <c r="AH2911" s="3"/>
      <c r="AI2911" s="3"/>
      <c r="AJ2911" s="3"/>
      <c r="AK2911" s="3"/>
      <c r="AL2911" s="3"/>
      <c r="AM2911" s="3"/>
      <c r="AN2911" s="3"/>
      <c r="AO2911" s="3"/>
      <c r="AP2911" s="12"/>
    </row>
    <row r="2912" spans="4:42" x14ac:dyDescent="0.25">
      <c r="D2912" s="3"/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11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3"/>
      <c r="AG2912" s="3"/>
      <c r="AH2912" s="3"/>
      <c r="AI2912" s="3"/>
      <c r="AJ2912" s="3"/>
      <c r="AK2912" s="3"/>
      <c r="AL2912" s="3"/>
      <c r="AM2912" s="3"/>
      <c r="AN2912" s="3"/>
      <c r="AO2912" s="3"/>
      <c r="AP2912" s="12"/>
    </row>
    <row r="2913" spans="4:42" x14ac:dyDescent="0.25">
      <c r="D2913" s="3"/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11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3"/>
      <c r="AG2913" s="3"/>
      <c r="AH2913" s="3"/>
      <c r="AI2913" s="3"/>
      <c r="AJ2913" s="3"/>
      <c r="AK2913" s="3"/>
      <c r="AL2913" s="3"/>
      <c r="AM2913" s="3"/>
      <c r="AN2913" s="3"/>
      <c r="AO2913" s="3"/>
      <c r="AP2913" s="12"/>
    </row>
    <row r="2914" spans="4:42" x14ac:dyDescent="0.25">
      <c r="D2914" s="3"/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11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3"/>
      <c r="AG2914" s="3"/>
      <c r="AH2914" s="3"/>
      <c r="AI2914" s="3"/>
      <c r="AJ2914" s="3"/>
      <c r="AK2914" s="3"/>
      <c r="AL2914" s="3"/>
      <c r="AM2914" s="3"/>
      <c r="AN2914" s="3"/>
      <c r="AO2914" s="3"/>
      <c r="AP2914" s="12"/>
    </row>
    <row r="2915" spans="4:42" x14ac:dyDescent="0.25">
      <c r="D2915" s="3"/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11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3"/>
      <c r="AG2915" s="3"/>
      <c r="AH2915" s="3"/>
      <c r="AI2915" s="3"/>
      <c r="AJ2915" s="3"/>
      <c r="AK2915" s="3"/>
      <c r="AL2915" s="3"/>
      <c r="AM2915" s="3"/>
      <c r="AN2915" s="3"/>
      <c r="AO2915" s="3"/>
      <c r="AP2915" s="12"/>
    </row>
    <row r="2916" spans="4:42" x14ac:dyDescent="0.25">
      <c r="D2916" s="3"/>
      <c r="E2916" s="3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11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3"/>
      <c r="AG2916" s="3"/>
      <c r="AH2916" s="3"/>
      <c r="AI2916" s="3"/>
      <c r="AJ2916" s="3"/>
      <c r="AK2916" s="3"/>
      <c r="AL2916" s="3"/>
      <c r="AM2916" s="3"/>
      <c r="AN2916" s="3"/>
      <c r="AO2916" s="3"/>
      <c r="AP2916" s="12"/>
    </row>
    <row r="2917" spans="4:42" x14ac:dyDescent="0.25">
      <c r="D2917" s="3"/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11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3"/>
      <c r="AG2917" s="3"/>
      <c r="AH2917" s="3"/>
      <c r="AI2917" s="3"/>
      <c r="AJ2917" s="3"/>
      <c r="AK2917" s="3"/>
      <c r="AL2917" s="3"/>
      <c r="AM2917" s="3"/>
      <c r="AN2917" s="3"/>
      <c r="AO2917" s="3"/>
      <c r="AP2917" s="12"/>
    </row>
    <row r="2918" spans="4:42" x14ac:dyDescent="0.25">
      <c r="D2918" s="3"/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11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3"/>
      <c r="AG2918" s="3"/>
      <c r="AH2918" s="3"/>
      <c r="AI2918" s="3"/>
      <c r="AJ2918" s="3"/>
      <c r="AK2918" s="3"/>
      <c r="AL2918" s="3"/>
      <c r="AM2918" s="3"/>
      <c r="AN2918" s="3"/>
      <c r="AO2918" s="3"/>
      <c r="AP2918" s="12"/>
    </row>
    <row r="2919" spans="4:42" x14ac:dyDescent="0.25">
      <c r="D2919" s="3"/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11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3"/>
      <c r="AG2919" s="3"/>
      <c r="AH2919" s="3"/>
      <c r="AI2919" s="3"/>
      <c r="AJ2919" s="3"/>
      <c r="AK2919" s="3"/>
      <c r="AL2919" s="3"/>
      <c r="AM2919" s="3"/>
      <c r="AN2919" s="3"/>
      <c r="AO2919" s="3"/>
      <c r="AP2919" s="12"/>
    </row>
    <row r="2920" spans="4:42" x14ac:dyDescent="0.25">
      <c r="D2920" s="3"/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11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3"/>
      <c r="AG2920" s="3"/>
      <c r="AH2920" s="3"/>
      <c r="AI2920" s="3"/>
      <c r="AJ2920" s="3"/>
      <c r="AK2920" s="3"/>
      <c r="AL2920" s="3"/>
      <c r="AM2920" s="3"/>
      <c r="AN2920" s="3"/>
      <c r="AO2920" s="3"/>
      <c r="AP2920" s="12"/>
    </row>
    <row r="2921" spans="4:42" x14ac:dyDescent="0.25">
      <c r="D2921" s="3"/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11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3"/>
      <c r="AG2921" s="3"/>
      <c r="AH2921" s="3"/>
      <c r="AI2921" s="3"/>
      <c r="AJ2921" s="3"/>
      <c r="AK2921" s="3"/>
      <c r="AL2921" s="3"/>
      <c r="AM2921" s="3"/>
      <c r="AN2921" s="3"/>
      <c r="AO2921" s="3"/>
      <c r="AP2921" s="12"/>
    </row>
    <row r="2922" spans="4:42" x14ac:dyDescent="0.25">
      <c r="D2922" s="3"/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11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3"/>
      <c r="AG2922" s="3"/>
      <c r="AH2922" s="3"/>
      <c r="AI2922" s="3"/>
      <c r="AJ2922" s="3"/>
      <c r="AK2922" s="3"/>
      <c r="AL2922" s="3"/>
      <c r="AM2922" s="3"/>
      <c r="AN2922" s="3"/>
      <c r="AO2922" s="3"/>
      <c r="AP2922" s="12"/>
    </row>
    <row r="2923" spans="4:42" x14ac:dyDescent="0.25">
      <c r="D2923" s="3"/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11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3"/>
      <c r="AG2923" s="3"/>
      <c r="AH2923" s="3"/>
      <c r="AI2923" s="3"/>
      <c r="AJ2923" s="3"/>
      <c r="AK2923" s="3"/>
      <c r="AL2923" s="3"/>
      <c r="AM2923" s="3"/>
      <c r="AN2923" s="3"/>
      <c r="AO2923" s="3"/>
      <c r="AP2923" s="12"/>
    </row>
    <row r="2924" spans="4:42" x14ac:dyDescent="0.25">
      <c r="D2924" s="3"/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11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3"/>
      <c r="AG2924" s="3"/>
      <c r="AH2924" s="3"/>
      <c r="AI2924" s="3"/>
      <c r="AJ2924" s="3"/>
      <c r="AK2924" s="3"/>
      <c r="AL2924" s="3"/>
      <c r="AM2924" s="3"/>
      <c r="AN2924" s="3"/>
      <c r="AO2924" s="3"/>
      <c r="AP2924" s="12"/>
    </row>
    <row r="2925" spans="4:42" x14ac:dyDescent="0.25">
      <c r="D2925" s="3"/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11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3"/>
      <c r="AG2925" s="3"/>
      <c r="AH2925" s="3"/>
      <c r="AI2925" s="3"/>
      <c r="AJ2925" s="3"/>
      <c r="AK2925" s="3"/>
      <c r="AL2925" s="3"/>
      <c r="AM2925" s="3"/>
      <c r="AN2925" s="3"/>
      <c r="AO2925" s="3"/>
      <c r="AP2925" s="12"/>
    </row>
    <row r="2926" spans="4:42" x14ac:dyDescent="0.25">
      <c r="D2926" s="3"/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11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3"/>
      <c r="AG2926" s="3"/>
      <c r="AH2926" s="3"/>
      <c r="AI2926" s="3"/>
      <c r="AJ2926" s="3"/>
      <c r="AK2926" s="3"/>
      <c r="AL2926" s="3"/>
      <c r="AM2926" s="3"/>
      <c r="AN2926" s="3"/>
      <c r="AO2926" s="3"/>
      <c r="AP2926" s="12"/>
    </row>
    <row r="2927" spans="4:42" x14ac:dyDescent="0.25">
      <c r="D2927" s="3"/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11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3"/>
      <c r="AG2927" s="3"/>
      <c r="AH2927" s="3"/>
      <c r="AI2927" s="3"/>
      <c r="AJ2927" s="3"/>
      <c r="AK2927" s="3"/>
      <c r="AL2927" s="3"/>
      <c r="AM2927" s="3"/>
      <c r="AN2927" s="3"/>
      <c r="AO2927" s="3"/>
      <c r="AP2927" s="12"/>
    </row>
    <row r="2928" spans="4:42" x14ac:dyDescent="0.25">
      <c r="D2928" s="3"/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11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3"/>
      <c r="AG2928" s="3"/>
      <c r="AH2928" s="3"/>
      <c r="AI2928" s="3"/>
      <c r="AJ2928" s="3"/>
      <c r="AK2928" s="3"/>
      <c r="AL2928" s="3"/>
      <c r="AM2928" s="3"/>
      <c r="AN2928" s="3"/>
      <c r="AO2928" s="3"/>
      <c r="AP2928" s="12"/>
    </row>
    <row r="2929" spans="4:42" x14ac:dyDescent="0.25">
      <c r="D2929" s="3"/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11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3"/>
      <c r="AG2929" s="3"/>
      <c r="AH2929" s="3"/>
      <c r="AI2929" s="3"/>
      <c r="AJ2929" s="3"/>
      <c r="AK2929" s="3"/>
      <c r="AL2929" s="3"/>
      <c r="AM2929" s="3"/>
      <c r="AN2929" s="3"/>
      <c r="AO2929" s="3"/>
      <c r="AP2929" s="12"/>
    </row>
    <row r="2930" spans="4:42" x14ac:dyDescent="0.25">
      <c r="D2930" s="3"/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11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3"/>
      <c r="AG2930" s="3"/>
      <c r="AH2930" s="3"/>
      <c r="AI2930" s="3"/>
      <c r="AJ2930" s="3"/>
      <c r="AK2930" s="3"/>
      <c r="AL2930" s="3"/>
      <c r="AM2930" s="3"/>
      <c r="AN2930" s="3"/>
      <c r="AO2930" s="3"/>
      <c r="AP2930" s="12"/>
    </row>
    <row r="2931" spans="4:42" x14ac:dyDescent="0.25">
      <c r="D2931" s="3"/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11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3"/>
      <c r="AG2931" s="3"/>
      <c r="AH2931" s="3"/>
      <c r="AI2931" s="3"/>
      <c r="AJ2931" s="3"/>
      <c r="AK2931" s="3"/>
      <c r="AL2931" s="3"/>
      <c r="AM2931" s="3"/>
      <c r="AN2931" s="3"/>
      <c r="AO2931" s="3"/>
      <c r="AP2931" s="12"/>
    </row>
    <row r="2932" spans="4:42" x14ac:dyDescent="0.25">
      <c r="D2932" s="3"/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11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3"/>
      <c r="AG2932" s="3"/>
      <c r="AH2932" s="3"/>
      <c r="AI2932" s="3"/>
      <c r="AJ2932" s="3"/>
      <c r="AK2932" s="3"/>
      <c r="AL2932" s="3"/>
      <c r="AM2932" s="3"/>
      <c r="AN2932" s="3"/>
      <c r="AO2932" s="3"/>
      <c r="AP2932" s="12"/>
    </row>
    <row r="2933" spans="4:42" x14ac:dyDescent="0.25">
      <c r="D2933" s="3"/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11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3"/>
      <c r="AG2933" s="3"/>
      <c r="AH2933" s="3"/>
      <c r="AI2933" s="3"/>
      <c r="AJ2933" s="3"/>
      <c r="AK2933" s="3"/>
      <c r="AL2933" s="3"/>
      <c r="AM2933" s="3"/>
      <c r="AN2933" s="3"/>
      <c r="AO2933" s="3"/>
      <c r="AP2933" s="12"/>
    </row>
    <row r="2934" spans="4:42" x14ac:dyDescent="0.25">
      <c r="D2934" s="3"/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11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3"/>
      <c r="AG2934" s="3"/>
      <c r="AH2934" s="3"/>
      <c r="AI2934" s="3"/>
      <c r="AJ2934" s="3"/>
      <c r="AK2934" s="3"/>
      <c r="AL2934" s="3"/>
      <c r="AM2934" s="3"/>
      <c r="AN2934" s="3"/>
      <c r="AO2934" s="3"/>
      <c r="AP2934" s="12"/>
    </row>
    <row r="2935" spans="4:42" x14ac:dyDescent="0.25">
      <c r="D2935" s="3"/>
      <c r="E2935" s="3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11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3"/>
      <c r="AG2935" s="3"/>
      <c r="AH2935" s="3"/>
      <c r="AI2935" s="3"/>
      <c r="AJ2935" s="3"/>
      <c r="AK2935" s="3"/>
      <c r="AL2935" s="3"/>
      <c r="AM2935" s="3"/>
      <c r="AN2935" s="3"/>
      <c r="AO2935" s="3"/>
      <c r="AP2935" s="12"/>
    </row>
    <row r="2936" spans="4:42" x14ac:dyDescent="0.25">
      <c r="D2936" s="3"/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11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3"/>
      <c r="AG2936" s="3"/>
      <c r="AH2936" s="3"/>
      <c r="AI2936" s="3"/>
      <c r="AJ2936" s="3"/>
      <c r="AK2936" s="3"/>
      <c r="AL2936" s="3"/>
      <c r="AM2936" s="3"/>
      <c r="AN2936" s="3"/>
      <c r="AO2936" s="3"/>
      <c r="AP2936" s="12"/>
    </row>
    <row r="2937" spans="4:42" x14ac:dyDescent="0.25">
      <c r="D2937" s="3"/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11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3"/>
      <c r="AG2937" s="3"/>
      <c r="AH2937" s="3"/>
      <c r="AI2937" s="3"/>
      <c r="AJ2937" s="3"/>
      <c r="AK2937" s="3"/>
      <c r="AL2937" s="3"/>
      <c r="AM2937" s="3"/>
      <c r="AN2937" s="3"/>
      <c r="AO2937" s="3"/>
      <c r="AP2937" s="12"/>
    </row>
    <row r="2938" spans="4:42" x14ac:dyDescent="0.25">
      <c r="D2938" s="3"/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11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3"/>
      <c r="AG2938" s="3"/>
      <c r="AH2938" s="3"/>
      <c r="AI2938" s="3"/>
      <c r="AJ2938" s="3"/>
      <c r="AK2938" s="3"/>
      <c r="AL2938" s="3"/>
      <c r="AM2938" s="3"/>
      <c r="AN2938" s="3"/>
      <c r="AO2938" s="3"/>
      <c r="AP2938" s="12"/>
    </row>
    <row r="2939" spans="4:42" x14ac:dyDescent="0.25">
      <c r="D2939" s="3"/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11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3"/>
      <c r="AG2939" s="3"/>
      <c r="AH2939" s="3"/>
      <c r="AI2939" s="3"/>
      <c r="AJ2939" s="3"/>
      <c r="AK2939" s="3"/>
      <c r="AL2939" s="3"/>
      <c r="AM2939" s="3"/>
      <c r="AN2939" s="3"/>
      <c r="AO2939" s="3"/>
      <c r="AP2939" s="12"/>
    </row>
    <row r="2940" spans="4:42" x14ac:dyDescent="0.25">
      <c r="D2940" s="3"/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11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3"/>
      <c r="AG2940" s="3"/>
      <c r="AH2940" s="3"/>
      <c r="AI2940" s="3"/>
      <c r="AJ2940" s="3"/>
      <c r="AK2940" s="3"/>
      <c r="AL2940" s="3"/>
      <c r="AM2940" s="3"/>
      <c r="AN2940" s="3"/>
      <c r="AO2940" s="3"/>
      <c r="AP2940" s="12"/>
    </row>
    <row r="2941" spans="4:42" x14ac:dyDescent="0.25">
      <c r="D2941" s="3"/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11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3"/>
      <c r="AG2941" s="3"/>
      <c r="AH2941" s="3"/>
      <c r="AI2941" s="3"/>
      <c r="AJ2941" s="3"/>
      <c r="AK2941" s="3"/>
      <c r="AL2941" s="3"/>
      <c r="AM2941" s="3"/>
      <c r="AN2941" s="3"/>
      <c r="AO2941" s="3"/>
      <c r="AP2941" s="12"/>
    </row>
    <row r="2942" spans="4:42" x14ac:dyDescent="0.25">
      <c r="D2942" s="3"/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11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3"/>
      <c r="AG2942" s="3"/>
      <c r="AH2942" s="3"/>
      <c r="AI2942" s="3"/>
      <c r="AJ2942" s="3"/>
      <c r="AK2942" s="3"/>
      <c r="AL2942" s="3"/>
      <c r="AM2942" s="3"/>
      <c r="AN2942" s="3"/>
      <c r="AO2942" s="3"/>
      <c r="AP2942" s="12"/>
    </row>
    <row r="2943" spans="4:42" x14ac:dyDescent="0.25">
      <c r="D2943" s="3"/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11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3"/>
      <c r="AG2943" s="3"/>
      <c r="AH2943" s="3"/>
      <c r="AI2943" s="3"/>
      <c r="AJ2943" s="3"/>
      <c r="AK2943" s="3"/>
      <c r="AL2943" s="3"/>
      <c r="AM2943" s="3"/>
      <c r="AN2943" s="3"/>
      <c r="AO2943" s="3"/>
      <c r="AP2943" s="12"/>
    </row>
    <row r="2944" spans="4:42" x14ac:dyDescent="0.25">
      <c r="D2944" s="3"/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11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3"/>
      <c r="AG2944" s="3"/>
      <c r="AH2944" s="3"/>
      <c r="AI2944" s="3"/>
      <c r="AJ2944" s="3"/>
      <c r="AK2944" s="3"/>
      <c r="AL2944" s="3"/>
      <c r="AM2944" s="3"/>
      <c r="AN2944" s="3"/>
      <c r="AO2944" s="3"/>
      <c r="AP2944" s="12"/>
    </row>
    <row r="2945" spans="4:42" x14ac:dyDescent="0.25">
      <c r="D2945" s="3"/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11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3"/>
      <c r="AG2945" s="3"/>
      <c r="AH2945" s="3"/>
      <c r="AI2945" s="3"/>
      <c r="AJ2945" s="3"/>
      <c r="AK2945" s="3"/>
      <c r="AL2945" s="3"/>
      <c r="AM2945" s="3"/>
      <c r="AN2945" s="3"/>
      <c r="AO2945" s="3"/>
      <c r="AP2945" s="12"/>
    </row>
    <row r="2946" spans="4:42" x14ac:dyDescent="0.25">
      <c r="D2946" s="3"/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11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3"/>
      <c r="AG2946" s="3"/>
      <c r="AH2946" s="3"/>
      <c r="AI2946" s="3"/>
      <c r="AJ2946" s="3"/>
      <c r="AK2946" s="3"/>
      <c r="AL2946" s="3"/>
      <c r="AM2946" s="3"/>
      <c r="AN2946" s="3"/>
      <c r="AO2946" s="3"/>
      <c r="AP2946" s="12"/>
    </row>
    <row r="2947" spans="4:42" x14ac:dyDescent="0.25">
      <c r="D2947" s="3"/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11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3"/>
      <c r="AG2947" s="3"/>
      <c r="AH2947" s="3"/>
      <c r="AI2947" s="3"/>
      <c r="AJ2947" s="3"/>
      <c r="AK2947" s="3"/>
      <c r="AL2947" s="3"/>
      <c r="AM2947" s="3"/>
      <c r="AN2947" s="3"/>
      <c r="AO2947" s="3"/>
      <c r="AP2947" s="12"/>
    </row>
    <row r="2948" spans="4:42" x14ac:dyDescent="0.25">
      <c r="D2948" s="3"/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11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3"/>
      <c r="AG2948" s="3"/>
      <c r="AH2948" s="3"/>
      <c r="AI2948" s="3"/>
      <c r="AJ2948" s="3"/>
      <c r="AK2948" s="3"/>
      <c r="AL2948" s="3"/>
      <c r="AM2948" s="3"/>
      <c r="AN2948" s="3"/>
      <c r="AO2948" s="3"/>
      <c r="AP2948" s="12"/>
    </row>
    <row r="2949" spans="4:42" x14ac:dyDescent="0.25">
      <c r="D2949" s="3"/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11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3"/>
      <c r="AG2949" s="3"/>
      <c r="AH2949" s="3"/>
      <c r="AI2949" s="3"/>
      <c r="AJ2949" s="3"/>
      <c r="AK2949" s="3"/>
      <c r="AL2949" s="3"/>
      <c r="AM2949" s="3"/>
      <c r="AN2949" s="3"/>
      <c r="AO2949" s="3"/>
      <c r="AP2949" s="12"/>
    </row>
    <row r="2950" spans="4:42" x14ac:dyDescent="0.25">
      <c r="D2950" s="3"/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11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3"/>
      <c r="AG2950" s="3"/>
      <c r="AH2950" s="3"/>
      <c r="AI2950" s="3"/>
      <c r="AJ2950" s="3"/>
      <c r="AK2950" s="3"/>
      <c r="AL2950" s="3"/>
      <c r="AM2950" s="3"/>
      <c r="AN2950" s="3"/>
      <c r="AO2950" s="3"/>
      <c r="AP2950" s="12"/>
    </row>
    <row r="2951" spans="4:42" x14ac:dyDescent="0.25">
      <c r="D2951" s="3"/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11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3"/>
      <c r="AG2951" s="3"/>
      <c r="AH2951" s="3"/>
      <c r="AI2951" s="3"/>
      <c r="AJ2951" s="3"/>
      <c r="AK2951" s="3"/>
      <c r="AL2951" s="3"/>
      <c r="AM2951" s="3"/>
      <c r="AN2951" s="3"/>
      <c r="AO2951" s="3"/>
      <c r="AP2951" s="12"/>
    </row>
    <row r="2952" spans="4:42" x14ac:dyDescent="0.25">
      <c r="D2952" s="3"/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11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3"/>
      <c r="AG2952" s="3"/>
      <c r="AH2952" s="3"/>
      <c r="AI2952" s="3"/>
      <c r="AJ2952" s="3"/>
      <c r="AK2952" s="3"/>
      <c r="AL2952" s="3"/>
      <c r="AM2952" s="3"/>
      <c r="AN2952" s="3"/>
      <c r="AO2952" s="3"/>
      <c r="AP2952" s="12"/>
    </row>
    <row r="2953" spans="4:42" x14ac:dyDescent="0.25">
      <c r="D2953" s="3"/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11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3"/>
      <c r="AG2953" s="3"/>
      <c r="AH2953" s="3"/>
      <c r="AI2953" s="3"/>
      <c r="AJ2953" s="3"/>
      <c r="AK2953" s="3"/>
      <c r="AL2953" s="3"/>
      <c r="AM2953" s="3"/>
      <c r="AN2953" s="3"/>
      <c r="AO2953" s="3"/>
      <c r="AP2953" s="12"/>
    </row>
    <row r="2954" spans="4:42" x14ac:dyDescent="0.25">
      <c r="D2954" s="3"/>
      <c r="E2954" s="3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11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3"/>
      <c r="AG2954" s="3"/>
      <c r="AH2954" s="3"/>
      <c r="AI2954" s="3"/>
      <c r="AJ2954" s="3"/>
      <c r="AK2954" s="3"/>
      <c r="AL2954" s="3"/>
      <c r="AM2954" s="3"/>
      <c r="AN2954" s="3"/>
      <c r="AO2954" s="3"/>
      <c r="AP2954" s="12"/>
    </row>
    <row r="2955" spans="4:42" x14ac:dyDescent="0.25">
      <c r="D2955" s="3"/>
      <c r="E2955" s="3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11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3"/>
      <c r="AG2955" s="3"/>
      <c r="AH2955" s="3"/>
      <c r="AI2955" s="3"/>
      <c r="AJ2955" s="3"/>
      <c r="AK2955" s="3"/>
      <c r="AL2955" s="3"/>
      <c r="AM2955" s="3"/>
      <c r="AN2955" s="3"/>
      <c r="AO2955" s="3"/>
      <c r="AP2955" s="12"/>
    </row>
    <row r="2956" spans="4:42" x14ac:dyDescent="0.25">
      <c r="D2956" s="3"/>
      <c r="E2956" s="3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11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3"/>
      <c r="AG2956" s="3"/>
      <c r="AH2956" s="3"/>
      <c r="AI2956" s="3"/>
      <c r="AJ2956" s="3"/>
      <c r="AK2956" s="3"/>
      <c r="AL2956" s="3"/>
      <c r="AM2956" s="3"/>
      <c r="AN2956" s="3"/>
      <c r="AO2956" s="3"/>
      <c r="AP2956" s="12"/>
    </row>
    <row r="2957" spans="4:42" x14ac:dyDescent="0.25">
      <c r="D2957" s="3"/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11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3"/>
      <c r="AG2957" s="3"/>
      <c r="AH2957" s="3"/>
      <c r="AI2957" s="3"/>
      <c r="AJ2957" s="3"/>
      <c r="AK2957" s="3"/>
      <c r="AL2957" s="3"/>
      <c r="AM2957" s="3"/>
      <c r="AN2957" s="3"/>
      <c r="AO2957" s="3"/>
      <c r="AP2957" s="12"/>
    </row>
    <row r="2958" spans="4:42" x14ac:dyDescent="0.25">
      <c r="D2958" s="3"/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11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3"/>
      <c r="AG2958" s="3"/>
      <c r="AH2958" s="3"/>
      <c r="AI2958" s="3"/>
      <c r="AJ2958" s="3"/>
      <c r="AK2958" s="3"/>
      <c r="AL2958" s="3"/>
      <c r="AM2958" s="3"/>
      <c r="AN2958" s="3"/>
      <c r="AO2958" s="3"/>
      <c r="AP2958" s="12"/>
    </row>
    <row r="2959" spans="4:42" x14ac:dyDescent="0.25">
      <c r="D2959" s="3"/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11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3"/>
      <c r="AG2959" s="3"/>
      <c r="AH2959" s="3"/>
      <c r="AI2959" s="3"/>
      <c r="AJ2959" s="3"/>
      <c r="AK2959" s="3"/>
      <c r="AL2959" s="3"/>
      <c r="AM2959" s="3"/>
      <c r="AN2959" s="3"/>
      <c r="AO2959" s="3"/>
      <c r="AP2959" s="12"/>
    </row>
    <row r="2960" spans="4:42" x14ac:dyDescent="0.25">
      <c r="D2960" s="3"/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11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3"/>
      <c r="AG2960" s="3"/>
      <c r="AH2960" s="3"/>
      <c r="AI2960" s="3"/>
      <c r="AJ2960" s="3"/>
      <c r="AK2960" s="3"/>
      <c r="AL2960" s="3"/>
      <c r="AM2960" s="3"/>
      <c r="AN2960" s="3"/>
      <c r="AO2960" s="3"/>
      <c r="AP2960" s="12"/>
    </row>
    <row r="2961" spans="4:42" x14ac:dyDescent="0.25">
      <c r="D2961" s="3"/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11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3"/>
      <c r="AG2961" s="3"/>
      <c r="AH2961" s="3"/>
      <c r="AI2961" s="3"/>
      <c r="AJ2961" s="3"/>
      <c r="AK2961" s="3"/>
      <c r="AL2961" s="3"/>
      <c r="AM2961" s="3"/>
      <c r="AN2961" s="3"/>
      <c r="AO2961" s="3"/>
      <c r="AP2961" s="12"/>
    </row>
    <row r="2962" spans="4:42" x14ac:dyDescent="0.25">
      <c r="D2962" s="3"/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11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3"/>
      <c r="AG2962" s="3"/>
      <c r="AH2962" s="3"/>
      <c r="AI2962" s="3"/>
      <c r="AJ2962" s="3"/>
      <c r="AK2962" s="3"/>
      <c r="AL2962" s="3"/>
      <c r="AM2962" s="3"/>
      <c r="AN2962" s="3"/>
      <c r="AO2962" s="3"/>
      <c r="AP2962" s="12"/>
    </row>
    <row r="2963" spans="4:42" x14ac:dyDescent="0.25">
      <c r="D2963" s="3"/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11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3"/>
      <c r="AG2963" s="3"/>
      <c r="AH2963" s="3"/>
      <c r="AI2963" s="3"/>
      <c r="AJ2963" s="3"/>
      <c r="AK2963" s="3"/>
      <c r="AL2963" s="3"/>
      <c r="AM2963" s="3"/>
      <c r="AN2963" s="3"/>
      <c r="AO2963" s="3"/>
      <c r="AP2963" s="12"/>
    </row>
    <row r="2964" spans="4:42" x14ac:dyDescent="0.25">
      <c r="D2964" s="3"/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11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3"/>
      <c r="AG2964" s="3"/>
      <c r="AH2964" s="3"/>
      <c r="AI2964" s="3"/>
      <c r="AJ2964" s="3"/>
      <c r="AK2964" s="3"/>
      <c r="AL2964" s="3"/>
      <c r="AM2964" s="3"/>
      <c r="AN2964" s="3"/>
      <c r="AO2964" s="3"/>
      <c r="AP2964" s="12"/>
    </row>
    <row r="2965" spans="4:42" x14ac:dyDescent="0.25">
      <c r="D2965" s="3"/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11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3"/>
      <c r="AG2965" s="3"/>
      <c r="AH2965" s="3"/>
      <c r="AI2965" s="3"/>
      <c r="AJ2965" s="3"/>
      <c r="AK2965" s="3"/>
      <c r="AL2965" s="3"/>
      <c r="AM2965" s="3"/>
      <c r="AN2965" s="3"/>
      <c r="AO2965" s="3"/>
      <c r="AP2965" s="12"/>
    </row>
    <row r="2966" spans="4:42" x14ac:dyDescent="0.25">
      <c r="D2966" s="3"/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11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3"/>
      <c r="AG2966" s="3"/>
      <c r="AH2966" s="3"/>
      <c r="AI2966" s="3"/>
      <c r="AJ2966" s="3"/>
      <c r="AK2966" s="3"/>
      <c r="AL2966" s="3"/>
      <c r="AM2966" s="3"/>
      <c r="AN2966" s="3"/>
      <c r="AO2966" s="3"/>
      <c r="AP2966" s="12"/>
    </row>
    <row r="2967" spans="4:42" x14ac:dyDescent="0.25">
      <c r="D2967" s="3"/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11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 s="3"/>
      <c r="AF2967" s="3"/>
      <c r="AG2967" s="3"/>
      <c r="AH2967" s="3"/>
      <c r="AI2967" s="3"/>
      <c r="AJ2967" s="3"/>
      <c r="AK2967" s="3"/>
      <c r="AL2967" s="3"/>
      <c r="AM2967" s="3"/>
      <c r="AN2967" s="3"/>
      <c r="AO2967" s="3"/>
      <c r="AP2967" s="12"/>
    </row>
    <row r="2968" spans="4:42" x14ac:dyDescent="0.25">
      <c r="D2968" s="3"/>
      <c r="E2968" s="3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11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3"/>
      <c r="AG2968" s="3"/>
      <c r="AH2968" s="3"/>
      <c r="AI2968" s="3"/>
      <c r="AJ2968" s="3"/>
      <c r="AK2968" s="3"/>
      <c r="AL2968" s="3"/>
      <c r="AM2968" s="3"/>
      <c r="AN2968" s="3"/>
      <c r="AO2968" s="3"/>
      <c r="AP2968" s="12"/>
    </row>
    <row r="2969" spans="4:42" x14ac:dyDescent="0.25">
      <c r="D2969" s="3"/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11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3"/>
      <c r="AG2969" s="3"/>
      <c r="AH2969" s="3"/>
      <c r="AI2969" s="3"/>
      <c r="AJ2969" s="3"/>
      <c r="AK2969" s="3"/>
      <c r="AL2969" s="3"/>
      <c r="AM2969" s="3"/>
      <c r="AN2969" s="3"/>
      <c r="AO2969" s="3"/>
      <c r="AP2969" s="12"/>
    </row>
    <row r="2970" spans="4:42" x14ac:dyDescent="0.25">
      <c r="D2970" s="3"/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11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3"/>
      <c r="AG2970" s="3"/>
      <c r="AH2970" s="3"/>
      <c r="AI2970" s="3"/>
      <c r="AJ2970" s="3"/>
      <c r="AK2970" s="3"/>
      <c r="AL2970" s="3"/>
      <c r="AM2970" s="3"/>
      <c r="AN2970" s="3"/>
      <c r="AO2970" s="3"/>
      <c r="AP2970" s="12"/>
    </row>
    <row r="2971" spans="4:42" x14ac:dyDescent="0.25">
      <c r="D2971" s="3"/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11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3"/>
      <c r="AG2971" s="3"/>
      <c r="AH2971" s="3"/>
      <c r="AI2971" s="3"/>
      <c r="AJ2971" s="3"/>
      <c r="AK2971" s="3"/>
      <c r="AL2971" s="3"/>
      <c r="AM2971" s="3"/>
      <c r="AN2971" s="3"/>
      <c r="AO2971" s="3"/>
      <c r="AP2971" s="12"/>
    </row>
    <row r="2972" spans="4:42" x14ac:dyDescent="0.25">
      <c r="D2972" s="3"/>
      <c r="E2972" s="3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11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3"/>
      <c r="AG2972" s="3"/>
      <c r="AH2972" s="3"/>
      <c r="AI2972" s="3"/>
      <c r="AJ2972" s="3"/>
      <c r="AK2972" s="3"/>
      <c r="AL2972" s="3"/>
      <c r="AM2972" s="3"/>
      <c r="AN2972" s="3"/>
      <c r="AO2972" s="3"/>
      <c r="AP2972" s="12"/>
    </row>
    <row r="2973" spans="4:42" x14ac:dyDescent="0.25">
      <c r="D2973" s="3"/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11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3"/>
      <c r="AG2973" s="3"/>
      <c r="AH2973" s="3"/>
      <c r="AI2973" s="3"/>
      <c r="AJ2973" s="3"/>
      <c r="AK2973" s="3"/>
      <c r="AL2973" s="3"/>
      <c r="AM2973" s="3"/>
      <c r="AN2973" s="3"/>
      <c r="AO2973" s="3"/>
      <c r="AP2973" s="12"/>
    </row>
    <row r="2974" spans="4:42" x14ac:dyDescent="0.25">
      <c r="D2974" s="3"/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11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3"/>
      <c r="AG2974" s="3"/>
      <c r="AH2974" s="3"/>
      <c r="AI2974" s="3"/>
      <c r="AJ2974" s="3"/>
      <c r="AK2974" s="3"/>
      <c r="AL2974" s="3"/>
      <c r="AM2974" s="3"/>
      <c r="AN2974" s="3"/>
      <c r="AO2974" s="3"/>
      <c r="AP2974" s="12"/>
    </row>
    <row r="2975" spans="4:42" x14ac:dyDescent="0.25">
      <c r="D2975" s="3"/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11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3"/>
      <c r="AG2975" s="3"/>
      <c r="AH2975" s="3"/>
      <c r="AI2975" s="3"/>
      <c r="AJ2975" s="3"/>
      <c r="AK2975" s="3"/>
      <c r="AL2975" s="3"/>
      <c r="AM2975" s="3"/>
      <c r="AN2975" s="3"/>
      <c r="AO2975" s="3"/>
      <c r="AP2975" s="12"/>
    </row>
    <row r="2976" spans="4:42" x14ac:dyDescent="0.25">
      <c r="D2976" s="3"/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11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3"/>
      <c r="AG2976" s="3"/>
      <c r="AH2976" s="3"/>
      <c r="AI2976" s="3"/>
      <c r="AJ2976" s="3"/>
      <c r="AK2976" s="3"/>
      <c r="AL2976" s="3"/>
      <c r="AM2976" s="3"/>
      <c r="AN2976" s="3"/>
      <c r="AO2976" s="3"/>
      <c r="AP2976" s="12"/>
    </row>
    <row r="2977" spans="4:42" x14ac:dyDescent="0.25">
      <c r="D2977" s="3"/>
      <c r="E2977" s="3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11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3"/>
      <c r="AG2977" s="3"/>
      <c r="AH2977" s="3"/>
      <c r="AI2977" s="3"/>
      <c r="AJ2977" s="3"/>
      <c r="AK2977" s="3"/>
      <c r="AL2977" s="3"/>
      <c r="AM2977" s="3"/>
      <c r="AN2977" s="3"/>
      <c r="AO2977" s="3"/>
      <c r="AP2977" s="12"/>
    </row>
    <row r="2978" spans="4:42" x14ac:dyDescent="0.25">
      <c r="D2978" s="3"/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11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3"/>
      <c r="AG2978" s="3"/>
      <c r="AH2978" s="3"/>
      <c r="AI2978" s="3"/>
      <c r="AJ2978" s="3"/>
      <c r="AK2978" s="3"/>
      <c r="AL2978" s="3"/>
      <c r="AM2978" s="3"/>
      <c r="AN2978" s="3"/>
      <c r="AO2978" s="3"/>
      <c r="AP2978" s="12"/>
    </row>
    <row r="2979" spans="4:42" x14ac:dyDescent="0.25">
      <c r="D2979" s="3"/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11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3"/>
      <c r="AG2979" s="3"/>
      <c r="AH2979" s="3"/>
      <c r="AI2979" s="3"/>
      <c r="AJ2979" s="3"/>
      <c r="AK2979" s="3"/>
      <c r="AL2979" s="3"/>
      <c r="AM2979" s="3"/>
      <c r="AN2979" s="3"/>
      <c r="AO2979" s="3"/>
      <c r="AP2979" s="12"/>
    </row>
    <row r="2980" spans="4:42" x14ac:dyDescent="0.25">
      <c r="D2980" s="3"/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11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3"/>
      <c r="AG2980" s="3"/>
      <c r="AH2980" s="3"/>
      <c r="AI2980" s="3"/>
      <c r="AJ2980" s="3"/>
      <c r="AK2980" s="3"/>
      <c r="AL2980" s="3"/>
      <c r="AM2980" s="3"/>
      <c r="AN2980" s="3"/>
      <c r="AO2980" s="3"/>
      <c r="AP2980" s="12"/>
    </row>
    <row r="2981" spans="4:42" x14ac:dyDescent="0.25">
      <c r="D2981" s="3"/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11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3"/>
      <c r="AG2981" s="3"/>
      <c r="AH2981" s="3"/>
      <c r="AI2981" s="3"/>
      <c r="AJ2981" s="3"/>
      <c r="AK2981" s="3"/>
      <c r="AL2981" s="3"/>
      <c r="AM2981" s="3"/>
      <c r="AN2981" s="3"/>
      <c r="AO2981" s="3"/>
      <c r="AP2981" s="12"/>
    </row>
    <row r="2982" spans="4:42" x14ac:dyDescent="0.25">
      <c r="D2982" s="3"/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11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3"/>
      <c r="AG2982" s="3"/>
      <c r="AH2982" s="3"/>
      <c r="AI2982" s="3"/>
      <c r="AJ2982" s="3"/>
      <c r="AK2982" s="3"/>
      <c r="AL2982" s="3"/>
      <c r="AM2982" s="3"/>
      <c r="AN2982" s="3"/>
      <c r="AO2982" s="3"/>
      <c r="AP2982" s="12"/>
    </row>
    <row r="2983" spans="4:42" x14ac:dyDescent="0.25">
      <c r="D2983" s="3"/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11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3"/>
      <c r="AG2983" s="3"/>
      <c r="AH2983" s="3"/>
      <c r="AI2983" s="3"/>
      <c r="AJ2983" s="3"/>
      <c r="AK2983" s="3"/>
      <c r="AL2983" s="3"/>
      <c r="AM2983" s="3"/>
      <c r="AN2983" s="3"/>
      <c r="AO2983" s="3"/>
      <c r="AP2983" s="12"/>
    </row>
    <row r="2984" spans="4:42" x14ac:dyDescent="0.25">
      <c r="D2984" s="3"/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11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3"/>
      <c r="AG2984" s="3"/>
      <c r="AH2984" s="3"/>
      <c r="AI2984" s="3"/>
      <c r="AJ2984" s="3"/>
      <c r="AK2984" s="3"/>
      <c r="AL2984" s="3"/>
      <c r="AM2984" s="3"/>
      <c r="AN2984" s="3"/>
      <c r="AO2984" s="3"/>
      <c r="AP2984" s="12"/>
    </row>
    <row r="2985" spans="4:42" x14ac:dyDescent="0.25">
      <c r="D2985" s="3"/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11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3"/>
      <c r="AG2985" s="3"/>
      <c r="AH2985" s="3"/>
      <c r="AI2985" s="3"/>
      <c r="AJ2985" s="3"/>
      <c r="AK2985" s="3"/>
      <c r="AL2985" s="3"/>
      <c r="AM2985" s="3"/>
      <c r="AN2985" s="3"/>
      <c r="AO2985" s="3"/>
      <c r="AP2985" s="12"/>
    </row>
    <row r="2986" spans="4:42" x14ac:dyDescent="0.25">
      <c r="D2986" s="3"/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11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3"/>
      <c r="AG2986" s="3"/>
      <c r="AH2986" s="3"/>
      <c r="AI2986" s="3"/>
      <c r="AJ2986" s="3"/>
      <c r="AK2986" s="3"/>
      <c r="AL2986" s="3"/>
      <c r="AM2986" s="3"/>
      <c r="AN2986" s="3"/>
      <c r="AO2986" s="3"/>
      <c r="AP2986" s="12"/>
    </row>
    <row r="2987" spans="4:42" x14ac:dyDescent="0.25">
      <c r="D2987" s="3"/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11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3"/>
      <c r="AG2987" s="3"/>
      <c r="AH2987" s="3"/>
      <c r="AI2987" s="3"/>
      <c r="AJ2987" s="3"/>
      <c r="AK2987" s="3"/>
      <c r="AL2987" s="3"/>
      <c r="AM2987" s="3"/>
      <c r="AN2987" s="3"/>
      <c r="AO2987" s="3"/>
      <c r="AP2987" s="12"/>
    </row>
    <row r="2988" spans="4:42" x14ac:dyDescent="0.25">
      <c r="D2988" s="3"/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11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 s="3"/>
      <c r="AF2988" s="3"/>
      <c r="AG2988" s="3"/>
      <c r="AH2988" s="3"/>
      <c r="AI2988" s="3"/>
      <c r="AJ2988" s="3"/>
      <c r="AK2988" s="3"/>
      <c r="AL2988" s="3"/>
      <c r="AM2988" s="3"/>
      <c r="AN2988" s="3"/>
      <c r="AO2988" s="3"/>
      <c r="AP2988" s="12"/>
    </row>
    <row r="2989" spans="4:42" x14ac:dyDescent="0.25">
      <c r="D2989" s="3"/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11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3"/>
      <c r="AG2989" s="3"/>
      <c r="AH2989" s="3"/>
      <c r="AI2989" s="3"/>
      <c r="AJ2989" s="3"/>
      <c r="AK2989" s="3"/>
      <c r="AL2989" s="3"/>
      <c r="AM2989" s="3"/>
      <c r="AN2989" s="3"/>
      <c r="AO2989" s="3"/>
      <c r="AP2989" s="12"/>
    </row>
    <row r="2990" spans="4:42" x14ac:dyDescent="0.25">
      <c r="D2990" s="3"/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11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3"/>
      <c r="AG2990" s="3"/>
      <c r="AH2990" s="3"/>
      <c r="AI2990" s="3"/>
      <c r="AJ2990" s="3"/>
      <c r="AK2990" s="3"/>
      <c r="AL2990" s="3"/>
      <c r="AM2990" s="3"/>
      <c r="AN2990" s="3"/>
      <c r="AO2990" s="3"/>
      <c r="AP2990" s="12"/>
    </row>
    <row r="2991" spans="4:42" x14ac:dyDescent="0.25">
      <c r="D2991" s="3"/>
      <c r="E2991" s="3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11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3"/>
      <c r="AG2991" s="3"/>
      <c r="AH2991" s="3"/>
      <c r="AI2991" s="3"/>
      <c r="AJ2991" s="3"/>
      <c r="AK2991" s="3"/>
      <c r="AL2991" s="3"/>
      <c r="AM2991" s="3"/>
      <c r="AN2991" s="3"/>
      <c r="AO2991" s="3"/>
      <c r="AP2991" s="12"/>
    </row>
    <row r="2992" spans="4:42" x14ac:dyDescent="0.25">
      <c r="D2992" s="3"/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11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 s="3"/>
      <c r="AF2992" s="3"/>
      <c r="AG2992" s="3"/>
      <c r="AH2992" s="3"/>
      <c r="AI2992" s="3"/>
      <c r="AJ2992" s="3"/>
      <c r="AK2992" s="3"/>
      <c r="AL2992" s="3"/>
      <c r="AM2992" s="3"/>
      <c r="AN2992" s="3"/>
      <c r="AO2992" s="3"/>
      <c r="AP2992" s="12"/>
    </row>
    <row r="2993" spans="4:42" x14ac:dyDescent="0.25">
      <c r="D2993" s="3"/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11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3"/>
      <c r="AG2993" s="3"/>
      <c r="AH2993" s="3"/>
      <c r="AI2993" s="3"/>
      <c r="AJ2993" s="3"/>
      <c r="AK2993" s="3"/>
      <c r="AL2993" s="3"/>
      <c r="AM2993" s="3"/>
      <c r="AN2993" s="3"/>
      <c r="AO2993" s="3"/>
      <c r="AP2993" s="12"/>
    </row>
    <row r="2994" spans="4:42" x14ac:dyDescent="0.25">
      <c r="D2994" s="3"/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11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3"/>
      <c r="AG2994" s="3"/>
      <c r="AH2994" s="3"/>
      <c r="AI2994" s="3"/>
      <c r="AJ2994" s="3"/>
      <c r="AK2994" s="3"/>
      <c r="AL2994" s="3"/>
      <c r="AM2994" s="3"/>
      <c r="AN2994" s="3"/>
      <c r="AO2994" s="3"/>
      <c r="AP2994" s="12"/>
    </row>
    <row r="2995" spans="4:42" x14ac:dyDescent="0.25">
      <c r="D2995" s="3"/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11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3"/>
      <c r="AG2995" s="3"/>
      <c r="AH2995" s="3"/>
      <c r="AI2995" s="3"/>
      <c r="AJ2995" s="3"/>
      <c r="AK2995" s="3"/>
      <c r="AL2995" s="3"/>
      <c r="AM2995" s="3"/>
      <c r="AN2995" s="3"/>
      <c r="AO2995" s="3"/>
      <c r="AP2995" s="12"/>
    </row>
    <row r="2996" spans="4:42" x14ac:dyDescent="0.25">
      <c r="D2996" s="3"/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11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3"/>
      <c r="AG2996" s="3"/>
      <c r="AH2996" s="3"/>
      <c r="AI2996" s="3"/>
      <c r="AJ2996" s="3"/>
      <c r="AK2996" s="3"/>
      <c r="AL2996" s="3"/>
      <c r="AM2996" s="3"/>
      <c r="AN2996" s="3"/>
      <c r="AO2996" s="3"/>
      <c r="AP2996" s="12"/>
    </row>
    <row r="2997" spans="4:42" x14ac:dyDescent="0.25">
      <c r="D2997" s="3"/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11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3"/>
      <c r="AG2997" s="3"/>
      <c r="AH2997" s="3"/>
      <c r="AI2997" s="3"/>
      <c r="AJ2997" s="3"/>
      <c r="AK2997" s="3"/>
      <c r="AL2997" s="3"/>
      <c r="AM2997" s="3"/>
      <c r="AN2997" s="3"/>
      <c r="AO2997" s="3"/>
      <c r="AP2997" s="12"/>
    </row>
    <row r="2998" spans="4:42" x14ac:dyDescent="0.25">
      <c r="D2998" s="3"/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11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3"/>
      <c r="AG2998" s="3"/>
      <c r="AH2998" s="3"/>
      <c r="AI2998" s="3"/>
      <c r="AJ2998" s="3"/>
      <c r="AK2998" s="3"/>
      <c r="AL2998" s="3"/>
      <c r="AM2998" s="3"/>
      <c r="AN2998" s="3"/>
      <c r="AO2998" s="3"/>
      <c r="AP2998" s="12"/>
    </row>
    <row r="2999" spans="4:42" x14ac:dyDescent="0.25">
      <c r="D2999" s="3"/>
      <c r="E2999" s="3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11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3"/>
      <c r="AG2999" s="3"/>
      <c r="AH2999" s="3"/>
      <c r="AI2999" s="3"/>
      <c r="AJ2999" s="3"/>
      <c r="AK2999" s="3"/>
      <c r="AL2999" s="3"/>
      <c r="AM2999" s="3"/>
      <c r="AN2999" s="3"/>
      <c r="AO2999" s="3"/>
      <c r="AP2999" s="12"/>
    </row>
    <row r="3000" spans="4:42" x14ac:dyDescent="0.25">
      <c r="D3000" s="3"/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11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3"/>
      <c r="AG3000" s="3"/>
      <c r="AH3000" s="3"/>
      <c r="AI3000" s="3"/>
      <c r="AJ3000" s="3"/>
      <c r="AK3000" s="3"/>
      <c r="AL3000" s="3"/>
      <c r="AM3000" s="3"/>
      <c r="AN3000" s="3"/>
      <c r="AO3000" s="3"/>
      <c r="AP3000" s="12"/>
    </row>
    <row r="3001" spans="4:42" x14ac:dyDescent="0.25">
      <c r="D3001" s="3"/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11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3"/>
      <c r="AG3001" s="3"/>
      <c r="AH3001" s="3"/>
      <c r="AI3001" s="3"/>
      <c r="AJ3001" s="3"/>
      <c r="AK3001" s="3"/>
      <c r="AL3001" s="3"/>
      <c r="AM3001" s="3"/>
      <c r="AN3001" s="3"/>
      <c r="AO3001" s="3"/>
      <c r="AP3001" s="12"/>
    </row>
    <row r="3002" spans="4:42" x14ac:dyDescent="0.25">
      <c r="D3002" s="3"/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11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3"/>
      <c r="AG3002" s="3"/>
      <c r="AH3002" s="3"/>
      <c r="AI3002" s="3"/>
      <c r="AJ3002" s="3"/>
      <c r="AK3002" s="3"/>
      <c r="AL3002" s="3"/>
      <c r="AM3002" s="3"/>
      <c r="AN3002" s="3"/>
      <c r="AO3002" s="3"/>
      <c r="AP3002" s="12"/>
    </row>
    <row r="3003" spans="4:42" x14ac:dyDescent="0.25">
      <c r="D3003" s="3"/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11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 s="3"/>
      <c r="AF3003" s="3"/>
      <c r="AG3003" s="3"/>
      <c r="AH3003" s="3"/>
      <c r="AI3003" s="3"/>
      <c r="AJ3003" s="3"/>
      <c r="AK3003" s="3"/>
      <c r="AL3003" s="3"/>
      <c r="AM3003" s="3"/>
      <c r="AN3003" s="3"/>
      <c r="AO3003" s="3"/>
      <c r="AP3003" s="12"/>
    </row>
    <row r="3004" spans="4:42" x14ac:dyDescent="0.25">
      <c r="D3004" s="3"/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11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3"/>
      <c r="AG3004" s="3"/>
      <c r="AH3004" s="3"/>
      <c r="AI3004" s="3"/>
      <c r="AJ3004" s="3"/>
      <c r="AK3004" s="3"/>
      <c r="AL3004" s="3"/>
      <c r="AM3004" s="3"/>
      <c r="AN3004" s="3"/>
      <c r="AO3004" s="3"/>
      <c r="AP3004" s="12"/>
    </row>
    <row r="3005" spans="4:42" x14ac:dyDescent="0.25">
      <c r="D3005" s="3"/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11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3"/>
      <c r="AG3005" s="3"/>
      <c r="AH3005" s="3"/>
      <c r="AI3005" s="3"/>
      <c r="AJ3005" s="3"/>
      <c r="AK3005" s="3"/>
      <c r="AL3005" s="3"/>
      <c r="AM3005" s="3"/>
      <c r="AN3005" s="3"/>
      <c r="AO3005" s="3"/>
      <c r="AP3005" s="12"/>
    </row>
    <row r="3006" spans="4:42" x14ac:dyDescent="0.25">
      <c r="D3006" s="3"/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11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3"/>
      <c r="AG3006" s="3"/>
      <c r="AH3006" s="3"/>
      <c r="AI3006" s="3"/>
      <c r="AJ3006" s="3"/>
      <c r="AK3006" s="3"/>
      <c r="AL3006" s="3"/>
      <c r="AM3006" s="3"/>
      <c r="AN3006" s="3"/>
      <c r="AO3006" s="3"/>
      <c r="AP3006" s="12"/>
    </row>
    <row r="3007" spans="4:42" x14ac:dyDescent="0.25">
      <c r="D3007" s="3"/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11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3"/>
      <c r="AG3007" s="3"/>
      <c r="AH3007" s="3"/>
      <c r="AI3007" s="3"/>
      <c r="AJ3007" s="3"/>
      <c r="AK3007" s="3"/>
      <c r="AL3007" s="3"/>
      <c r="AM3007" s="3"/>
      <c r="AN3007" s="3"/>
      <c r="AO3007" s="3"/>
      <c r="AP3007" s="12"/>
    </row>
    <row r="3008" spans="4:42" x14ac:dyDescent="0.25">
      <c r="D3008" s="3"/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11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3"/>
      <c r="AG3008" s="3"/>
      <c r="AH3008" s="3"/>
      <c r="AI3008" s="3"/>
      <c r="AJ3008" s="3"/>
      <c r="AK3008" s="3"/>
      <c r="AL3008" s="3"/>
      <c r="AM3008" s="3"/>
      <c r="AN3008" s="3"/>
      <c r="AO3008" s="3"/>
      <c r="AP3008" s="12"/>
    </row>
    <row r="3009" spans="4:42" x14ac:dyDescent="0.25">
      <c r="D3009" s="3"/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11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3"/>
      <c r="AG3009" s="3"/>
      <c r="AH3009" s="3"/>
      <c r="AI3009" s="3"/>
      <c r="AJ3009" s="3"/>
      <c r="AK3009" s="3"/>
      <c r="AL3009" s="3"/>
      <c r="AM3009" s="3"/>
      <c r="AN3009" s="3"/>
      <c r="AO3009" s="3"/>
      <c r="AP3009" s="12"/>
    </row>
    <row r="3010" spans="4:42" x14ac:dyDescent="0.25">
      <c r="D3010" s="3"/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11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 s="3"/>
      <c r="AF3010" s="3"/>
      <c r="AG3010" s="3"/>
      <c r="AH3010" s="3"/>
      <c r="AI3010" s="3"/>
      <c r="AJ3010" s="3"/>
      <c r="AK3010" s="3"/>
      <c r="AL3010" s="3"/>
      <c r="AM3010" s="3"/>
      <c r="AN3010" s="3"/>
      <c r="AO3010" s="3"/>
      <c r="AP3010" s="12"/>
    </row>
    <row r="3011" spans="4:42" x14ac:dyDescent="0.25">
      <c r="D3011" s="3"/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11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3"/>
      <c r="AG3011" s="3"/>
      <c r="AH3011" s="3"/>
      <c r="AI3011" s="3"/>
      <c r="AJ3011" s="3"/>
      <c r="AK3011" s="3"/>
      <c r="AL3011" s="3"/>
      <c r="AM3011" s="3"/>
      <c r="AN3011" s="3"/>
      <c r="AO3011" s="3"/>
      <c r="AP3011" s="12"/>
    </row>
    <row r="3012" spans="4:42" x14ac:dyDescent="0.25">
      <c r="D3012" s="3"/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11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3"/>
      <c r="AG3012" s="3"/>
      <c r="AH3012" s="3"/>
      <c r="AI3012" s="3"/>
      <c r="AJ3012" s="3"/>
      <c r="AK3012" s="3"/>
      <c r="AL3012" s="3"/>
      <c r="AM3012" s="3"/>
      <c r="AN3012" s="3"/>
      <c r="AO3012" s="3"/>
      <c r="AP3012" s="12"/>
    </row>
    <row r="3013" spans="4:42" x14ac:dyDescent="0.25">
      <c r="D3013" s="3"/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11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3"/>
      <c r="AG3013" s="3"/>
      <c r="AH3013" s="3"/>
      <c r="AI3013" s="3"/>
      <c r="AJ3013" s="3"/>
      <c r="AK3013" s="3"/>
      <c r="AL3013" s="3"/>
      <c r="AM3013" s="3"/>
      <c r="AN3013" s="3"/>
      <c r="AO3013" s="3"/>
      <c r="AP3013" s="12"/>
    </row>
    <row r="3014" spans="4:42" x14ac:dyDescent="0.25">
      <c r="D3014" s="3"/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11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3"/>
      <c r="AG3014" s="3"/>
      <c r="AH3014" s="3"/>
      <c r="AI3014" s="3"/>
      <c r="AJ3014" s="3"/>
      <c r="AK3014" s="3"/>
      <c r="AL3014" s="3"/>
      <c r="AM3014" s="3"/>
      <c r="AN3014" s="3"/>
      <c r="AO3014" s="3"/>
      <c r="AP3014" s="12"/>
    </row>
    <row r="3015" spans="4:42" x14ac:dyDescent="0.25">
      <c r="D3015" s="3"/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11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 s="3"/>
      <c r="AF3015" s="3"/>
      <c r="AG3015" s="3"/>
      <c r="AH3015" s="3"/>
      <c r="AI3015" s="3"/>
      <c r="AJ3015" s="3"/>
      <c r="AK3015" s="3"/>
      <c r="AL3015" s="3"/>
      <c r="AM3015" s="3"/>
      <c r="AN3015" s="3"/>
      <c r="AO3015" s="3"/>
      <c r="AP3015" s="12"/>
    </row>
    <row r="3016" spans="4:42" x14ac:dyDescent="0.25">
      <c r="D3016" s="3"/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11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3"/>
      <c r="AG3016" s="3"/>
      <c r="AH3016" s="3"/>
      <c r="AI3016" s="3"/>
      <c r="AJ3016" s="3"/>
      <c r="AK3016" s="3"/>
      <c r="AL3016" s="3"/>
      <c r="AM3016" s="3"/>
      <c r="AN3016" s="3"/>
      <c r="AO3016" s="3"/>
      <c r="AP3016" s="12"/>
    </row>
    <row r="3017" spans="4:42" x14ac:dyDescent="0.25">
      <c r="D3017" s="3"/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11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3"/>
      <c r="AG3017" s="3"/>
      <c r="AH3017" s="3"/>
      <c r="AI3017" s="3"/>
      <c r="AJ3017" s="3"/>
      <c r="AK3017" s="3"/>
      <c r="AL3017" s="3"/>
      <c r="AM3017" s="3"/>
      <c r="AN3017" s="3"/>
      <c r="AO3017" s="3"/>
      <c r="AP3017" s="12"/>
    </row>
    <row r="3018" spans="4:42" x14ac:dyDescent="0.25">
      <c r="D3018" s="3"/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11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3"/>
      <c r="AG3018" s="3"/>
      <c r="AH3018" s="3"/>
      <c r="AI3018" s="3"/>
      <c r="AJ3018" s="3"/>
      <c r="AK3018" s="3"/>
      <c r="AL3018" s="3"/>
      <c r="AM3018" s="3"/>
      <c r="AN3018" s="3"/>
      <c r="AO3018" s="3"/>
      <c r="AP3018" s="12"/>
    </row>
    <row r="3019" spans="4:42" x14ac:dyDescent="0.25">
      <c r="D3019" s="3"/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11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3"/>
      <c r="AG3019" s="3"/>
      <c r="AH3019" s="3"/>
      <c r="AI3019" s="3"/>
      <c r="AJ3019" s="3"/>
      <c r="AK3019" s="3"/>
      <c r="AL3019" s="3"/>
      <c r="AM3019" s="3"/>
      <c r="AN3019" s="3"/>
      <c r="AO3019" s="3"/>
      <c r="AP3019" s="12"/>
    </row>
    <row r="3020" spans="4:42" x14ac:dyDescent="0.25">
      <c r="D3020" s="3"/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11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3"/>
      <c r="AG3020" s="3"/>
      <c r="AH3020" s="3"/>
      <c r="AI3020" s="3"/>
      <c r="AJ3020" s="3"/>
      <c r="AK3020" s="3"/>
      <c r="AL3020" s="3"/>
      <c r="AM3020" s="3"/>
      <c r="AN3020" s="3"/>
      <c r="AO3020" s="3"/>
      <c r="AP3020" s="12"/>
    </row>
    <row r="3021" spans="4:42" x14ac:dyDescent="0.25">
      <c r="D3021" s="3"/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11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3"/>
      <c r="AG3021" s="3"/>
      <c r="AH3021" s="3"/>
      <c r="AI3021" s="3"/>
      <c r="AJ3021" s="3"/>
      <c r="AK3021" s="3"/>
      <c r="AL3021" s="3"/>
      <c r="AM3021" s="3"/>
      <c r="AN3021" s="3"/>
      <c r="AO3021" s="3"/>
      <c r="AP3021" s="12"/>
    </row>
    <row r="3022" spans="4:42" x14ac:dyDescent="0.25">
      <c r="D3022" s="3"/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11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/>
      <c r="AF3022" s="3"/>
      <c r="AG3022" s="3"/>
      <c r="AH3022" s="3"/>
      <c r="AI3022" s="3"/>
      <c r="AJ3022" s="3"/>
      <c r="AK3022" s="3"/>
      <c r="AL3022" s="3"/>
      <c r="AM3022" s="3"/>
      <c r="AN3022" s="3"/>
      <c r="AO3022" s="3"/>
      <c r="AP3022" s="12"/>
    </row>
    <row r="3023" spans="4:42" x14ac:dyDescent="0.25">
      <c r="D3023" s="3"/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11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3"/>
      <c r="AG3023" s="3"/>
      <c r="AH3023" s="3"/>
      <c r="AI3023" s="3"/>
      <c r="AJ3023" s="3"/>
      <c r="AK3023" s="3"/>
      <c r="AL3023" s="3"/>
      <c r="AM3023" s="3"/>
      <c r="AN3023" s="3"/>
      <c r="AO3023" s="3"/>
      <c r="AP3023" s="12"/>
    </row>
    <row r="3024" spans="4:42" x14ac:dyDescent="0.25">
      <c r="D3024" s="3"/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11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3"/>
      <c r="AG3024" s="3"/>
      <c r="AH3024" s="3"/>
      <c r="AI3024" s="3"/>
      <c r="AJ3024" s="3"/>
      <c r="AK3024" s="3"/>
      <c r="AL3024" s="3"/>
      <c r="AM3024" s="3"/>
      <c r="AN3024" s="3"/>
      <c r="AO3024" s="3"/>
      <c r="AP3024" s="12"/>
    </row>
    <row r="3025" spans="4:42" x14ac:dyDescent="0.25">
      <c r="D3025" s="3"/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11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3"/>
      <c r="AG3025" s="3"/>
      <c r="AH3025" s="3"/>
      <c r="AI3025" s="3"/>
      <c r="AJ3025" s="3"/>
      <c r="AK3025" s="3"/>
      <c r="AL3025" s="3"/>
      <c r="AM3025" s="3"/>
      <c r="AN3025" s="3"/>
      <c r="AO3025" s="3"/>
      <c r="AP3025" s="12"/>
    </row>
    <row r="3026" spans="4:42" x14ac:dyDescent="0.25">
      <c r="D3026" s="3"/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11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3"/>
      <c r="AG3026" s="3"/>
      <c r="AH3026" s="3"/>
      <c r="AI3026" s="3"/>
      <c r="AJ3026" s="3"/>
      <c r="AK3026" s="3"/>
      <c r="AL3026" s="3"/>
      <c r="AM3026" s="3"/>
      <c r="AN3026" s="3"/>
      <c r="AO3026" s="3"/>
      <c r="AP3026" s="12"/>
    </row>
    <row r="3027" spans="4:42" x14ac:dyDescent="0.25">
      <c r="D3027" s="3"/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11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3"/>
      <c r="AG3027" s="3"/>
      <c r="AH3027" s="3"/>
      <c r="AI3027" s="3"/>
      <c r="AJ3027" s="3"/>
      <c r="AK3027" s="3"/>
      <c r="AL3027" s="3"/>
      <c r="AM3027" s="3"/>
      <c r="AN3027" s="3"/>
      <c r="AO3027" s="3"/>
      <c r="AP3027" s="12"/>
    </row>
    <row r="3028" spans="4:42" x14ac:dyDescent="0.25">
      <c r="D3028" s="3"/>
      <c r="E3028" s="3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11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3"/>
      <c r="AG3028" s="3"/>
      <c r="AH3028" s="3"/>
      <c r="AI3028" s="3"/>
      <c r="AJ3028" s="3"/>
      <c r="AK3028" s="3"/>
      <c r="AL3028" s="3"/>
      <c r="AM3028" s="3"/>
      <c r="AN3028" s="3"/>
      <c r="AO3028" s="3"/>
      <c r="AP3028" s="12"/>
    </row>
    <row r="3029" spans="4:42" x14ac:dyDescent="0.25">
      <c r="D3029" s="3"/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11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3"/>
      <c r="AG3029" s="3"/>
      <c r="AH3029" s="3"/>
      <c r="AI3029" s="3"/>
      <c r="AJ3029" s="3"/>
      <c r="AK3029" s="3"/>
      <c r="AL3029" s="3"/>
      <c r="AM3029" s="3"/>
      <c r="AN3029" s="3"/>
      <c r="AO3029" s="3"/>
      <c r="AP3029" s="12"/>
    </row>
    <row r="3030" spans="4:42" x14ac:dyDescent="0.25">
      <c r="D3030" s="3"/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11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3"/>
      <c r="AG3030" s="3"/>
      <c r="AH3030" s="3"/>
      <c r="AI3030" s="3"/>
      <c r="AJ3030" s="3"/>
      <c r="AK3030" s="3"/>
      <c r="AL3030" s="3"/>
      <c r="AM3030" s="3"/>
      <c r="AN3030" s="3"/>
      <c r="AO3030" s="3"/>
      <c r="AP3030" s="12"/>
    </row>
    <row r="3031" spans="4:42" x14ac:dyDescent="0.25">
      <c r="D3031" s="3"/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11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3"/>
      <c r="AG3031" s="3"/>
      <c r="AH3031" s="3"/>
      <c r="AI3031" s="3"/>
      <c r="AJ3031" s="3"/>
      <c r="AK3031" s="3"/>
      <c r="AL3031" s="3"/>
      <c r="AM3031" s="3"/>
      <c r="AN3031" s="3"/>
      <c r="AO3031" s="3"/>
      <c r="AP3031" s="12"/>
    </row>
    <row r="3032" spans="4:42" x14ac:dyDescent="0.25">
      <c r="D3032" s="3"/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11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3"/>
      <c r="AG3032" s="3"/>
      <c r="AH3032" s="3"/>
      <c r="AI3032" s="3"/>
      <c r="AJ3032" s="3"/>
      <c r="AK3032" s="3"/>
      <c r="AL3032" s="3"/>
      <c r="AM3032" s="3"/>
      <c r="AN3032" s="3"/>
      <c r="AO3032" s="3"/>
      <c r="AP3032" s="12"/>
    </row>
    <row r="3033" spans="4:42" x14ac:dyDescent="0.25">
      <c r="D3033" s="3"/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11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3"/>
      <c r="AG3033" s="3"/>
      <c r="AH3033" s="3"/>
      <c r="AI3033" s="3"/>
      <c r="AJ3033" s="3"/>
      <c r="AK3033" s="3"/>
      <c r="AL3033" s="3"/>
      <c r="AM3033" s="3"/>
      <c r="AN3033" s="3"/>
      <c r="AO3033" s="3"/>
      <c r="AP3033" s="12"/>
    </row>
    <row r="3034" spans="4:42" x14ac:dyDescent="0.25">
      <c r="D3034" s="3"/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11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3"/>
      <c r="AG3034" s="3"/>
      <c r="AH3034" s="3"/>
      <c r="AI3034" s="3"/>
      <c r="AJ3034" s="3"/>
      <c r="AK3034" s="3"/>
      <c r="AL3034" s="3"/>
      <c r="AM3034" s="3"/>
      <c r="AN3034" s="3"/>
      <c r="AO3034" s="3"/>
      <c r="AP3034" s="12"/>
    </row>
    <row r="3035" spans="4:42" x14ac:dyDescent="0.25">
      <c r="D3035" s="3"/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11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3"/>
      <c r="AG3035" s="3"/>
      <c r="AH3035" s="3"/>
      <c r="AI3035" s="3"/>
      <c r="AJ3035" s="3"/>
      <c r="AK3035" s="3"/>
      <c r="AL3035" s="3"/>
      <c r="AM3035" s="3"/>
      <c r="AN3035" s="3"/>
      <c r="AO3035" s="3"/>
      <c r="AP3035" s="12"/>
    </row>
    <row r="3036" spans="4:42" x14ac:dyDescent="0.25">
      <c r="D3036" s="3"/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11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3"/>
      <c r="AG3036" s="3"/>
      <c r="AH3036" s="3"/>
      <c r="AI3036" s="3"/>
      <c r="AJ3036" s="3"/>
      <c r="AK3036" s="3"/>
      <c r="AL3036" s="3"/>
      <c r="AM3036" s="3"/>
      <c r="AN3036" s="3"/>
      <c r="AO3036" s="3"/>
      <c r="AP3036" s="12"/>
    </row>
    <row r="3037" spans="4:42" x14ac:dyDescent="0.25">
      <c r="D3037" s="3"/>
      <c r="E3037" s="3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11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3"/>
      <c r="AG3037" s="3"/>
      <c r="AH3037" s="3"/>
      <c r="AI3037" s="3"/>
      <c r="AJ3037" s="3"/>
      <c r="AK3037" s="3"/>
      <c r="AL3037" s="3"/>
      <c r="AM3037" s="3"/>
      <c r="AN3037" s="3"/>
      <c r="AO3037" s="3"/>
      <c r="AP3037" s="12"/>
    </row>
    <row r="3038" spans="4:42" x14ac:dyDescent="0.25">
      <c r="D3038" s="3"/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11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3"/>
      <c r="AG3038" s="3"/>
      <c r="AH3038" s="3"/>
      <c r="AI3038" s="3"/>
      <c r="AJ3038" s="3"/>
      <c r="AK3038" s="3"/>
      <c r="AL3038" s="3"/>
      <c r="AM3038" s="3"/>
      <c r="AN3038" s="3"/>
      <c r="AO3038" s="3"/>
      <c r="AP3038" s="12"/>
    </row>
    <row r="3039" spans="4:42" x14ac:dyDescent="0.25">
      <c r="D3039" s="3"/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11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3"/>
      <c r="AG3039" s="3"/>
      <c r="AH3039" s="3"/>
      <c r="AI3039" s="3"/>
      <c r="AJ3039" s="3"/>
      <c r="AK3039" s="3"/>
      <c r="AL3039" s="3"/>
      <c r="AM3039" s="3"/>
      <c r="AN3039" s="3"/>
      <c r="AO3039" s="3"/>
      <c r="AP3039" s="12"/>
    </row>
    <row r="3040" spans="4:42" x14ac:dyDescent="0.25">
      <c r="D3040" s="3"/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11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3"/>
      <c r="AG3040" s="3"/>
      <c r="AH3040" s="3"/>
      <c r="AI3040" s="3"/>
      <c r="AJ3040" s="3"/>
      <c r="AK3040" s="3"/>
      <c r="AL3040" s="3"/>
      <c r="AM3040" s="3"/>
      <c r="AN3040" s="3"/>
      <c r="AO3040" s="3"/>
      <c r="AP3040" s="12"/>
    </row>
    <row r="3041" spans="4:42" x14ac:dyDescent="0.25">
      <c r="D3041" s="3"/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11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3"/>
      <c r="AG3041" s="3"/>
      <c r="AH3041" s="3"/>
      <c r="AI3041" s="3"/>
      <c r="AJ3041" s="3"/>
      <c r="AK3041" s="3"/>
      <c r="AL3041" s="3"/>
      <c r="AM3041" s="3"/>
      <c r="AN3041" s="3"/>
      <c r="AO3041" s="3"/>
      <c r="AP3041" s="12"/>
    </row>
    <row r="3042" spans="4:42" x14ac:dyDescent="0.25">
      <c r="D3042" s="3"/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11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3"/>
      <c r="AG3042" s="3"/>
      <c r="AH3042" s="3"/>
      <c r="AI3042" s="3"/>
      <c r="AJ3042" s="3"/>
      <c r="AK3042" s="3"/>
      <c r="AL3042" s="3"/>
      <c r="AM3042" s="3"/>
      <c r="AN3042" s="3"/>
      <c r="AO3042" s="3"/>
      <c r="AP3042" s="12"/>
    </row>
    <row r="3043" spans="4:42" x14ac:dyDescent="0.25">
      <c r="D3043" s="3"/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11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3"/>
      <c r="AG3043" s="3"/>
      <c r="AH3043" s="3"/>
      <c r="AI3043" s="3"/>
      <c r="AJ3043" s="3"/>
      <c r="AK3043" s="3"/>
      <c r="AL3043" s="3"/>
      <c r="AM3043" s="3"/>
      <c r="AN3043" s="3"/>
      <c r="AO3043" s="3"/>
      <c r="AP3043" s="12"/>
    </row>
    <row r="3044" spans="4:42" x14ac:dyDescent="0.25">
      <c r="D3044" s="3"/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11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3"/>
      <c r="AG3044" s="3"/>
      <c r="AH3044" s="3"/>
      <c r="AI3044" s="3"/>
      <c r="AJ3044" s="3"/>
      <c r="AK3044" s="3"/>
      <c r="AL3044" s="3"/>
      <c r="AM3044" s="3"/>
      <c r="AN3044" s="3"/>
      <c r="AO3044" s="3"/>
      <c r="AP3044" s="12"/>
    </row>
    <row r="3045" spans="4:42" x14ac:dyDescent="0.25">
      <c r="D3045" s="3"/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11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3"/>
      <c r="AG3045" s="3"/>
      <c r="AH3045" s="3"/>
      <c r="AI3045" s="3"/>
      <c r="AJ3045" s="3"/>
      <c r="AK3045" s="3"/>
      <c r="AL3045" s="3"/>
      <c r="AM3045" s="3"/>
      <c r="AN3045" s="3"/>
      <c r="AO3045" s="3"/>
      <c r="AP3045" s="12"/>
    </row>
    <row r="3046" spans="4:42" x14ac:dyDescent="0.25">
      <c r="D3046" s="3"/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11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3"/>
      <c r="AG3046" s="3"/>
      <c r="AH3046" s="3"/>
      <c r="AI3046" s="3"/>
      <c r="AJ3046" s="3"/>
      <c r="AK3046" s="3"/>
      <c r="AL3046" s="3"/>
      <c r="AM3046" s="3"/>
      <c r="AN3046" s="3"/>
      <c r="AO3046" s="3"/>
      <c r="AP3046" s="12"/>
    </row>
    <row r="3047" spans="4:42" x14ac:dyDescent="0.25">
      <c r="D3047" s="3"/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11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3"/>
      <c r="AG3047" s="3"/>
      <c r="AH3047" s="3"/>
      <c r="AI3047" s="3"/>
      <c r="AJ3047" s="3"/>
      <c r="AK3047" s="3"/>
      <c r="AL3047" s="3"/>
      <c r="AM3047" s="3"/>
      <c r="AN3047" s="3"/>
      <c r="AO3047" s="3"/>
      <c r="AP3047" s="12"/>
    </row>
    <row r="3048" spans="4:42" x14ac:dyDescent="0.25">
      <c r="D3048" s="3"/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11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 s="3"/>
      <c r="AF3048" s="3"/>
      <c r="AG3048" s="3"/>
      <c r="AH3048" s="3"/>
      <c r="AI3048" s="3"/>
      <c r="AJ3048" s="3"/>
      <c r="AK3048" s="3"/>
      <c r="AL3048" s="3"/>
      <c r="AM3048" s="3"/>
      <c r="AN3048" s="3"/>
      <c r="AO3048" s="3"/>
      <c r="AP3048" s="12"/>
    </row>
    <row r="3049" spans="4:42" x14ac:dyDescent="0.25">
      <c r="D3049" s="3"/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11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3"/>
      <c r="AG3049" s="3"/>
      <c r="AH3049" s="3"/>
      <c r="AI3049" s="3"/>
      <c r="AJ3049" s="3"/>
      <c r="AK3049" s="3"/>
      <c r="AL3049" s="3"/>
      <c r="AM3049" s="3"/>
      <c r="AN3049" s="3"/>
      <c r="AO3049" s="3"/>
      <c r="AP3049" s="12"/>
    </row>
    <row r="3050" spans="4:42" x14ac:dyDescent="0.25">
      <c r="D3050" s="3"/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11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3"/>
      <c r="AG3050" s="3"/>
      <c r="AH3050" s="3"/>
      <c r="AI3050" s="3"/>
      <c r="AJ3050" s="3"/>
      <c r="AK3050" s="3"/>
      <c r="AL3050" s="3"/>
      <c r="AM3050" s="3"/>
      <c r="AN3050" s="3"/>
      <c r="AO3050" s="3"/>
      <c r="AP3050" s="12"/>
    </row>
    <row r="3051" spans="4:42" x14ac:dyDescent="0.25">
      <c r="D3051" s="3"/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11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3"/>
      <c r="AG3051" s="3"/>
      <c r="AH3051" s="3"/>
      <c r="AI3051" s="3"/>
      <c r="AJ3051" s="3"/>
      <c r="AK3051" s="3"/>
      <c r="AL3051" s="3"/>
      <c r="AM3051" s="3"/>
      <c r="AN3051" s="3"/>
      <c r="AO3051" s="3"/>
      <c r="AP3051" s="12"/>
    </row>
    <row r="3052" spans="4:42" x14ac:dyDescent="0.25">
      <c r="D3052" s="3"/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11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 s="3"/>
      <c r="AF3052" s="3"/>
      <c r="AG3052" s="3"/>
      <c r="AH3052" s="3"/>
      <c r="AI3052" s="3"/>
      <c r="AJ3052" s="3"/>
      <c r="AK3052" s="3"/>
      <c r="AL3052" s="3"/>
      <c r="AM3052" s="3"/>
      <c r="AN3052" s="3"/>
      <c r="AO3052" s="3"/>
      <c r="AP3052" s="12"/>
    </row>
    <row r="3053" spans="4:42" x14ac:dyDescent="0.25">
      <c r="D3053" s="3"/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11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3"/>
      <c r="AG3053" s="3"/>
      <c r="AH3053" s="3"/>
      <c r="AI3053" s="3"/>
      <c r="AJ3053" s="3"/>
      <c r="AK3053" s="3"/>
      <c r="AL3053" s="3"/>
      <c r="AM3053" s="3"/>
      <c r="AN3053" s="3"/>
      <c r="AO3053" s="3"/>
      <c r="AP3053" s="12"/>
    </row>
    <row r="3054" spans="4:42" x14ac:dyDescent="0.25">
      <c r="D3054" s="3"/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11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3"/>
      <c r="AG3054" s="3"/>
      <c r="AH3054" s="3"/>
      <c r="AI3054" s="3"/>
      <c r="AJ3054" s="3"/>
      <c r="AK3054" s="3"/>
      <c r="AL3054" s="3"/>
      <c r="AM3054" s="3"/>
      <c r="AN3054" s="3"/>
      <c r="AO3054" s="3"/>
      <c r="AP3054" s="12"/>
    </row>
    <row r="3055" spans="4:42" x14ac:dyDescent="0.25">
      <c r="D3055" s="3"/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11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3"/>
      <c r="AG3055" s="3"/>
      <c r="AH3055" s="3"/>
      <c r="AI3055" s="3"/>
      <c r="AJ3055" s="3"/>
      <c r="AK3055" s="3"/>
      <c r="AL3055" s="3"/>
      <c r="AM3055" s="3"/>
      <c r="AN3055" s="3"/>
      <c r="AO3055" s="3"/>
      <c r="AP3055" s="12"/>
    </row>
    <row r="3056" spans="4:42" x14ac:dyDescent="0.25">
      <c r="D3056" s="3"/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11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3"/>
      <c r="AG3056" s="3"/>
      <c r="AH3056" s="3"/>
      <c r="AI3056" s="3"/>
      <c r="AJ3056" s="3"/>
      <c r="AK3056" s="3"/>
      <c r="AL3056" s="3"/>
      <c r="AM3056" s="3"/>
      <c r="AN3056" s="3"/>
      <c r="AO3056" s="3"/>
      <c r="AP3056" s="12"/>
    </row>
    <row r="3057" spans="4:42" x14ac:dyDescent="0.25">
      <c r="D3057" s="3"/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11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3"/>
      <c r="AG3057" s="3"/>
      <c r="AH3057" s="3"/>
      <c r="AI3057" s="3"/>
      <c r="AJ3057" s="3"/>
      <c r="AK3057" s="3"/>
      <c r="AL3057" s="3"/>
      <c r="AM3057" s="3"/>
      <c r="AN3057" s="3"/>
      <c r="AO3057" s="3"/>
      <c r="AP3057" s="12"/>
    </row>
    <row r="3058" spans="4:42" x14ac:dyDescent="0.25">
      <c r="D3058" s="3"/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11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3"/>
      <c r="AG3058" s="3"/>
      <c r="AH3058" s="3"/>
      <c r="AI3058" s="3"/>
      <c r="AJ3058" s="3"/>
      <c r="AK3058" s="3"/>
      <c r="AL3058" s="3"/>
      <c r="AM3058" s="3"/>
      <c r="AN3058" s="3"/>
      <c r="AO3058" s="3"/>
      <c r="AP3058" s="12"/>
    </row>
    <row r="3059" spans="4:42" x14ac:dyDescent="0.25">
      <c r="D3059" s="3"/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11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3"/>
      <c r="AG3059" s="3"/>
      <c r="AH3059" s="3"/>
      <c r="AI3059" s="3"/>
      <c r="AJ3059" s="3"/>
      <c r="AK3059" s="3"/>
      <c r="AL3059" s="3"/>
      <c r="AM3059" s="3"/>
      <c r="AN3059" s="3"/>
      <c r="AO3059" s="3"/>
      <c r="AP3059" s="12"/>
    </row>
    <row r="3060" spans="4:42" x14ac:dyDescent="0.25">
      <c r="D3060" s="3"/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11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 s="3"/>
      <c r="AF3060" s="3"/>
      <c r="AG3060" s="3"/>
      <c r="AH3060" s="3"/>
      <c r="AI3060" s="3"/>
      <c r="AJ3060" s="3"/>
      <c r="AK3060" s="3"/>
      <c r="AL3060" s="3"/>
      <c r="AM3060" s="3"/>
      <c r="AN3060" s="3"/>
      <c r="AO3060" s="3"/>
      <c r="AP3060" s="12"/>
    </row>
    <row r="3061" spans="4:42" x14ac:dyDescent="0.25">
      <c r="D3061" s="3"/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11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3"/>
      <c r="AG3061" s="3"/>
      <c r="AH3061" s="3"/>
      <c r="AI3061" s="3"/>
      <c r="AJ3061" s="3"/>
      <c r="AK3061" s="3"/>
      <c r="AL3061" s="3"/>
      <c r="AM3061" s="3"/>
      <c r="AN3061" s="3"/>
      <c r="AO3061" s="3"/>
      <c r="AP3061" s="12"/>
    </row>
    <row r="3062" spans="4:42" x14ac:dyDescent="0.25">
      <c r="D3062" s="3"/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11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3"/>
      <c r="AG3062" s="3"/>
      <c r="AH3062" s="3"/>
      <c r="AI3062" s="3"/>
      <c r="AJ3062" s="3"/>
      <c r="AK3062" s="3"/>
      <c r="AL3062" s="3"/>
      <c r="AM3062" s="3"/>
      <c r="AN3062" s="3"/>
      <c r="AO3062" s="3"/>
      <c r="AP3062" s="12"/>
    </row>
    <row r="3063" spans="4:42" x14ac:dyDescent="0.25">
      <c r="D3063" s="3"/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11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3"/>
      <c r="AG3063" s="3"/>
      <c r="AH3063" s="3"/>
      <c r="AI3063" s="3"/>
      <c r="AJ3063" s="3"/>
      <c r="AK3063" s="3"/>
      <c r="AL3063" s="3"/>
      <c r="AM3063" s="3"/>
      <c r="AN3063" s="3"/>
      <c r="AO3063" s="3"/>
      <c r="AP3063" s="12"/>
    </row>
    <row r="3064" spans="4:42" x14ac:dyDescent="0.25">
      <c r="D3064" s="3"/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11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3"/>
      <c r="AG3064" s="3"/>
      <c r="AH3064" s="3"/>
      <c r="AI3064" s="3"/>
      <c r="AJ3064" s="3"/>
      <c r="AK3064" s="3"/>
      <c r="AL3064" s="3"/>
      <c r="AM3064" s="3"/>
      <c r="AN3064" s="3"/>
      <c r="AO3064" s="3"/>
      <c r="AP3064" s="12"/>
    </row>
    <row r="3065" spans="4:42" x14ac:dyDescent="0.25">
      <c r="D3065" s="3"/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11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3"/>
      <c r="AG3065" s="3"/>
      <c r="AH3065" s="3"/>
      <c r="AI3065" s="3"/>
      <c r="AJ3065" s="3"/>
      <c r="AK3065" s="3"/>
      <c r="AL3065" s="3"/>
      <c r="AM3065" s="3"/>
      <c r="AN3065" s="3"/>
      <c r="AO3065" s="3"/>
      <c r="AP3065" s="12"/>
    </row>
    <row r="3066" spans="4:42" x14ac:dyDescent="0.25">
      <c r="D3066" s="3"/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11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3"/>
      <c r="AG3066" s="3"/>
      <c r="AH3066" s="3"/>
      <c r="AI3066" s="3"/>
      <c r="AJ3066" s="3"/>
      <c r="AK3066" s="3"/>
      <c r="AL3066" s="3"/>
      <c r="AM3066" s="3"/>
      <c r="AN3066" s="3"/>
      <c r="AO3066" s="3"/>
      <c r="AP3066" s="12"/>
    </row>
    <row r="3067" spans="4:42" x14ac:dyDescent="0.25">
      <c r="D3067" s="3"/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11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3"/>
      <c r="AG3067" s="3"/>
      <c r="AH3067" s="3"/>
      <c r="AI3067" s="3"/>
      <c r="AJ3067" s="3"/>
      <c r="AK3067" s="3"/>
      <c r="AL3067" s="3"/>
      <c r="AM3067" s="3"/>
      <c r="AN3067" s="3"/>
      <c r="AO3067" s="3"/>
      <c r="AP3067" s="12"/>
    </row>
    <row r="3068" spans="4:42" x14ac:dyDescent="0.25">
      <c r="D3068" s="3"/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11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E3068" s="3"/>
      <c r="AF3068" s="3"/>
      <c r="AG3068" s="3"/>
      <c r="AH3068" s="3"/>
      <c r="AI3068" s="3"/>
      <c r="AJ3068" s="3"/>
      <c r="AK3068" s="3"/>
      <c r="AL3068" s="3"/>
      <c r="AM3068" s="3"/>
      <c r="AN3068" s="3"/>
      <c r="AO3068" s="3"/>
      <c r="AP3068" s="12"/>
    </row>
    <row r="3069" spans="4:42" x14ac:dyDescent="0.25">
      <c r="D3069" s="3"/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11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3"/>
      <c r="AG3069" s="3"/>
      <c r="AH3069" s="3"/>
      <c r="AI3069" s="3"/>
      <c r="AJ3069" s="3"/>
      <c r="AK3069" s="3"/>
      <c r="AL3069" s="3"/>
      <c r="AM3069" s="3"/>
      <c r="AN3069" s="3"/>
      <c r="AO3069" s="3"/>
      <c r="AP3069" s="12"/>
    </row>
    <row r="3070" spans="4:42" x14ac:dyDescent="0.25">
      <c r="D3070" s="3"/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11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3"/>
      <c r="AG3070" s="3"/>
      <c r="AH3070" s="3"/>
      <c r="AI3070" s="3"/>
      <c r="AJ3070" s="3"/>
      <c r="AK3070" s="3"/>
      <c r="AL3070" s="3"/>
      <c r="AM3070" s="3"/>
      <c r="AN3070" s="3"/>
      <c r="AO3070" s="3"/>
      <c r="AP3070" s="12"/>
    </row>
    <row r="3071" spans="4:42" x14ac:dyDescent="0.25">
      <c r="D3071" s="3"/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11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 s="3"/>
      <c r="AF3071" s="3"/>
      <c r="AG3071" s="3"/>
      <c r="AH3071" s="3"/>
      <c r="AI3071" s="3"/>
      <c r="AJ3071" s="3"/>
      <c r="AK3071" s="3"/>
      <c r="AL3071" s="3"/>
      <c r="AM3071" s="3"/>
      <c r="AN3071" s="3"/>
      <c r="AO3071" s="3"/>
      <c r="AP3071" s="12"/>
    </row>
    <row r="3072" spans="4:42" x14ac:dyDescent="0.25">
      <c r="D3072" s="3"/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11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/>
      <c r="AF3072" s="3"/>
      <c r="AG3072" s="3"/>
      <c r="AH3072" s="3"/>
      <c r="AI3072" s="3"/>
      <c r="AJ3072" s="3"/>
      <c r="AK3072" s="3"/>
      <c r="AL3072" s="3"/>
      <c r="AM3072" s="3"/>
      <c r="AN3072" s="3"/>
      <c r="AO3072" s="3"/>
      <c r="AP3072" s="12"/>
    </row>
    <row r="3073" spans="4:42" x14ac:dyDescent="0.25">
      <c r="D3073" s="3"/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11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3"/>
      <c r="AG3073" s="3"/>
      <c r="AH3073" s="3"/>
      <c r="AI3073" s="3"/>
      <c r="AJ3073" s="3"/>
      <c r="AK3073" s="3"/>
      <c r="AL3073" s="3"/>
      <c r="AM3073" s="3"/>
      <c r="AN3073" s="3"/>
      <c r="AO3073" s="3"/>
      <c r="AP3073" s="12"/>
    </row>
    <row r="3074" spans="4:42" x14ac:dyDescent="0.25">
      <c r="D3074" s="3"/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11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3"/>
      <c r="AG3074" s="3"/>
      <c r="AH3074" s="3"/>
      <c r="AI3074" s="3"/>
      <c r="AJ3074" s="3"/>
      <c r="AK3074" s="3"/>
      <c r="AL3074" s="3"/>
      <c r="AM3074" s="3"/>
      <c r="AN3074" s="3"/>
      <c r="AO3074" s="3"/>
      <c r="AP3074" s="12"/>
    </row>
    <row r="3075" spans="4:42" x14ac:dyDescent="0.25">
      <c r="D3075" s="3"/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11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3"/>
      <c r="AG3075" s="3"/>
      <c r="AH3075" s="3"/>
      <c r="AI3075" s="3"/>
      <c r="AJ3075" s="3"/>
      <c r="AK3075" s="3"/>
      <c r="AL3075" s="3"/>
      <c r="AM3075" s="3"/>
      <c r="AN3075" s="3"/>
      <c r="AO3075" s="3"/>
      <c r="AP3075" s="12"/>
    </row>
    <row r="3076" spans="4:42" x14ac:dyDescent="0.25">
      <c r="D3076" s="3"/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11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3"/>
      <c r="AG3076" s="3"/>
      <c r="AH3076" s="3"/>
      <c r="AI3076" s="3"/>
      <c r="AJ3076" s="3"/>
      <c r="AK3076" s="3"/>
      <c r="AL3076" s="3"/>
      <c r="AM3076" s="3"/>
      <c r="AN3076" s="3"/>
      <c r="AO3076" s="3"/>
      <c r="AP3076" s="12"/>
    </row>
    <row r="3077" spans="4:42" x14ac:dyDescent="0.25">
      <c r="D3077" s="3"/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11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3"/>
      <c r="AG3077" s="3"/>
      <c r="AH3077" s="3"/>
      <c r="AI3077" s="3"/>
      <c r="AJ3077" s="3"/>
      <c r="AK3077" s="3"/>
      <c r="AL3077" s="3"/>
      <c r="AM3077" s="3"/>
      <c r="AN3077" s="3"/>
      <c r="AO3077" s="3"/>
      <c r="AP3077" s="12"/>
    </row>
    <row r="3078" spans="4:42" x14ac:dyDescent="0.25">
      <c r="D3078" s="3"/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11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3"/>
      <c r="AG3078" s="3"/>
      <c r="AH3078" s="3"/>
      <c r="AI3078" s="3"/>
      <c r="AJ3078" s="3"/>
      <c r="AK3078" s="3"/>
      <c r="AL3078" s="3"/>
      <c r="AM3078" s="3"/>
      <c r="AN3078" s="3"/>
      <c r="AO3078" s="3"/>
      <c r="AP3078" s="12"/>
    </row>
    <row r="3079" spans="4:42" x14ac:dyDescent="0.25">
      <c r="D3079" s="3"/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11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3"/>
      <c r="AG3079" s="3"/>
      <c r="AH3079" s="3"/>
      <c r="AI3079" s="3"/>
      <c r="AJ3079" s="3"/>
      <c r="AK3079" s="3"/>
      <c r="AL3079" s="3"/>
      <c r="AM3079" s="3"/>
      <c r="AN3079" s="3"/>
      <c r="AO3079" s="3"/>
      <c r="AP3079" s="12"/>
    </row>
    <row r="3080" spans="4:42" x14ac:dyDescent="0.25">
      <c r="D3080" s="3"/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11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3"/>
      <c r="AG3080" s="3"/>
      <c r="AH3080" s="3"/>
      <c r="AI3080" s="3"/>
      <c r="AJ3080" s="3"/>
      <c r="AK3080" s="3"/>
      <c r="AL3080" s="3"/>
      <c r="AM3080" s="3"/>
      <c r="AN3080" s="3"/>
      <c r="AO3080" s="3"/>
      <c r="AP3080" s="12"/>
    </row>
    <row r="3081" spans="4:42" x14ac:dyDescent="0.25">
      <c r="D3081" s="3"/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11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3"/>
      <c r="AG3081" s="3"/>
      <c r="AH3081" s="3"/>
      <c r="AI3081" s="3"/>
      <c r="AJ3081" s="3"/>
      <c r="AK3081" s="3"/>
      <c r="AL3081" s="3"/>
      <c r="AM3081" s="3"/>
      <c r="AN3081" s="3"/>
      <c r="AO3081" s="3"/>
      <c r="AP3081" s="12"/>
    </row>
    <row r="3082" spans="4:42" x14ac:dyDescent="0.25">
      <c r="D3082" s="3"/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11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3"/>
      <c r="AG3082" s="3"/>
      <c r="AH3082" s="3"/>
      <c r="AI3082" s="3"/>
      <c r="AJ3082" s="3"/>
      <c r="AK3082" s="3"/>
      <c r="AL3082" s="3"/>
      <c r="AM3082" s="3"/>
      <c r="AN3082" s="3"/>
      <c r="AO3082" s="3"/>
      <c r="AP3082" s="12"/>
    </row>
    <row r="3083" spans="4:42" x14ac:dyDescent="0.25">
      <c r="D3083" s="3"/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11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3"/>
      <c r="AG3083" s="3"/>
      <c r="AH3083" s="3"/>
      <c r="AI3083" s="3"/>
      <c r="AJ3083" s="3"/>
      <c r="AK3083" s="3"/>
      <c r="AL3083" s="3"/>
      <c r="AM3083" s="3"/>
      <c r="AN3083" s="3"/>
      <c r="AO3083" s="3"/>
      <c r="AP3083" s="12"/>
    </row>
    <row r="3084" spans="4:42" x14ac:dyDescent="0.25">
      <c r="D3084" s="3"/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11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3"/>
      <c r="AG3084" s="3"/>
      <c r="AH3084" s="3"/>
      <c r="AI3084" s="3"/>
      <c r="AJ3084" s="3"/>
      <c r="AK3084" s="3"/>
      <c r="AL3084" s="3"/>
      <c r="AM3084" s="3"/>
      <c r="AN3084" s="3"/>
      <c r="AO3084" s="3"/>
      <c r="AP3084" s="12"/>
    </row>
    <row r="3085" spans="4:42" x14ac:dyDescent="0.25">
      <c r="D3085" s="3"/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11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3"/>
      <c r="AG3085" s="3"/>
      <c r="AH3085" s="3"/>
      <c r="AI3085" s="3"/>
      <c r="AJ3085" s="3"/>
      <c r="AK3085" s="3"/>
      <c r="AL3085" s="3"/>
      <c r="AM3085" s="3"/>
      <c r="AN3085" s="3"/>
      <c r="AO3085" s="3"/>
      <c r="AP3085" s="12"/>
    </row>
    <row r="3086" spans="4:42" x14ac:dyDescent="0.25">
      <c r="D3086" s="3"/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11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3"/>
      <c r="AG3086" s="3"/>
      <c r="AH3086" s="3"/>
      <c r="AI3086" s="3"/>
      <c r="AJ3086" s="3"/>
      <c r="AK3086" s="3"/>
      <c r="AL3086" s="3"/>
      <c r="AM3086" s="3"/>
      <c r="AN3086" s="3"/>
      <c r="AO3086" s="3"/>
      <c r="AP3086" s="12"/>
    </row>
    <row r="3087" spans="4:42" x14ac:dyDescent="0.25">
      <c r="D3087" s="3"/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11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3"/>
      <c r="AG3087" s="3"/>
      <c r="AH3087" s="3"/>
      <c r="AI3087" s="3"/>
      <c r="AJ3087" s="3"/>
      <c r="AK3087" s="3"/>
      <c r="AL3087" s="3"/>
      <c r="AM3087" s="3"/>
      <c r="AN3087" s="3"/>
      <c r="AO3087" s="3"/>
      <c r="AP3087" s="12"/>
    </row>
    <row r="3088" spans="4:42" x14ac:dyDescent="0.25">
      <c r="D3088" s="3"/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11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3"/>
      <c r="AG3088" s="3"/>
      <c r="AH3088" s="3"/>
      <c r="AI3088" s="3"/>
      <c r="AJ3088" s="3"/>
      <c r="AK3088" s="3"/>
      <c r="AL3088" s="3"/>
      <c r="AM3088" s="3"/>
      <c r="AN3088" s="3"/>
      <c r="AO3088" s="3"/>
      <c r="AP3088" s="12"/>
    </row>
    <row r="3089" spans="4:42" x14ac:dyDescent="0.25">
      <c r="D3089" s="3"/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11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3"/>
      <c r="AG3089" s="3"/>
      <c r="AH3089" s="3"/>
      <c r="AI3089" s="3"/>
      <c r="AJ3089" s="3"/>
      <c r="AK3089" s="3"/>
      <c r="AL3089" s="3"/>
      <c r="AM3089" s="3"/>
      <c r="AN3089" s="3"/>
      <c r="AO3089" s="3"/>
      <c r="AP3089" s="12"/>
    </row>
    <row r="3090" spans="4:42" x14ac:dyDescent="0.25">
      <c r="D3090" s="3"/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11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3"/>
      <c r="AG3090" s="3"/>
      <c r="AH3090" s="3"/>
      <c r="AI3090" s="3"/>
      <c r="AJ3090" s="3"/>
      <c r="AK3090" s="3"/>
      <c r="AL3090" s="3"/>
      <c r="AM3090" s="3"/>
      <c r="AN3090" s="3"/>
      <c r="AO3090" s="3"/>
      <c r="AP3090" s="12"/>
    </row>
    <row r="3091" spans="4:42" x14ac:dyDescent="0.25">
      <c r="D3091" s="3"/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11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3"/>
      <c r="AG3091" s="3"/>
      <c r="AH3091" s="3"/>
      <c r="AI3091" s="3"/>
      <c r="AJ3091" s="3"/>
      <c r="AK3091" s="3"/>
      <c r="AL3091" s="3"/>
      <c r="AM3091" s="3"/>
      <c r="AN3091" s="3"/>
      <c r="AO3091" s="3"/>
      <c r="AP3091" s="12"/>
    </row>
    <row r="3092" spans="4:42" x14ac:dyDescent="0.25">
      <c r="D3092" s="3"/>
      <c r="E3092" s="3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11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3"/>
      <c r="AG3092" s="3"/>
      <c r="AH3092" s="3"/>
      <c r="AI3092" s="3"/>
      <c r="AJ3092" s="3"/>
      <c r="AK3092" s="3"/>
      <c r="AL3092" s="3"/>
      <c r="AM3092" s="3"/>
      <c r="AN3092" s="3"/>
      <c r="AO3092" s="3"/>
      <c r="AP3092" s="12"/>
    </row>
    <row r="3093" spans="4:42" x14ac:dyDescent="0.25">
      <c r="D3093" s="3"/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11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3"/>
      <c r="AG3093" s="3"/>
      <c r="AH3093" s="3"/>
      <c r="AI3093" s="3"/>
      <c r="AJ3093" s="3"/>
      <c r="AK3093" s="3"/>
      <c r="AL3093" s="3"/>
      <c r="AM3093" s="3"/>
      <c r="AN3093" s="3"/>
      <c r="AO3093" s="3"/>
      <c r="AP3093" s="12"/>
    </row>
    <row r="3094" spans="4:42" x14ac:dyDescent="0.25">
      <c r="D3094" s="3"/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11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3"/>
      <c r="AG3094" s="3"/>
      <c r="AH3094" s="3"/>
      <c r="AI3094" s="3"/>
      <c r="AJ3094" s="3"/>
      <c r="AK3094" s="3"/>
      <c r="AL3094" s="3"/>
      <c r="AM3094" s="3"/>
      <c r="AN3094" s="3"/>
      <c r="AO3094" s="3"/>
      <c r="AP3094" s="12"/>
    </row>
    <row r="3095" spans="4:42" x14ac:dyDescent="0.25">
      <c r="D3095" s="3"/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11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3"/>
      <c r="AG3095" s="3"/>
      <c r="AH3095" s="3"/>
      <c r="AI3095" s="3"/>
      <c r="AJ3095" s="3"/>
      <c r="AK3095" s="3"/>
      <c r="AL3095" s="3"/>
      <c r="AM3095" s="3"/>
      <c r="AN3095" s="3"/>
      <c r="AO3095" s="3"/>
      <c r="AP3095" s="12"/>
    </row>
    <row r="3096" spans="4:42" x14ac:dyDescent="0.25">
      <c r="D3096" s="3"/>
      <c r="E3096" s="3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11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3"/>
      <c r="AG3096" s="3"/>
      <c r="AH3096" s="3"/>
      <c r="AI3096" s="3"/>
      <c r="AJ3096" s="3"/>
      <c r="AK3096" s="3"/>
      <c r="AL3096" s="3"/>
      <c r="AM3096" s="3"/>
      <c r="AN3096" s="3"/>
      <c r="AO3096" s="3"/>
      <c r="AP3096" s="12"/>
    </row>
    <row r="3097" spans="4:42" x14ac:dyDescent="0.25">
      <c r="D3097" s="3"/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11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3"/>
      <c r="AG3097" s="3"/>
      <c r="AH3097" s="3"/>
      <c r="AI3097" s="3"/>
      <c r="AJ3097" s="3"/>
      <c r="AK3097" s="3"/>
      <c r="AL3097" s="3"/>
      <c r="AM3097" s="3"/>
      <c r="AN3097" s="3"/>
      <c r="AO3097" s="3"/>
      <c r="AP3097" s="12"/>
    </row>
    <row r="3098" spans="4:42" x14ac:dyDescent="0.25">
      <c r="D3098" s="3"/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11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3"/>
      <c r="AG3098" s="3"/>
      <c r="AH3098" s="3"/>
      <c r="AI3098" s="3"/>
      <c r="AJ3098" s="3"/>
      <c r="AK3098" s="3"/>
      <c r="AL3098" s="3"/>
      <c r="AM3098" s="3"/>
      <c r="AN3098" s="3"/>
      <c r="AO3098" s="3"/>
      <c r="AP3098" s="12"/>
    </row>
    <row r="3099" spans="4:42" x14ac:dyDescent="0.25">
      <c r="D3099" s="3"/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11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3"/>
      <c r="AG3099" s="3"/>
      <c r="AH3099" s="3"/>
      <c r="AI3099" s="3"/>
      <c r="AJ3099" s="3"/>
      <c r="AK3099" s="3"/>
      <c r="AL3099" s="3"/>
      <c r="AM3099" s="3"/>
      <c r="AN3099" s="3"/>
      <c r="AO3099" s="3"/>
      <c r="AP3099" s="12"/>
    </row>
    <row r="3100" spans="4:42" x14ac:dyDescent="0.25">
      <c r="D3100" s="3"/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11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3"/>
      <c r="AG3100" s="3"/>
      <c r="AH3100" s="3"/>
      <c r="AI3100" s="3"/>
      <c r="AJ3100" s="3"/>
      <c r="AK3100" s="3"/>
      <c r="AL3100" s="3"/>
      <c r="AM3100" s="3"/>
      <c r="AN3100" s="3"/>
      <c r="AO3100" s="3"/>
      <c r="AP3100" s="12"/>
    </row>
    <row r="3101" spans="4:42" x14ac:dyDescent="0.25">
      <c r="D3101" s="3"/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11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3"/>
      <c r="AG3101" s="3"/>
      <c r="AH3101" s="3"/>
      <c r="AI3101" s="3"/>
      <c r="AJ3101" s="3"/>
      <c r="AK3101" s="3"/>
      <c r="AL3101" s="3"/>
      <c r="AM3101" s="3"/>
      <c r="AN3101" s="3"/>
      <c r="AO3101" s="3"/>
      <c r="AP3101" s="12"/>
    </row>
    <row r="3102" spans="4:42" x14ac:dyDescent="0.25">
      <c r="D3102" s="3"/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11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3"/>
      <c r="AG3102" s="3"/>
      <c r="AH3102" s="3"/>
      <c r="AI3102" s="3"/>
      <c r="AJ3102" s="3"/>
      <c r="AK3102" s="3"/>
      <c r="AL3102" s="3"/>
      <c r="AM3102" s="3"/>
      <c r="AN3102" s="3"/>
      <c r="AO3102" s="3"/>
      <c r="AP3102" s="12"/>
    </row>
    <row r="3103" spans="4:42" x14ac:dyDescent="0.25">
      <c r="D3103" s="3"/>
      <c r="E3103" s="3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11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3"/>
      <c r="AG3103" s="3"/>
      <c r="AH3103" s="3"/>
      <c r="AI3103" s="3"/>
      <c r="AJ3103" s="3"/>
      <c r="AK3103" s="3"/>
      <c r="AL3103" s="3"/>
      <c r="AM3103" s="3"/>
      <c r="AN3103" s="3"/>
      <c r="AO3103" s="3"/>
      <c r="AP3103" s="12"/>
    </row>
    <row r="3104" spans="4:42" x14ac:dyDescent="0.25">
      <c r="D3104" s="3"/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11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3"/>
      <c r="AG3104" s="3"/>
      <c r="AH3104" s="3"/>
      <c r="AI3104" s="3"/>
      <c r="AJ3104" s="3"/>
      <c r="AK3104" s="3"/>
      <c r="AL3104" s="3"/>
      <c r="AM3104" s="3"/>
      <c r="AN3104" s="3"/>
      <c r="AO3104" s="3"/>
      <c r="AP3104" s="12"/>
    </row>
    <row r="3105" spans="4:42" x14ac:dyDescent="0.25">
      <c r="D3105" s="3"/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11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3"/>
      <c r="AG3105" s="3"/>
      <c r="AH3105" s="3"/>
      <c r="AI3105" s="3"/>
      <c r="AJ3105" s="3"/>
      <c r="AK3105" s="3"/>
      <c r="AL3105" s="3"/>
      <c r="AM3105" s="3"/>
      <c r="AN3105" s="3"/>
      <c r="AO3105" s="3"/>
      <c r="AP3105" s="12"/>
    </row>
    <row r="3106" spans="4:42" x14ac:dyDescent="0.25">
      <c r="D3106" s="3"/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11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3"/>
      <c r="AG3106" s="3"/>
      <c r="AH3106" s="3"/>
      <c r="AI3106" s="3"/>
      <c r="AJ3106" s="3"/>
      <c r="AK3106" s="3"/>
      <c r="AL3106" s="3"/>
      <c r="AM3106" s="3"/>
      <c r="AN3106" s="3"/>
      <c r="AO3106" s="3"/>
      <c r="AP3106" s="12"/>
    </row>
    <row r="3107" spans="4:42" x14ac:dyDescent="0.25">
      <c r="D3107" s="3"/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11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3"/>
      <c r="AG3107" s="3"/>
      <c r="AH3107" s="3"/>
      <c r="AI3107" s="3"/>
      <c r="AJ3107" s="3"/>
      <c r="AK3107" s="3"/>
      <c r="AL3107" s="3"/>
      <c r="AM3107" s="3"/>
      <c r="AN3107" s="3"/>
      <c r="AO3107" s="3"/>
      <c r="AP3107" s="12"/>
    </row>
    <row r="3108" spans="4:42" x14ac:dyDescent="0.25">
      <c r="D3108" s="3"/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11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3"/>
      <c r="AG3108" s="3"/>
      <c r="AH3108" s="3"/>
      <c r="AI3108" s="3"/>
      <c r="AJ3108" s="3"/>
      <c r="AK3108" s="3"/>
      <c r="AL3108" s="3"/>
      <c r="AM3108" s="3"/>
      <c r="AN3108" s="3"/>
      <c r="AO3108" s="3"/>
      <c r="AP3108" s="12"/>
    </row>
    <row r="3109" spans="4:42" x14ac:dyDescent="0.25">
      <c r="D3109" s="3"/>
      <c r="E3109" s="3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11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3"/>
      <c r="AG3109" s="3"/>
      <c r="AH3109" s="3"/>
      <c r="AI3109" s="3"/>
      <c r="AJ3109" s="3"/>
      <c r="AK3109" s="3"/>
      <c r="AL3109" s="3"/>
      <c r="AM3109" s="3"/>
      <c r="AN3109" s="3"/>
      <c r="AO3109" s="3"/>
      <c r="AP3109" s="12"/>
    </row>
    <row r="3110" spans="4:42" x14ac:dyDescent="0.25">
      <c r="D3110" s="3"/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11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3"/>
      <c r="AG3110" s="3"/>
      <c r="AH3110" s="3"/>
      <c r="AI3110" s="3"/>
      <c r="AJ3110" s="3"/>
      <c r="AK3110" s="3"/>
      <c r="AL3110" s="3"/>
      <c r="AM3110" s="3"/>
      <c r="AN3110" s="3"/>
      <c r="AO3110" s="3"/>
      <c r="AP3110" s="12"/>
    </row>
    <row r="3111" spans="4:42" x14ac:dyDescent="0.25">
      <c r="D3111" s="3"/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11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3"/>
      <c r="AG3111" s="3"/>
      <c r="AH3111" s="3"/>
      <c r="AI3111" s="3"/>
      <c r="AJ3111" s="3"/>
      <c r="AK3111" s="3"/>
      <c r="AL3111" s="3"/>
      <c r="AM3111" s="3"/>
      <c r="AN3111" s="3"/>
      <c r="AO3111" s="3"/>
      <c r="AP3111" s="12"/>
    </row>
    <row r="3112" spans="4:42" x14ac:dyDescent="0.25">
      <c r="D3112" s="3"/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11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3"/>
      <c r="AG3112" s="3"/>
      <c r="AH3112" s="3"/>
      <c r="AI3112" s="3"/>
      <c r="AJ3112" s="3"/>
      <c r="AK3112" s="3"/>
      <c r="AL3112" s="3"/>
      <c r="AM3112" s="3"/>
      <c r="AN3112" s="3"/>
      <c r="AO3112" s="3"/>
      <c r="AP3112" s="12"/>
    </row>
    <row r="3113" spans="4:42" x14ac:dyDescent="0.25">
      <c r="D3113" s="3"/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11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3"/>
      <c r="AG3113" s="3"/>
      <c r="AH3113" s="3"/>
      <c r="AI3113" s="3"/>
      <c r="AJ3113" s="3"/>
      <c r="AK3113" s="3"/>
      <c r="AL3113" s="3"/>
      <c r="AM3113" s="3"/>
      <c r="AN3113" s="3"/>
      <c r="AO3113" s="3"/>
      <c r="AP3113" s="12"/>
    </row>
    <row r="3114" spans="4:42" x14ac:dyDescent="0.25">
      <c r="D3114" s="3"/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11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3"/>
      <c r="AG3114" s="3"/>
      <c r="AH3114" s="3"/>
      <c r="AI3114" s="3"/>
      <c r="AJ3114" s="3"/>
      <c r="AK3114" s="3"/>
      <c r="AL3114" s="3"/>
      <c r="AM3114" s="3"/>
      <c r="AN3114" s="3"/>
      <c r="AO3114" s="3"/>
      <c r="AP3114" s="12"/>
    </row>
    <row r="3115" spans="4:42" x14ac:dyDescent="0.25">
      <c r="D3115" s="3"/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11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3"/>
      <c r="AG3115" s="3"/>
      <c r="AH3115" s="3"/>
      <c r="AI3115" s="3"/>
      <c r="AJ3115" s="3"/>
      <c r="AK3115" s="3"/>
      <c r="AL3115" s="3"/>
      <c r="AM3115" s="3"/>
      <c r="AN3115" s="3"/>
      <c r="AO3115" s="3"/>
      <c r="AP3115" s="12"/>
    </row>
    <row r="3116" spans="4:42" x14ac:dyDescent="0.25">
      <c r="D3116" s="3"/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11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3"/>
      <c r="AG3116" s="3"/>
      <c r="AH3116" s="3"/>
      <c r="AI3116" s="3"/>
      <c r="AJ3116" s="3"/>
      <c r="AK3116" s="3"/>
      <c r="AL3116" s="3"/>
      <c r="AM3116" s="3"/>
      <c r="AN3116" s="3"/>
      <c r="AO3116" s="3"/>
      <c r="AP3116" s="12"/>
    </row>
    <row r="3117" spans="4:42" x14ac:dyDescent="0.25">
      <c r="D3117" s="3"/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11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3"/>
      <c r="AG3117" s="3"/>
      <c r="AH3117" s="3"/>
      <c r="AI3117" s="3"/>
      <c r="AJ3117" s="3"/>
      <c r="AK3117" s="3"/>
      <c r="AL3117" s="3"/>
      <c r="AM3117" s="3"/>
      <c r="AN3117" s="3"/>
      <c r="AO3117" s="3"/>
      <c r="AP3117" s="12"/>
    </row>
    <row r="3118" spans="4:42" x14ac:dyDescent="0.25">
      <c r="D3118" s="3"/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11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3"/>
      <c r="AG3118" s="3"/>
      <c r="AH3118" s="3"/>
      <c r="AI3118" s="3"/>
      <c r="AJ3118" s="3"/>
      <c r="AK3118" s="3"/>
      <c r="AL3118" s="3"/>
      <c r="AM3118" s="3"/>
      <c r="AN3118" s="3"/>
      <c r="AO3118" s="3"/>
      <c r="AP3118" s="12"/>
    </row>
    <row r="3119" spans="4:42" x14ac:dyDescent="0.25">
      <c r="D3119" s="3"/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11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3"/>
      <c r="AG3119" s="3"/>
      <c r="AH3119" s="3"/>
      <c r="AI3119" s="3"/>
      <c r="AJ3119" s="3"/>
      <c r="AK3119" s="3"/>
      <c r="AL3119" s="3"/>
      <c r="AM3119" s="3"/>
      <c r="AN3119" s="3"/>
      <c r="AO3119" s="3"/>
      <c r="AP3119" s="12"/>
    </row>
    <row r="3120" spans="4:42" x14ac:dyDescent="0.25">
      <c r="D3120" s="3"/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11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3"/>
      <c r="AG3120" s="3"/>
      <c r="AH3120" s="3"/>
      <c r="AI3120" s="3"/>
      <c r="AJ3120" s="3"/>
      <c r="AK3120" s="3"/>
      <c r="AL3120" s="3"/>
      <c r="AM3120" s="3"/>
      <c r="AN3120" s="3"/>
      <c r="AO3120" s="3"/>
      <c r="AP3120" s="12"/>
    </row>
    <row r="3121" spans="4:42" x14ac:dyDescent="0.25">
      <c r="D3121" s="3"/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11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3"/>
      <c r="AG3121" s="3"/>
      <c r="AH3121" s="3"/>
      <c r="AI3121" s="3"/>
      <c r="AJ3121" s="3"/>
      <c r="AK3121" s="3"/>
      <c r="AL3121" s="3"/>
      <c r="AM3121" s="3"/>
      <c r="AN3121" s="3"/>
      <c r="AO3121" s="3"/>
      <c r="AP3121" s="12"/>
    </row>
    <row r="3122" spans="4:42" x14ac:dyDescent="0.25">
      <c r="D3122" s="3"/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11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3"/>
      <c r="AG3122" s="3"/>
      <c r="AH3122" s="3"/>
      <c r="AI3122" s="3"/>
      <c r="AJ3122" s="3"/>
      <c r="AK3122" s="3"/>
      <c r="AL3122" s="3"/>
      <c r="AM3122" s="3"/>
      <c r="AN3122" s="3"/>
      <c r="AO3122" s="3"/>
      <c r="AP3122" s="12"/>
    </row>
    <row r="3123" spans="4:42" x14ac:dyDescent="0.25">
      <c r="D3123" s="3"/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11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3"/>
      <c r="AG3123" s="3"/>
      <c r="AH3123" s="3"/>
      <c r="AI3123" s="3"/>
      <c r="AJ3123" s="3"/>
      <c r="AK3123" s="3"/>
      <c r="AL3123" s="3"/>
      <c r="AM3123" s="3"/>
      <c r="AN3123" s="3"/>
      <c r="AO3123" s="3"/>
      <c r="AP3123" s="12"/>
    </row>
    <row r="3124" spans="4:42" x14ac:dyDescent="0.25">
      <c r="D3124" s="3"/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11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3"/>
      <c r="AG3124" s="3"/>
      <c r="AH3124" s="3"/>
      <c r="AI3124" s="3"/>
      <c r="AJ3124" s="3"/>
      <c r="AK3124" s="3"/>
      <c r="AL3124" s="3"/>
      <c r="AM3124" s="3"/>
      <c r="AN3124" s="3"/>
      <c r="AO3124" s="3"/>
      <c r="AP3124" s="12"/>
    </row>
    <row r="3125" spans="4:42" x14ac:dyDescent="0.25">
      <c r="D3125" s="3"/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11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3"/>
      <c r="AG3125" s="3"/>
      <c r="AH3125" s="3"/>
      <c r="AI3125" s="3"/>
      <c r="AJ3125" s="3"/>
      <c r="AK3125" s="3"/>
      <c r="AL3125" s="3"/>
      <c r="AM3125" s="3"/>
      <c r="AN3125" s="3"/>
      <c r="AO3125" s="3"/>
      <c r="AP3125" s="12"/>
    </row>
    <row r="3126" spans="4:42" x14ac:dyDescent="0.25">
      <c r="D3126" s="3"/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11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3"/>
      <c r="AG3126" s="3"/>
      <c r="AH3126" s="3"/>
      <c r="AI3126" s="3"/>
      <c r="AJ3126" s="3"/>
      <c r="AK3126" s="3"/>
      <c r="AL3126" s="3"/>
      <c r="AM3126" s="3"/>
      <c r="AN3126" s="3"/>
      <c r="AO3126" s="3"/>
      <c r="AP3126" s="12"/>
    </row>
    <row r="3127" spans="4:42" x14ac:dyDescent="0.25">
      <c r="D3127" s="3"/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11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3"/>
      <c r="AG3127" s="3"/>
      <c r="AH3127" s="3"/>
      <c r="AI3127" s="3"/>
      <c r="AJ3127" s="3"/>
      <c r="AK3127" s="3"/>
      <c r="AL3127" s="3"/>
      <c r="AM3127" s="3"/>
      <c r="AN3127" s="3"/>
      <c r="AO3127" s="3"/>
      <c r="AP3127" s="12"/>
    </row>
    <row r="3128" spans="4:42" x14ac:dyDescent="0.25">
      <c r="D3128" s="3"/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11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E3128" s="3"/>
      <c r="AF3128" s="3"/>
      <c r="AG3128" s="3"/>
      <c r="AH3128" s="3"/>
      <c r="AI3128" s="3"/>
      <c r="AJ3128" s="3"/>
      <c r="AK3128" s="3"/>
      <c r="AL3128" s="3"/>
      <c r="AM3128" s="3"/>
      <c r="AN3128" s="3"/>
      <c r="AO3128" s="3"/>
      <c r="AP3128" s="12"/>
    </row>
    <row r="3129" spans="4:42" x14ac:dyDescent="0.25">
      <c r="D3129" s="3"/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11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3"/>
      <c r="AG3129" s="3"/>
      <c r="AH3129" s="3"/>
      <c r="AI3129" s="3"/>
      <c r="AJ3129" s="3"/>
      <c r="AK3129" s="3"/>
      <c r="AL3129" s="3"/>
      <c r="AM3129" s="3"/>
      <c r="AN3129" s="3"/>
      <c r="AO3129" s="3"/>
      <c r="AP3129" s="12"/>
    </row>
    <row r="3130" spans="4:42" x14ac:dyDescent="0.25">
      <c r="D3130" s="3"/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11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3"/>
      <c r="AG3130" s="3"/>
      <c r="AH3130" s="3"/>
      <c r="AI3130" s="3"/>
      <c r="AJ3130" s="3"/>
      <c r="AK3130" s="3"/>
      <c r="AL3130" s="3"/>
      <c r="AM3130" s="3"/>
      <c r="AN3130" s="3"/>
      <c r="AO3130" s="3"/>
      <c r="AP3130" s="12"/>
    </row>
    <row r="3131" spans="4:42" x14ac:dyDescent="0.25">
      <c r="D3131" s="3"/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11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3"/>
      <c r="AG3131" s="3"/>
      <c r="AH3131" s="3"/>
      <c r="AI3131" s="3"/>
      <c r="AJ3131" s="3"/>
      <c r="AK3131" s="3"/>
      <c r="AL3131" s="3"/>
      <c r="AM3131" s="3"/>
      <c r="AN3131" s="3"/>
      <c r="AO3131" s="3"/>
      <c r="AP3131" s="12"/>
    </row>
    <row r="3132" spans="4:42" x14ac:dyDescent="0.25">
      <c r="D3132" s="3"/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11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E3132" s="3"/>
      <c r="AF3132" s="3"/>
      <c r="AG3132" s="3"/>
      <c r="AH3132" s="3"/>
      <c r="AI3132" s="3"/>
      <c r="AJ3132" s="3"/>
      <c r="AK3132" s="3"/>
      <c r="AL3132" s="3"/>
      <c r="AM3132" s="3"/>
      <c r="AN3132" s="3"/>
      <c r="AO3132" s="3"/>
      <c r="AP3132" s="12"/>
    </row>
    <row r="3133" spans="4:42" x14ac:dyDescent="0.25">
      <c r="D3133" s="3"/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11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3"/>
      <c r="AG3133" s="3"/>
      <c r="AH3133" s="3"/>
      <c r="AI3133" s="3"/>
      <c r="AJ3133" s="3"/>
      <c r="AK3133" s="3"/>
      <c r="AL3133" s="3"/>
      <c r="AM3133" s="3"/>
      <c r="AN3133" s="3"/>
      <c r="AO3133" s="3"/>
      <c r="AP3133" s="12"/>
    </row>
    <row r="3134" spans="4:42" x14ac:dyDescent="0.25">
      <c r="D3134" s="3"/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11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3"/>
      <c r="AG3134" s="3"/>
      <c r="AH3134" s="3"/>
      <c r="AI3134" s="3"/>
      <c r="AJ3134" s="3"/>
      <c r="AK3134" s="3"/>
      <c r="AL3134" s="3"/>
      <c r="AM3134" s="3"/>
      <c r="AN3134" s="3"/>
      <c r="AO3134" s="3"/>
      <c r="AP3134" s="12"/>
    </row>
    <row r="3135" spans="4:42" x14ac:dyDescent="0.25">
      <c r="D3135" s="3"/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11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3"/>
      <c r="AG3135" s="3"/>
      <c r="AH3135" s="3"/>
      <c r="AI3135" s="3"/>
      <c r="AJ3135" s="3"/>
      <c r="AK3135" s="3"/>
      <c r="AL3135" s="3"/>
      <c r="AM3135" s="3"/>
      <c r="AN3135" s="3"/>
      <c r="AO3135" s="3"/>
      <c r="AP3135" s="12"/>
    </row>
    <row r="3136" spans="4:42" x14ac:dyDescent="0.25">
      <c r="D3136" s="3"/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11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3"/>
      <c r="AG3136" s="3"/>
      <c r="AH3136" s="3"/>
      <c r="AI3136" s="3"/>
      <c r="AJ3136" s="3"/>
      <c r="AK3136" s="3"/>
      <c r="AL3136" s="3"/>
      <c r="AM3136" s="3"/>
      <c r="AN3136" s="3"/>
      <c r="AO3136" s="3"/>
      <c r="AP3136" s="12"/>
    </row>
    <row r="3137" spans="4:42" x14ac:dyDescent="0.25">
      <c r="D3137" s="3"/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11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3"/>
      <c r="AG3137" s="3"/>
      <c r="AH3137" s="3"/>
      <c r="AI3137" s="3"/>
      <c r="AJ3137" s="3"/>
      <c r="AK3137" s="3"/>
      <c r="AL3137" s="3"/>
      <c r="AM3137" s="3"/>
      <c r="AN3137" s="3"/>
      <c r="AO3137" s="3"/>
      <c r="AP3137" s="12"/>
    </row>
    <row r="3138" spans="4:42" x14ac:dyDescent="0.25">
      <c r="D3138" s="3"/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11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3"/>
      <c r="AG3138" s="3"/>
      <c r="AH3138" s="3"/>
      <c r="AI3138" s="3"/>
      <c r="AJ3138" s="3"/>
      <c r="AK3138" s="3"/>
      <c r="AL3138" s="3"/>
      <c r="AM3138" s="3"/>
      <c r="AN3138" s="3"/>
      <c r="AO3138" s="3"/>
      <c r="AP3138" s="12"/>
    </row>
    <row r="3139" spans="4:42" x14ac:dyDescent="0.25">
      <c r="D3139" s="3"/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11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E3139" s="3"/>
      <c r="AF3139" s="3"/>
      <c r="AG3139" s="3"/>
      <c r="AH3139" s="3"/>
      <c r="AI3139" s="3"/>
      <c r="AJ3139" s="3"/>
      <c r="AK3139" s="3"/>
      <c r="AL3139" s="3"/>
      <c r="AM3139" s="3"/>
      <c r="AN3139" s="3"/>
      <c r="AO3139" s="3"/>
      <c r="AP3139" s="12"/>
    </row>
    <row r="3140" spans="4:42" x14ac:dyDescent="0.25">
      <c r="D3140" s="3"/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11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3"/>
      <c r="AG3140" s="3"/>
      <c r="AH3140" s="3"/>
      <c r="AI3140" s="3"/>
      <c r="AJ3140" s="3"/>
      <c r="AK3140" s="3"/>
      <c r="AL3140" s="3"/>
      <c r="AM3140" s="3"/>
      <c r="AN3140" s="3"/>
      <c r="AO3140" s="3"/>
      <c r="AP3140" s="12"/>
    </row>
    <row r="3141" spans="4:42" x14ac:dyDescent="0.25">
      <c r="D3141" s="3"/>
      <c r="E3141" s="3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11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3"/>
      <c r="AG3141" s="3"/>
      <c r="AH3141" s="3"/>
      <c r="AI3141" s="3"/>
      <c r="AJ3141" s="3"/>
      <c r="AK3141" s="3"/>
      <c r="AL3141" s="3"/>
      <c r="AM3141" s="3"/>
      <c r="AN3141" s="3"/>
      <c r="AO3141" s="3"/>
      <c r="AP3141" s="12"/>
    </row>
    <row r="3142" spans="4:42" x14ac:dyDescent="0.25">
      <c r="D3142" s="3"/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11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3"/>
      <c r="AG3142" s="3"/>
      <c r="AH3142" s="3"/>
      <c r="AI3142" s="3"/>
      <c r="AJ3142" s="3"/>
      <c r="AK3142" s="3"/>
      <c r="AL3142" s="3"/>
      <c r="AM3142" s="3"/>
      <c r="AN3142" s="3"/>
      <c r="AO3142" s="3"/>
      <c r="AP3142" s="12"/>
    </row>
    <row r="3143" spans="4:42" x14ac:dyDescent="0.25">
      <c r="D3143" s="3"/>
      <c r="E3143" s="3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11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3"/>
      <c r="AG3143" s="3"/>
      <c r="AH3143" s="3"/>
      <c r="AI3143" s="3"/>
      <c r="AJ3143" s="3"/>
      <c r="AK3143" s="3"/>
      <c r="AL3143" s="3"/>
      <c r="AM3143" s="3"/>
      <c r="AN3143" s="3"/>
      <c r="AO3143" s="3"/>
      <c r="AP3143" s="12"/>
    </row>
    <row r="3144" spans="4:42" x14ac:dyDescent="0.25">
      <c r="D3144" s="3"/>
      <c r="E3144" s="3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11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3"/>
      <c r="AG3144" s="3"/>
      <c r="AH3144" s="3"/>
      <c r="AI3144" s="3"/>
      <c r="AJ3144" s="3"/>
      <c r="AK3144" s="3"/>
      <c r="AL3144" s="3"/>
      <c r="AM3144" s="3"/>
      <c r="AN3144" s="3"/>
      <c r="AO3144" s="3"/>
      <c r="AP3144" s="12"/>
    </row>
    <row r="3145" spans="4:42" x14ac:dyDescent="0.25">
      <c r="D3145" s="3"/>
      <c r="E3145" s="3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11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3"/>
      <c r="AG3145" s="3"/>
      <c r="AH3145" s="3"/>
      <c r="AI3145" s="3"/>
      <c r="AJ3145" s="3"/>
      <c r="AK3145" s="3"/>
      <c r="AL3145" s="3"/>
      <c r="AM3145" s="3"/>
      <c r="AN3145" s="3"/>
      <c r="AO3145" s="3"/>
      <c r="AP3145" s="12"/>
    </row>
    <row r="3146" spans="4:42" x14ac:dyDescent="0.25">
      <c r="D3146" s="3"/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11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3"/>
      <c r="AG3146" s="3"/>
      <c r="AH3146" s="3"/>
      <c r="AI3146" s="3"/>
      <c r="AJ3146" s="3"/>
      <c r="AK3146" s="3"/>
      <c r="AL3146" s="3"/>
      <c r="AM3146" s="3"/>
      <c r="AN3146" s="3"/>
      <c r="AO3146" s="3"/>
      <c r="AP3146" s="12"/>
    </row>
    <row r="3147" spans="4:42" x14ac:dyDescent="0.25">
      <c r="D3147" s="3"/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11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3"/>
      <c r="AG3147" s="3"/>
      <c r="AH3147" s="3"/>
      <c r="AI3147" s="3"/>
      <c r="AJ3147" s="3"/>
      <c r="AK3147" s="3"/>
      <c r="AL3147" s="3"/>
      <c r="AM3147" s="3"/>
      <c r="AN3147" s="3"/>
      <c r="AO3147" s="3"/>
      <c r="AP3147" s="12"/>
    </row>
    <row r="3148" spans="4:42" x14ac:dyDescent="0.25">
      <c r="D3148" s="3"/>
      <c r="E3148" s="3"/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11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E3148" s="3"/>
      <c r="AF3148" s="3"/>
      <c r="AG3148" s="3"/>
      <c r="AH3148" s="3"/>
      <c r="AI3148" s="3"/>
      <c r="AJ3148" s="3"/>
      <c r="AK3148" s="3"/>
      <c r="AL3148" s="3"/>
      <c r="AM3148" s="3"/>
      <c r="AN3148" s="3"/>
      <c r="AO3148" s="3"/>
      <c r="AP3148" s="12"/>
    </row>
    <row r="3149" spans="4:42" x14ac:dyDescent="0.25">
      <c r="D3149" s="3"/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11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3"/>
      <c r="AG3149" s="3"/>
      <c r="AH3149" s="3"/>
      <c r="AI3149" s="3"/>
      <c r="AJ3149" s="3"/>
      <c r="AK3149" s="3"/>
      <c r="AL3149" s="3"/>
      <c r="AM3149" s="3"/>
      <c r="AN3149" s="3"/>
      <c r="AO3149" s="3"/>
      <c r="AP3149" s="12"/>
    </row>
    <row r="3150" spans="4:42" x14ac:dyDescent="0.25">
      <c r="D3150" s="3"/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11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3"/>
      <c r="AG3150" s="3"/>
      <c r="AH3150" s="3"/>
      <c r="AI3150" s="3"/>
      <c r="AJ3150" s="3"/>
      <c r="AK3150" s="3"/>
      <c r="AL3150" s="3"/>
      <c r="AM3150" s="3"/>
      <c r="AN3150" s="3"/>
      <c r="AO3150" s="3"/>
      <c r="AP3150" s="12"/>
    </row>
    <row r="3151" spans="4:42" x14ac:dyDescent="0.25">
      <c r="D3151" s="3"/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11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3"/>
      <c r="AG3151" s="3"/>
      <c r="AH3151" s="3"/>
      <c r="AI3151" s="3"/>
      <c r="AJ3151" s="3"/>
      <c r="AK3151" s="3"/>
      <c r="AL3151" s="3"/>
      <c r="AM3151" s="3"/>
      <c r="AN3151" s="3"/>
      <c r="AO3151" s="3"/>
      <c r="AP3151" s="12"/>
    </row>
    <row r="3152" spans="4:42" x14ac:dyDescent="0.25">
      <c r="D3152" s="3"/>
      <c r="E3152" s="3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11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3"/>
      <c r="AG3152" s="3"/>
      <c r="AH3152" s="3"/>
      <c r="AI3152" s="3"/>
      <c r="AJ3152" s="3"/>
      <c r="AK3152" s="3"/>
      <c r="AL3152" s="3"/>
      <c r="AM3152" s="3"/>
      <c r="AN3152" s="3"/>
      <c r="AO3152" s="3"/>
      <c r="AP3152" s="12"/>
    </row>
    <row r="3153" spans="4:42" x14ac:dyDescent="0.25">
      <c r="D3153" s="3"/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11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3"/>
      <c r="AG3153" s="3"/>
      <c r="AH3153" s="3"/>
      <c r="AI3153" s="3"/>
      <c r="AJ3153" s="3"/>
      <c r="AK3153" s="3"/>
      <c r="AL3153" s="3"/>
      <c r="AM3153" s="3"/>
      <c r="AN3153" s="3"/>
      <c r="AO3153" s="3"/>
      <c r="AP3153" s="12"/>
    </row>
    <row r="3154" spans="4:42" x14ac:dyDescent="0.25">
      <c r="D3154" s="3"/>
      <c r="E3154" s="3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11"/>
      <c r="U3154" s="3"/>
      <c r="V3154" s="3"/>
      <c r="W3154" s="3"/>
      <c r="X3154" s="3"/>
      <c r="Y3154" s="3"/>
      <c r="Z3154" s="3"/>
      <c r="AA3154" s="3"/>
      <c r="AB3154" s="3"/>
      <c r="AC3154" s="3"/>
      <c r="AD3154" s="3"/>
      <c r="AE3154" s="3"/>
      <c r="AF3154" s="3"/>
      <c r="AG3154" s="3"/>
      <c r="AH3154" s="3"/>
      <c r="AI3154" s="3"/>
      <c r="AJ3154" s="3"/>
      <c r="AK3154" s="3"/>
      <c r="AL3154" s="3"/>
      <c r="AM3154" s="3"/>
      <c r="AN3154" s="3"/>
      <c r="AO3154" s="3"/>
      <c r="AP3154" s="12"/>
    </row>
    <row r="3155" spans="4:42" x14ac:dyDescent="0.25">
      <c r="D3155" s="3"/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11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3"/>
      <c r="AG3155" s="3"/>
      <c r="AH3155" s="3"/>
      <c r="AI3155" s="3"/>
      <c r="AJ3155" s="3"/>
      <c r="AK3155" s="3"/>
      <c r="AL3155" s="3"/>
      <c r="AM3155" s="3"/>
      <c r="AN3155" s="3"/>
      <c r="AO3155" s="3"/>
      <c r="AP3155" s="12"/>
    </row>
    <row r="3156" spans="4:42" x14ac:dyDescent="0.25">
      <c r="D3156" s="3"/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11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3"/>
      <c r="AG3156" s="3"/>
      <c r="AH3156" s="3"/>
      <c r="AI3156" s="3"/>
      <c r="AJ3156" s="3"/>
      <c r="AK3156" s="3"/>
      <c r="AL3156" s="3"/>
      <c r="AM3156" s="3"/>
      <c r="AN3156" s="3"/>
      <c r="AO3156" s="3"/>
      <c r="AP3156" s="12"/>
    </row>
    <row r="3157" spans="4:42" x14ac:dyDescent="0.25">
      <c r="D3157" s="3"/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11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3"/>
      <c r="AG3157" s="3"/>
      <c r="AH3157" s="3"/>
      <c r="AI3157" s="3"/>
      <c r="AJ3157" s="3"/>
      <c r="AK3157" s="3"/>
      <c r="AL3157" s="3"/>
      <c r="AM3157" s="3"/>
      <c r="AN3157" s="3"/>
      <c r="AO3157" s="3"/>
      <c r="AP3157" s="12"/>
    </row>
    <row r="3158" spans="4:42" x14ac:dyDescent="0.25">
      <c r="D3158" s="3"/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11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3"/>
      <c r="AG3158" s="3"/>
      <c r="AH3158" s="3"/>
      <c r="AI3158" s="3"/>
      <c r="AJ3158" s="3"/>
      <c r="AK3158" s="3"/>
      <c r="AL3158" s="3"/>
      <c r="AM3158" s="3"/>
      <c r="AN3158" s="3"/>
      <c r="AO3158" s="3"/>
      <c r="AP3158" s="12"/>
    </row>
    <row r="3159" spans="4:42" x14ac:dyDescent="0.25">
      <c r="D3159" s="3"/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11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3"/>
      <c r="AG3159" s="3"/>
      <c r="AH3159" s="3"/>
      <c r="AI3159" s="3"/>
      <c r="AJ3159" s="3"/>
      <c r="AK3159" s="3"/>
      <c r="AL3159" s="3"/>
      <c r="AM3159" s="3"/>
      <c r="AN3159" s="3"/>
      <c r="AO3159" s="3"/>
      <c r="AP3159" s="12"/>
    </row>
    <row r="3160" spans="4:42" x14ac:dyDescent="0.25">
      <c r="D3160" s="3"/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11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3"/>
      <c r="AG3160" s="3"/>
      <c r="AH3160" s="3"/>
      <c r="AI3160" s="3"/>
      <c r="AJ3160" s="3"/>
      <c r="AK3160" s="3"/>
      <c r="AL3160" s="3"/>
      <c r="AM3160" s="3"/>
      <c r="AN3160" s="3"/>
      <c r="AO3160" s="3"/>
      <c r="AP3160" s="12"/>
    </row>
    <row r="3161" spans="4:42" x14ac:dyDescent="0.25">
      <c r="D3161" s="3"/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11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3"/>
      <c r="AG3161" s="3"/>
      <c r="AH3161" s="3"/>
      <c r="AI3161" s="3"/>
      <c r="AJ3161" s="3"/>
      <c r="AK3161" s="3"/>
      <c r="AL3161" s="3"/>
      <c r="AM3161" s="3"/>
      <c r="AN3161" s="3"/>
      <c r="AO3161" s="3"/>
      <c r="AP3161" s="12"/>
    </row>
    <row r="3162" spans="4:42" x14ac:dyDescent="0.25">
      <c r="D3162" s="3"/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11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E3162" s="3"/>
      <c r="AF3162" s="3"/>
      <c r="AG3162" s="3"/>
      <c r="AH3162" s="3"/>
      <c r="AI3162" s="3"/>
      <c r="AJ3162" s="3"/>
      <c r="AK3162" s="3"/>
      <c r="AL3162" s="3"/>
      <c r="AM3162" s="3"/>
      <c r="AN3162" s="3"/>
      <c r="AO3162" s="3"/>
      <c r="AP3162" s="12"/>
    </row>
    <row r="3163" spans="4:42" x14ac:dyDescent="0.25">
      <c r="D3163" s="3"/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11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3"/>
      <c r="AG3163" s="3"/>
      <c r="AH3163" s="3"/>
      <c r="AI3163" s="3"/>
      <c r="AJ3163" s="3"/>
      <c r="AK3163" s="3"/>
      <c r="AL3163" s="3"/>
      <c r="AM3163" s="3"/>
      <c r="AN3163" s="3"/>
      <c r="AO3163" s="3"/>
      <c r="AP3163" s="12"/>
    </row>
    <row r="3164" spans="4:42" x14ac:dyDescent="0.25">
      <c r="D3164" s="3"/>
      <c r="E3164" s="3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11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E3164" s="3"/>
      <c r="AF3164" s="3"/>
      <c r="AG3164" s="3"/>
      <c r="AH3164" s="3"/>
      <c r="AI3164" s="3"/>
      <c r="AJ3164" s="3"/>
      <c r="AK3164" s="3"/>
      <c r="AL3164" s="3"/>
      <c r="AM3164" s="3"/>
      <c r="AN3164" s="3"/>
      <c r="AO3164" s="3"/>
      <c r="AP3164" s="12"/>
    </row>
    <row r="3165" spans="4:42" x14ac:dyDescent="0.25">
      <c r="D3165" s="3"/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11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3"/>
      <c r="AG3165" s="3"/>
      <c r="AH3165" s="3"/>
      <c r="AI3165" s="3"/>
      <c r="AJ3165" s="3"/>
      <c r="AK3165" s="3"/>
      <c r="AL3165" s="3"/>
      <c r="AM3165" s="3"/>
      <c r="AN3165" s="3"/>
      <c r="AO3165" s="3"/>
      <c r="AP3165" s="12"/>
    </row>
    <row r="3166" spans="4:42" x14ac:dyDescent="0.25">
      <c r="D3166" s="3"/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11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3"/>
      <c r="AG3166" s="3"/>
      <c r="AH3166" s="3"/>
      <c r="AI3166" s="3"/>
      <c r="AJ3166" s="3"/>
      <c r="AK3166" s="3"/>
      <c r="AL3166" s="3"/>
      <c r="AM3166" s="3"/>
      <c r="AN3166" s="3"/>
      <c r="AO3166" s="3"/>
      <c r="AP3166" s="12"/>
    </row>
    <row r="3167" spans="4:42" x14ac:dyDescent="0.25">
      <c r="D3167" s="3"/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11"/>
      <c r="U3167" s="3"/>
      <c r="V3167" s="3"/>
      <c r="W3167" s="3"/>
      <c r="X3167" s="3"/>
      <c r="Y3167" s="3"/>
      <c r="Z3167" s="3"/>
      <c r="AA3167" s="3"/>
      <c r="AB3167" s="3"/>
      <c r="AC3167" s="3"/>
      <c r="AD3167" s="3"/>
      <c r="AE3167" s="3"/>
      <c r="AF3167" s="3"/>
      <c r="AG3167" s="3"/>
      <c r="AH3167" s="3"/>
      <c r="AI3167" s="3"/>
      <c r="AJ3167" s="3"/>
      <c r="AK3167" s="3"/>
      <c r="AL3167" s="3"/>
      <c r="AM3167" s="3"/>
      <c r="AN3167" s="3"/>
      <c r="AO3167" s="3"/>
      <c r="AP3167" s="12"/>
    </row>
    <row r="3168" spans="4:42" x14ac:dyDescent="0.25">
      <c r="D3168" s="3"/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11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3"/>
      <c r="AG3168" s="3"/>
      <c r="AH3168" s="3"/>
      <c r="AI3168" s="3"/>
      <c r="AJ3168" s="3"/>
      <c r="AK3168" s="3"/>
      <c r="AL3168" s="3"/>
      <c r="AM3168" s="3"/>
      <c r="AN3168" s="3"/>
      <c r="AO3168" s="3"/>
      <c r="AP3168" s="12"/>
    </row>
    <row r="3169" spans="4:42" x14ac:dyDescent="0.25">
      <c r="D3169" s="3"/>
      <c r="E3169" s="3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11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3"/>
      <c r="AG3169" s="3"/>
      <c r="AH3169" s="3"/>
      <c r="AI3169" s="3"/>
      <c r="AJ3169" s="3"/>
      <c r="AK3169" s="3"/>
      <c r="AL3169" s="3"/>
      <c r="AM3169" s="3"/>
      <c r="AN3169" s="3"/>
      <c r="AO3169" s="3"/>
      <c r="AP3169" s="12"/>
    </row>
    <row r="3170" spans="4:42" x14ac:dyDescent="0.25">
      <c r="D3170" s="3"/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11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3"/>
      <c r="AG3170" s="3"/>
      <c r="AH3170" s="3"/>
      <c r="AI3170" s="3"/>
      <c r="AJ3170" s="3"/>
      <c r="AK3170" s="3"/>
      <c r="AL3170" s="3"/>
      <c r="AM3170" s="3"/>
      <c r="AN3170" s="3"/>
      <c r="AO3170" s="3"/>
      <c r="AP3170" s="12"/>
    </row>
    <row r="3171" spans="4:42" x14ac:dyDescent="0.25">
      <c r="D3171" s="3"/>
      <c r="E3171" s="3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11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3"/>
      <c r="AG3171" s="3"/>
      <c r="AH3171" s="3"/>
      <c r="AI3171" s="3"/>
      <c r="AJ3171" s="3"/>
      <c r="AK3171" s="3"/>
      <c r="AL3171" s="3"/>
      <c r="AM3171" s="3"/>
      <c r="AN3171" s="3"/>
      <c r="AO3171" s="3"/>
      <c r="AP3171" s="12"/>
    </row>
    <row r="3172" spans="4:42" x14ac:dyDescent="0.25">
      <c r="D3172" s="3"/>
      <c r="E3172" s="3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11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3"/>
      <c r="AG3172" s="3"/>
      <c r="AH3172" s="3"/>
      <c r="AI3172" s="3"/>
      <c r="AJ3172" s="3"/>
      <c r="AK3172" s="3"/>
      <c r="AL3172" s="3"/>
      <c r="AM3172" s="3"/>
      <c r="AN3172" s="3"/>
      <c r="AO3172" s="3"/>
      <c r="AP3172" s="12"/>
    </row>
    <row r="3173" spans="4:42" x14ac:dyDescent="0.25">
      <c r="D3173" s="3"/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11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3"/>
      <c r="AG3173" s="3"/>
      <c r="AH3173" s="3"/>
      <c r="AI3173" s="3"/>
      <c r="AJ3173" s="3"/>
      <c r="AK3173" s="3"/>
      <c r="AL3173" s="3"/>
      <c r="AM3173" s="3"/>
      <c r="AN3173" s="3"/>
      <c r="AO3173" s="3"/>
      <c r="AP3173" s="12"/>
    </row>
    <row r="3174" spans="4:42" x14ac:dyDescent="0.25">
      <c r="D3174" s="3"/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11"/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3"/>
      <c r="AG3174" s="3"/>
      <c r="AH3174" s="3"/>
      <c r="AI3174" s="3"/>
      <c r="AJ3174" s="3"/>
      <c r="AK3174" s="3"/>
      <c r="AL3174" s="3"/>
      <c r="AM3174" s="3"/>
      <c r="AN3174" s="3"/>
      <c r="AO3174" s="3"/>
      <c r="AP3174" s="12"/>
    </row>
    <row r="3175" spans="4:42" x14ac:dyDescent="0.25">
      <c r="D3175" s="3"/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11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3"/>
      <c r="AG3175" s="3"/>
      <c r="AH3175" s="3"/>
      <c r="AI3175" s="3"/>
      <c r="AJ3175" s="3"/>
      <c r="AK3175" s="3"/>
      <c r="AL3175" s="3"/>
      <c r="AM3175" s="3"/>
      <c r="AN3175" s="3"/>
      <c r="AO3175" s="3"/>
      <c r="AP3175" s="12"/>
    </row>
    <row r="3176" spans="4:42" x14ac:dyDescent="0.25">
      <c r="D3176" s="3"/>
      <c r="E3176" s="3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11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3"/>
      <c r="AG3176" s="3"/>
      <c r="AH3176" s="3"/>
      <c r="AI3176" s="3"/>
      <c r="AJ3176" s="3"/>
      <c r="AK3176" s="3"/>
      <c r="AL3176" s="3"/>
      <c r="AM3176" s="3"/>
      <c r="AN3176" s="3"/>
      <c r="AO3176" s="3"/>
      <c r="AP3176" s="12"/>
    </row>
    <row r="3177" spans="4:42" x14ac:dyDescent="0.25">
      <c r="D3177" s="3"/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11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3"/>
      <c r="AG3177" s="3"/>
      <c r="AH3177" s="3"/>
      <c r="AI3177" s="3"/>
      <c r="AJ3177" s="3"/>
      <c r="AK3177" s="3"/>
      <c r="AL3177" s="3"/>
      <c r="AM3177" s="3"/>
      <c r="AN3177" s="3"/>
      <c r="AO3177" s="3"/>
      <c r="AP3177" s="12"/>
    </row>
    <row r="3178" spans="4:42" x14ac:dyDescent="0.25">
      <c r="D3178" s="3"/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11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3"/>
      <c r="AG3178" s="3"/>
      <c r="AH3178" s="3"/>
      <c r="AI3178" s="3"/>
      <c r="AJ3178" s="3"/>
      <c r="AK3178" s="3"/>
      <c r="AL3178" s="3"/>
      <c r="AM3178" s="3"/>
      <c r="AN3178" s="3"/>
      <c r="AO3178" s="3"/>
      <c r="AP3178" s="12"/>
    </row>
    <row r="3179" spans="4:42" x14ac:dyDescent="0.25">
      <c r="D3179" s="3"/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11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3"/>
      <c r="AG3179" s="3"/>
      <c r="AH3179" s="3"/>
      <c r="AI3179" s="3"/>
      <c r="AJ3179" s="3"/>
      <c r="AK3179" s="3"/>
      <c r="AL3179" s="3"/>
      <c r="AM3179" s="3"/>
      <c r="AN3179" s="3"/>
      <c r="AO3179" s="3"/>
      <c r="AP3179" s="12"/>
    </row>
    <row r="3180" spans="4:42" x14ac:dyDescent="0.25">
      <c r="D3180" s="3"/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11"/>
      <c r="U3180" s="3"/>
      <c r="V3180" s="3"/>
      <c r="W3180" s="3"/>
      <c r="X3180" s="3"/>
      <c r="Y3180" s="3"/>
      <c r="Z3180" s="3"/>
      <c r="AA3180" s="3"/>
      <c r="AB3180" s="3"/>
      <c r="AC3180" s="3"/>
      <c r="AD3180" s="3"/>
      <c r="AE3180" s="3"/>
      <c r="AF3180" s="3"/>
      <c r="AG3180" s="3"/>
      <c r="AH3180" s="3"/>
      <c r="AI3180" s="3"/>
      <c r="AJ3180" s="3"/>
      <c r="AK3180" s="3"/>
      <c r="AL3180" s="3"/>
      <c r="AM3180" s="3"/>
      <c r="AN3180" s="3"/>
      <c r="AO3180" s="3"/>
      <c r="AP3180" s="12"/>
    </row>
    <row r="3181" spans="4:42" x14ac:dyDescent="0.25">
      <c r="D3181" s="3"/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11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3"/>
      <c r="AG3181" s="3"/>
      <c r="AH3181" s="3"/>
      <c r="AI3181" s="3"/>
      <c r="AJ3181" s="3"/>
      <c r="AK3181" s="3"/>
      <c r="AL3181" s="3"/>
      <c r="AM3181" s="3"/>
      <c r="AN3181" s="3"/>
      <c r="AO3181" s="3"/>
      <c r="AP3181" s="12"/>
    </row>
    <row r="3182" spans="4:42" x14ac:dyDescent="0.25">
      <c r="D3182" s="3"/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11"/>
      <c r="U3182" s="3"/>
      <c r="V3182" s="3"/>
      <c r="W3182" s="3"/>
      <c r="X3182" s="3"/>
      <c r="Y3182" s="3"/>
      <c r="Z3182" s="3"/>
      <c r="AA3182" s="3"/>
      <c r="AB3182" s="3"/>
      <c r="AC3182" s="3"/>
      <c r="AD3182" s="3"/>
      <c r="AE3182" s="3"/>
      <c r="AF3182" s="3"/>
      <c r="AG3182" s="3"/>
      <c r="AH3182" s="3"/>
      <c r="AI3182" s="3"/>
      <c r="AJ3182" s="3"/>
      <c r="AK3182" s="3"/>
      <c r="AL3182" s="3"/>
      <c r="AM3182" s="3"/>
      <c r="AN3182" s="3"/>
      <c r="AO3182" s="3"/>
      <c r="AP3182" s="12"/>
    </row>
    <row r="3183" spans="4:42" x14ac:dyDescent="0.25">
      <c r="D3183" s="3"/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11"/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  <c r="AE3183" s="3"/>
      <c r="AF3183" s="3"/>
      <c r="AG3183" s="3"/>
      <c r="AH3183" s="3"/>
      <c r="AI3183" s="3"/>
      <c r="AJ3183" s="3"/>
      <c r="AK3183" s="3"/>
      <c r="AL3183" s="3"/>
      <c r="AM3183" s="3"/>
      <c r="AN3183" s="3"/>
      <c r="AO3183" s="3"/>
      <c r="AP3183" s="12"/>
    </row>
    <row r="3184" spans="4:42" x14ac:dyDescent="0.25">
      <c r="D3184" s="3"/>
      <c r="E3184" s="3"/>
      <c r="F3184" s="3"/>
      <c r="G3184" s="3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11"/>
      <c r="U3184" s="3"/>
      <c r="V3184" s="3"/>
      <c r="W3184" s="3"/>
      <c r="X3184" s="3"/>
      <c r="Y3184" s="3"/>
      <c r="Z3184" s="3"/>
      <c r="AA3184" s="3"/>
      <c r="AB3184" s="3"/>
      <c r="AC3184" s="3"/>
      <c r="AD3184" s="3"/>
      <c r="AE3184" s="3"/>
      <c r="AF3184" s="3"/>
      <c r="AG3184" s="3"/>
      <c r="AH3184" s="3"/>
      <c r="AI3184" s="3"/>
      <c r="AJ3184" s="3"/>
      <c r="AK3184" s="3"/>
      <c r="AL3184" s="3"/>
      <c r="AM3184" s="3"/>
      <c r="AN3184" s="3"/>
      <c r="AO3184" s="3"/>
      <c r="AP3184" s="12"/>
    </row>
    <row r="3185" spans="4:42" x14ac:dyDescent="0.25">
      <c r="D3185" s="3"/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11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3"/>
      <c r="AG3185" s="3"/>
      <c r="AH3185" s="3"/>
      <c r="AI3185" s="3"/>
      <c r="AJ3185" s="3"/>
      <c r="AK3185" s="3"/>
      <c r="AL3185" s="3"/>
      <c r="AM3185" s="3"/>
      <c r="AN3185" s="3"/>
      <c r="AO3185" s="3"/>
      <c r="AP3185" s="12"/>
    </row>
    <row r="3186" spans="4:42" x14ac:dyDescent="0.25">
      <c r="D3186" s="3"/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11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3"/>
      <c r="AG3186" s="3"/>
      <c r="AH3186" s="3"/>
      <c r="AI3186" s="3"/>
      <c r="AJ3186" s="3"/>
      <c r="AK3186" s="3"/>
      <c r="AL3186" s="3"/>
      <c r="AM3186" s="3"/>
      <c r="AN3186" s="3"/>
      <c r="AO3186" s="3"/>
      <c r="AP3186" s="12"/>
    </row>
    <row r="3187" spans="4:42" x14ac:dyDescent="0.25">
      <c r="D3187" s="3"/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11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3"/>
      <c r="AG3187" s="3"/>
      <c r="AH3187" s="3"/>
      <c r="AI3187" s="3"/>
      <c r="AJ3187" s="3"/>
      <c r="AK3187" s="3"/>
      <c r="AL3187" s="3"/>
      <c r="AM3187" s="3"/>
      <c r="AN3187" s="3"/>
      <c r="AO3187" s="3"/>
      <c r="AP3187" s="12"/>
    </row>
    <row r="3188" spans="4:42" x14ac:dyDescent="0.25">
      <c r="D3188" s="3"/>
      <c r="E3188" s="3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11"/>
      <c r="U3188" s="3"/>
      <c r="V3188" s="3"/>
      <c r="W3188" s="3"/>
      <c r="X3188" s="3"/>
      <c r="Y3188" s="3"/>
      <c r="Z3188" s="3"/>
      <c r="AA3188" s="3"/>
      <c r="AB3188" s="3"/>
      <c r="AC3188" s="3"/>
      <c r="AD3188" s="3"/>
      <c r="AE3188" s="3"/>
      <c r="AF3188" s="3"/>
      <c r="AG3188" s="3"/>
      <c r="AH3188" s="3"/>
      <c r="AI3188" s="3"/>
      <c r="AJ3188" s="3"/>
      <c r="AK3188" s="3"/>
      <c r="AL3188" s="3"/>
      <c r="AM3188" s="3"/>
      <c r="AN3188" s="3"/>
      <c r="AO3188" s="3"/>
      <c r="AP3188" s="12"/>
    </row>
    <row r="3189" spans="4:42" x14ac:dyDescent="0.25">
      <c r="D3189" s="3"/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11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3"/>
      <c r="AG3189" s="3"/>
      <c r="AH3189" s="3"/>
      <c r="AI3189" s="3"/>
      <c r="AJ3189" s="3"/>
      <c r="AK3189" s="3"/>
      <c r="AL3189" s="3"/>
      <c r="AM3189" s="3"/>
      <c r="AN3189" s="3"/>
      <c r="AO3189" s="3"/>
      <c r="AP3189" s="12"/>
    </row>
    <row r="3190" spans="4:42" x14ac:dyDescent="0.25">
      <c r="D3190" s="3"/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11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3"/>
      <c r="AG3190" s="3"/>
      <c r="AH3190" s="3"/>
      <c r="AI3190" s="3"/>
      <c r="AJ3190" s="3"/>
      <c r="AK3190" s="3"/>
      <c r="AL3190" s="3"/>
      <c r="AM3190" s="3"/>
      <c r="AN3190" s="3"/>
      <c r="AO3190" s="3"/>
      <c r="AP3190" s="12"/>
    </row>
    <row r="3191" spans="4:42" x14ac:dyDescent="0.25">
      <c r="D3191" s="3"/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11"/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3"/>
      <c r="AG3191" s="3"/>
      <c r="AH3191" s="3"/>
      <c r="AI3191" s="3"/>
      <c r="AJ3191" s="3"/>
      <c r="AK3191" s="3"/>
      <c r="AL3191" s="3"/>
      <c r="AM3191" s="3"/>
      <c r="AN3191" s="3"/>
      <c r="AO3191" s="3"/>
      <c r="AP3191" s="12"/>
    </row>
    <row r="3192" spans="4:42" x14ac:dyDescent="0.25">
      <c r="D3192" s="3"/>
      <c r="E3192" s="3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11"/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  <c r="AE3192" s="3"/>
      <c r="AF3192" s="3"/>
      <c r="AG3192" s="3"/>
      <c r="AH3192" s="3"/>
      <c r="AI3192" s="3"/>
      <c r="AJ3192" s="3"/>
      <c r="AK3192" s="3"/>
      <c r="AL3192" s="3"/>
      <c r="AM3192" s="3"/>
      <c r="AN3192" s="3"/>
      <c r="AO3192" s="3"/>
      <c r="AP3192" s="12"/>
    </row>
    <row r="3193" spans="4:42" x14ac:dyDescent="0.25">
      <c r="D3193" s="3"/>
      <c r="E3193" s="3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11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3"/>
      <c r="AG3193" s="3"/>
      <c r="AH3193" s="3"/>
      <c r="AI3193" s="3"/>
      <c r="AJ3193" s="3"/>
      <c r="AK3193" s="3"/>
      <c r="AL3193" s="3"/>
      <c r="AM3193" s="3"/>
      <c r="AN3193" s="3"/>
      <c r="AO3193" s="3"/>
      <c r="AP3193" s="12"/>
    </row>
    <row r="3194" spans="4:42" x14ac:dyDescent="0.25">
      <c r="D3194" s="3"/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11"/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3"/>
      <c r="AG3194" s="3"/>
      <c r="AH3194" s="3"/>
      <c r="AI3194" s="3"/>
      <c r="AJ3194" s="3"/>
      <c r="AK3194" s="3"/>
      <c r="AL3194" s="3"/>
      <c r="AM3194" s="3"/>
      <c r="AN3194" s="3"/>
      <c r="AO3194" s="3"/>
      <c r="AP3194" s="12"/>
    </row>
    <row r="3195" spans="4:42" x14ac:dyDescent="0.25">
      <c r="D3195" s="3"/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11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3"/>
      <c r="AG3195" s="3"/>
      <c r="AH3195" s="3"/>
      <c r="AI3195" s="3"/>
      <c r="AJ3195" s="3"/>
      <c r="AK3195" s="3"/>
      <c r="AL3195" s="3"/>
      <c r="AM3195" s="3"/>
      <c r="AN3195" s="3"/>
      <c r="AO3195" s="3"/>
      <c r="AP3195" s="12"/>
    </row>
    <row r="3196" spans="4:42" x14ac:dyDescent="0.25">
      <c r="D3196" s="3"/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11"/>
      <c r="U3196" s="3"/>
      <c r="V3196" s="3"/>
      <c r="W3196" s="3"/>
      <c r="X3196" s="3"/>
      <c r="Y3196" s="3"/>
      <c r="Z3196" s="3"/>
      <c r="AA3196" s="3"/>
      <c r="AB3196" s="3"/>
      <c r="AC3196" s="3"/>
      <c r="AD3196" s="3"/>
      <c r="AE3196" s="3"/>
      <c r="AF3196" s="3"/>
      <c r="AG3196" s="3"/>
      <c r="AH3196" s="3"/>
      <c r="AI3196" s="3"/>
      <c r="AJ3196" s="3"/>
      <c r="AK3196" s="3"/>
      <c r="AL3196" s="3"/>
      <c r="AM3196" s="3"/>
      <c r="AN3196" s="3"/>
      <c r="AO3196" s="3"/>
      <c r="AP3196" s="12"/>
    </row>
    <row r="3197" spans="4:42" x14ac:dyDescent="0.25">
      <c r="D3197" s="3"/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11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3"/>
      <c r="AG3197" s="3"/>
      <c r="AH3197" s="3"/>
      <c r="AI3197" s="3"/>
      <c r="AJ3197" s="3"/>
      <c r="AK3197" s="3"/>
      <c r="AL3197" s="3"/>
      <c r="AM3197" s="3"/>
      <c r="AN3197" s="3"/>
      <c r="AO3197" s="3"/>
      <c r="AP3197" s="12"/>
    </row>
    <row r="3198" spans="4:42" x14ac:dyDescent="0.25">
      <c r="D3198" s="3"/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11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3"/>
      <c r="AG3198" s="3"/>
      <c r="AH3198" s="3"/>
      <c r="AI3198" s="3"/>
      <c r="AJ3198" s="3"/>
      <c r="AK3198" s="3"/>
      <c r="AL3198" s="3"/>
      <c r="AM3198" s="3"/>
      <c r="AN3198" s="3"/>
      <c r="AO3198" s="3"/>
      <c r="AP3198" s="12"/>
    </row>
    <row r="3199" spans="4:42" x14ac:dyDescent="0.25">
      <c r="D3199" s="3"/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11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3"/>
      <c r="AG3199" s="3"/>
      <c r="AH3199" s="3"/>
      <c r="AI3199" s="3"/>
      <c r="AJ3199" s="3"/>
      <c r="AK3199" s="3"/>
      <c r="AL3199" s="3"/>
      <c r="AM3199" s="3"/>
      <c r="AN3199" s="3"/>
      <c r="AO3199" s="3"/>
      <c r="AP3199" s="12"/>
    </row>
    <row r="3200" spans="4:42" x14ac:dyDescent="0.25">
      <c r="D3200" s="3"/>
      <c r="E3200" s="3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11"/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  <c r="AE3200" s="3"/>
      <c r="AF3200" s="3"/>
      <c r="AG3200" s="3"/>
      <c r="AH3200" s="3"/>
      <c r="AI3200" s="3"/>
      <c r="AJ3200" s="3"/>
      <c r="AK3200" s="3"/>
      <c r="AL3200" s="3"/>
      <c r="AM3200" s="3"/>
      <c r="AN3200" s="3"/>
      <c r="AO3200" s="3"/>
      <c r="AP3200" s="12"/>
    </row>
    <row r="3201" spans="4:42" x14ac:dyDescent="0.25">
      <c r="D3201" s="3"/>
      <c r="E3201" s="3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11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3"/>
      <c r="AG3201" s="3"/>
      <c r="AH3201" s="3"/>
      <c r="AI3201" s="3"/>
      <c r="AJ3201" s="3"/>
      <c r="AK3201" s="3"/>
      <c r="AL3201" s="3"/>
      <c r="AM3201" s="3"/>
      <c r="AN3201" s="3"/>
      <c r="AO3201" s="3"/>
      <c r="AP3201" s="12"/>
    </row>
    <row r="3202" spans="4:42" x14ac:dyDescent="0.25">
      <c r="D3202" s="3"/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11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3"/>
      <c r="AG3202" s="3"/>
      <c r="AH3202" s="3"/>
      <c r="AI3202" s="3"/>
      <c r="AJ3202" s="3"/>
      <c r="AK3202" s="3"/>
      <c r="AL3202" s="3"/>
      <c r="AM3202" s="3"/>
      <c r="AN3202" s="3"/>
      <c r="AO3202" s="3"/>
      <c r="AP3202" s="12"/>
    </row>
    <row r="3203" spans="4:42" x14ac:dyDescent="0.25">
      <c r="D3203" s="3"/>
      <c r="E3203" s="3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11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3"/>
      <c r="AG3203" s="3"/>
      <c r="AH3203" s="3"/>
      <c r="AI3203" s="3"/>
      <c r="AJ3203" s="3"/>
      <c r="AK3203" s="3"/>
      <c r="AL3203" s="3"/>
      <c r="AM3203" s="3"/>
      <c r="AN3203" s="3"/>
      <c r="AO3203" s="3"/>
      <c r="AP3203" s="12"/>
    </row>
    <row r="3204" spans="4:42" x14ac:dyDescent="0.25">
      <c r="D3204" s="3"/>
      <c r="E3204" s="3"/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11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3"/>
      <c r="AG3204" s="3"/>
      <c r="AH3204" s="3"/>
      <c r="AI3204" s="3"/>
      <c r="AJ3204" s="3"/>
      <c r="AK3204" s="3"/>
      <c r="AL3204" s="3"/>
      <c r="AM3204" s="3"/>
      <c r="AN3204" s="3"/>
      <c r="AO3204" s="3"/>
      <c r="AP3204" s="12"/>
    </row>
    <row r="3205" spans="4:42" x14ac:dyDescent="0.25">
      <c r="D3205" s="3"/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11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3"/>
      <c r="AG3205" s="3"/>
      <c r="AH3205" s="3"/>
      <c r="AI3205" s="3"/>
      <c r="AJ3205" s="3"/>
      <c r="AK3205" s="3"/>
      <c r="AL3205" s="3"/>
      <c r="AM3205" s="3"/>
      <c r="AN3205" s="3"/>
      <c r="AO3205" s="3"/>
      <c r="AP3205" s="12"/>
    </row>
    <row r="3206" spans="4:42" x14ac:dyDescent="0.25">
      <c r="D3206" s="3"/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11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3"/>
      <c r="AG3206" s="3"/>
      <c r="AH3206" s="3"/>
      <c r="AI3206" s="3"/>
      <c r="AJ3206" s="3"/>
      <c r="AK3206" s="3"/>
      <c r="AL3206" s="3"/>
      <c r="AM3206" s="3"/>
      <c r="AN3206" s="3"/>
      <c r="AO3206" s="3"/>
      <c r="AP3206" s="12"/>
    </row>
    <row r="3207" spans="4:42" x14ac:dyDescent="0.25">
      <c r="D3207" s="3"/>
      <c r="E3207" s="3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11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3"/>
      <c r="AG3207" s="3"/>
      <c r="AH3207" s="3"/>
      <c r="AI3207" s="3"/>
      <c r="AJ3207" s="3"/>
      <c r="AK3207" s="3"/>
      <c r="AL3207" s="3"/>
      <c r="AM3207" s="3"/>
      <c r="AN3207" s="3"/>
      <c r="AO3207" s="3"/>
      <c r="AP3207" s="12"/>
    </row>
    <row r="3208" spans="4:42" x14ac:dyDescent="0.25">
      <c r="D3208" s="3"/>
      <c r="E3208" s="3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11"/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3"/>
      <c r="AG3208" s="3"/>
      <c r="AH3208" s="3"/>
      <c r="AI3208" s="3"/>
      <c r="AJ3208" s="3"/>
      <c r="AK3208" s="3"/>
      <c r="AL3208" s="3"/>
      <c r="AM3208" s="3"/>
      <c r="AN3208" s="3"/>
      <c r="AO3208" s="3"/>
      <c r="AP3208" s="12"/>
    </row>
    <row r="3209" spans="4:42" x14ac:dyDescent="0.25">
      <c r="D3209" s="3"/>
      <c r="E3209" s="3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11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3"/>
      <c r="AG3209" s="3"/>
      <c r="AH3209" s="3"/>
      <c r="AI3209" s="3"/>
      <c r="AJ3209" s="3"/>
      <c r="AK3209" s="3"/>
      <c r="AL3209" s="3"/>
      <c r="AM3209" s="3"/>
      <c r="AN3209" s="3"/>
      <c r="AO3209" s="3"/>
      <c r="AP3209" s="12"/>
    </row>
    <row r="3210" spans="4:42" x14ac:dyDescent="0.25">
      <c r="D3210" s="3"/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11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3"/>
      <c r="AG3210" s="3"/>
      <c r="AH3210" s="3"/>
      <c r="AI3210" s="3"/>
      <c r="AJ3210" s="3"/>
      <c r="AK3210" s="3"/>
      <c r="AL3210" s="3"/>
      <c r="AM3210" s="3"/>
      <c r="AN3210" s="3"/>
      <c r="AO3210" s="3"/>
      <c r="AP3210" s="12"/>
    </row>
    <row r="3211" spans="4:42" x14ac:dyDescent="0.25">
      <c r="D3211" s="3"/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11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3"/>
      <c r="AG3211" s="3"/>
      <c r="AH3211" s="3"/>
      <c r="AI3211" s="3"/>
      <c r="AJ3211" s="3"/>
      <c r="AK3211" s="3"/>
      <c r="AL3211" s="3"/>
      <c r="AM3211" s="3"/>
      <c r="AN3211" s="3"/>
      <c r="AO3211" s="3"/>
      <c r="AP3211" s="12"/>
    </row>
    <row r="3212" spans="4:42" x14ac:dyDescent="0.25">
      <c r="D3212" s="3"/>
      <c r="E3212" s="3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11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3"/>
      <c r="AG3212" s="3"/>
      <c r="AH3212" s="3"/>
      <c r="AI3212" s="3"/>
      <c r="AJ3212" s="3"/>
      <c r="AK3212" s="3"/>
      <c r="AL3212" s="3"/>
      <c r="AM3212" s="3"/>
      <c r="AN3212" s="3"/>
      <c r="AO3212" s="3"/>
      <c r="AP3212" s="12"/>
    </row>
    <row r="3213" spans="4:42" x14ac:dyDescent="0.25">
      <c r="D3213" s="3"/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11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3"/>
      <c r="AG3213" s="3"/>
      <c r="AH3213" s="3"/>
      <c r="AI3213" s="3"/>
      <c r="AJ3213" s="3"/>
      <c r="AK3213" s="3"/>
      <c r="AL3213" s="3"/>
      <c r="AM3213" s="3"/>
      <c r="AN3213" s="3"/>
      <c r="AO3213" s="3"/>
      <c r="AP3213" s="12"/>
    </row>
    <row r="3214" spans="4:42" x14ac:dyDescent="0.25">
      <c r="D3214" s="3"/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11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3"/>
      <c r="AG3214" s="3"/>
      <c r="AH3214" s="3"/>
      <c r="AI3214" s="3"/>
      <c r="AJ3214" s="3"/>
      <c r="AK3214" s="3"/>
      <c r="AL3214" s="3"/>
      <c r="AM3214" s="3"/>
      <c r="AN3214" s="3"/>
      <c r="AO3214" s="3"/>
      <c r="AP3214" s="12"/>
    </row>
    <row r="3215" spans="4:42" x14ac:dyDescent="0.25">
      <c r="D3215" s="3"/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11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3"/>
      <c r="AG3215" s="3"/>
      <c r="AH3215" s="3"/>
      <c r="AI3215" s="3"/>
      <c r="AJ3215" s="3"/>
      <c r="AK3215" s="3"/>
      <c r="AL3215" s="3"/>
      <c r="AM3215" s="3"/>
      <c r="AN3215" s="3"/>
      <c r="AO3215" s="3"/>
      <c r="AP3215" s="12"/>
    </row>
    <row r="3216" spans="4:42" x14ac:dyDescent="0.25">
      <c r="D3216" s="3"/>
      <c r="E3216" s="3"/>
      <c r="F3216" s="3"/>
      <c r="G3216" s="3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11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3"/>
      <c r="AG3216" s="3"/>
      <c r="AH3216" s="3"/>
      <c r="AI3216" s="3"/>
      <c r="AJ3216" s="3"/>
      <c r="AK3216" s="3"/>
      <c r="AL3216" s="3"/>
      <c r="AM3216" s="3"/>
      <c r="AN3216" s="3"/>
      <c r="AO3216" s="3"/>
      <c r="AP3216" s="12"/>
    </row>
    <row r="3217" spans="4:42" x14ac:dyDescent="0.25">
      <c r="D3217" s="3"/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11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3"/>
      <c r="AG3217" s="3"/>
      <c r="AH3217" s="3"/>
      <c r="AI3217" s="3"/>
      <c r="AJ3217" s="3"/>
      <c r="AK3217" s="3"/>
      <c r="AL3217" s="3"/>
      <c r="AM3217" s="3"/>
      <c r="AN3217" s="3"/>
      <c r="AO3217" s="3"/>
      <c r="AP3217" s="12"/>
    </row>
    <row r="3218" spans="4:42" x14ac:dyDescent="0.25">
      <c r="D3218" s="3"/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11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3"/>
      <c r="AG3218" s="3"/>
      <c r="AH3218" s="3"/>
      <c r="AI3218" s="3"/>
      <c r="AJ3218" s="3"/>
      <c r="AK3218" s="3"/>
      <c r="AL3218" s="3"/>
      <c r="AM3218" s="3"/>
      <c r="AN3218" s="3"/>
      <c r="AO3218" s="3"/>
      <c r="AP3218" s="12"/>
    </row>
    <row r="3219" spans="4:42" x14ac:dyDescent="0.25">
      <c r="D3219" s="3"/>
      <c r="E3219" s="3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11"/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3"/>
      <c r="AG3219" s="3"/>
      <c r="AH3219" s="3"/>
      <c r="AI3219" s="3"/>
      <c r="AJ3219" s="3"/>
      <c r="AK3219" s="3"/>
      <c r="AL3219" s="3"/>
      <c r="AM3219" s="3"/>
      <c r="AN3219" s="3"/>
      <c r="AO3219" s="3"/>
      <c r="AP3219" s="12"/>
    </row>
    <row r="3220" spans="4:42" x14ac:dyDescent="0.25">
      <c r="D3220" s="3"/>
      <c r="E3220" s="3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11"/>
      <c r="U3220" s="3"/>
      <c r="V3220" s="3"/>
      <c r="W3220" s="3"/>
      <c r="X3220" s="3"/>
      <c r="Y3220" s="3"/>
      <c r="Z3220" s="3"/>
      <c r="AA3220" s="3"/>
      <c r="AB3220" s="3"/>
      <c r="AC3220" s="3"/>
      <c r="AD3220" s="3"/>
      <c r="AE3220" s="3"/>
      <c r="AF3220" s="3"/>
      <c r="AG3220" s="3"/>
      <c r="AH3220" s="3"/>
      <c r="AI3220" s="3"/>
      <c r="AJ3220" s="3"/>
      <c r="AK3220" s="3"/>
      <c r="AL3220" s="3"/>
      <c r="AM3220" s="3"/>
      <c r="AN3220" s="3"/>
      <c r="AO3220" s="3"/>
      <c r="AP3220" s="12"/>
    </row>
    <row r="3221" spans="4:42" x14ac:dyDescent="0.25">
      <c r="D3221" s="3"/>
      <c r="E3221" s="3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11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3"/>
      <c r="AG3221" s="3"/>
      <c r="AH3221" s="3"/>
      <c r="AI3221" s="3"/>
      <c r="AJ3221" s="3"/>
      <c r="AK3221" s="3"/>
      <c r="AL3221" s="3"/>
      <c r="AM3221" s="3"/>
      <c r="AN3221" s="3"/>
      <c r="AO3221" s="3"/>
      <c r="AP3221" s="12"/>
    </row>
    <row r="3222" spans="4:42" x14ac:dyDescent="0.25">
      <c r="D3222" s="3"/>
      <c r="E3222" s="3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11"/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3"/>
      <c r="AG3222" s="3"/>
      <c r="AH3222" s="3"/>
      <c r="AI3222" s="3"/>
      <c r="AJ3222" s="3"/>
      <c r="AK3222" s="3"/>
      <c r="AL3222" s="3"/>
      <c r="AM3222" s="3"/>
      <c r="AN3222" s="3"/>
      <c r="AO3222" s="3"/>
      <c r="AP3222" s="12"/>
    </row>
    <row r="3223" spans="4:42" x14ac:dyDescent="0.25">
      <c r="D3223" s="3"/>
      <c r="E3223" s="3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11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3"/>
      <c r="AG3223" s="3"/>
      <c r="AH3223" s="3"/>
      <c r="AI3223" s="3"/>
      <c r="AJ3223" s="3"/>
      <c r="AK3223" s="3"/>
      <c r="AL3223" s="3"/>
      <c r="AM3223" s="3"/>
      <c r="AN3223" s="3"/>
      <c r="AO3223" s="3"/>
      <c r="AP3223" s="12"/>
    </row>
    <row r="3224" spans="4:42" x14ac:dyDescent="0.25">
      <c r="D3224" s="3"/>
      <c r="E3224" s="3"/>
      <c r="F3224" s="3"/>
      <c r="G3224" s="3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11"/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E3224" s="3"/>
      <c r="AF3224" s="3"/>
      <c r="AG3224" s="3"/>
      <c r="AH3224" s="3"/>
      <c r="AI3224" s="3"/>
      <c r="AJ3224" s="3"/>
      <c r="AK3224" s="3"/>
      <c r="AL3224" s="3"/>
      <c r="AM3224" s="3"/>
      <c r="AN3224" s="3"/>
      <c r="AO3224" s="3"/>
      <c r="AP3224" s="12"/>
    </row>
    <row r="3225" spans="4:42" x14ac:dyDescent="0.25">
      <c r="D3225" s="3"/>
      <c r="E3225" s="3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11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3"/>
      <c r="AG3225" s="3"/>
      <c r="AH3225" s="3"/>
      <c r="AI3225" s="3"/>
      <c r="AJ3225" s="3"/>
      <c r="AK3225" s="3"/>
      <c r="AL3225" s="3"/>
      <c r="AM3225" s="3"/>
      <c r="AN3225" s="3"/>
      <c r="AO3225" s="3"/>
      <c r="AP3225" s="12"/>
    </row>
    <row r="3226" spans="4:42" x14ac:dyDescent="0.25">
      <c r="D3226" s="3"/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11"/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E3226" s="3"/>
      <c r="AF3226" s="3"/>
      <c r="AG3226" s="3"/>
      <c r="AH3226" s="3"/>
      <c r="AI3226" s="3"/>
      <c r="AJ3226" s="3"/>
      <c r="AK3226" s="3"/>
      <c r="AL3226" s="3"/>
      <c r="AM3226" s="3"/>
      <c r="AN3226" s="3"/>
      <c r="AO3226" s="3"/>
      <c r="AP3226" s="12"/>
    </row>
    <row r="3227" spans="4:42" x14ac:dyDescent="0.25">
      <c r="D3227" s="3"/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11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3"/>
      <c r="AG3227" s="3"/>
      <c r="AH3227" s="3"/>
      <c r="AI3227" s="3"/>
      <c r="AJ3227" s="3"/>
      <c r="AK3227" s="3"/>
      <c r="AL3227" s="3"/>
      <c r="AM3227" s="3"/>
      <c r="AN3227" s="3"/>
      <c r="AO3227" s="3"/>
      <c r="AP3227" s="12"/>
    </row>
    <row r="3228" spans="4:42" x14ac:dyDescent="0.25">
      <c r="D3228" s="3"/>
      <c r="E3228" s="3"/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11"/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  <c r="AE3228" s="3"/>
      <c r="AF3228" s="3"/>
      <c r="AG3228" s="3"/>
      <c r="AH3228" s="3"/>
      <c r="AI3228" s="3"/>
      <c r="AJ3228" s="3"/>
      <c r="AK3228" s="3"/>
      <c r="AL3228" s="3"/>
      <c r="AM3228" s="3"/>
      <c r="AN3228" s="3"/>
      <c r="AO3228" s="3"/>
      <c r="AP3228" s="12"/>
    </row>
    <row r="3229" spans="4:42" x14ac:dyDescent="0.25">
      <c r="D3229" s="3"/>
      <c r="E3229" s="3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11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3"/>
      <c r="AG3229" s="3"/>
      <c r="AH3229" s="3"/>
      <c r="AI3229" s="3"/>
      <c r="AJ3229" s="3"/>
      <c r="AK3229" s="3"/>
      <c r="AL3229" s="3"/>
      <c r="AM3229" s="3"/>
      <c r="AN3229" s="3"/>
      <c r="AO3229" s="3"/>
      <c r="AP3229" s="12"/>
    </row>
    <row r="3230" spans="4:42" x14ac:dyDescent="0.25">
      <c r="D3230" s="3"/>
      <c r="E3230" s="3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11"/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3"/>
      <c r="AG3230" s="3"/>
      <c r="AH3230" s="3"/>
      <c r="AI3230" s="3"/>
      <c r="AJ3230" s="3"/>
      <c r="AK3230" s="3"/>
      <c r="AL3230" s="3"/>
      <c r="AM3230" s="3"/>
      <c r="AN3230" s="3"/>
      <c r="AO3230" s="3"/>
      <c r="AP3230" s="12"/>
    </row>
    <row r="3231" spans="4:42" x14ac:dyDescent="0.25">
      <c r="D3231" s="3"/>
      <c r="E3231" s="3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11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3"/>
      <c r="AG3231" s="3"/>
      <c r="AH3231" s="3"/>
      <c r="AI3231" s="3"/>
      <c r="AJ3231" s="3"/>
      <c r="AK3231" s="3"/>
      <c r="AL3231" s="3"/>
      <c r="AM3231" s="3"/>
      <c r="AN3231" s="3"/>
      <c r="AO3231" s="3"/>
      <c r="AP3231" s="12"/>
    </row>
    <row r="3232" spans="4:42" x14ac:dyDescent="0.25">
      <c r="D3232" s="3"/>
      <c r="E3232" s="3"/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11"/>
      <c r="U3232" s="3"/>
      <c r="V3232" s="3"/>
      <c r="W3232" s="3"/>
      <c r="X3232" s="3"/>
      <c r="Y3232" s="3"/>
      <c r="Z3232" s="3"/>
      <c r="AA3232" s="3"/>
      <c r="AB3232" s="3"/>
      <c r="AC3232" s="3"/>
      <c r="AD3232" s="3"/>
      <c r="AE3232" s="3"/>
      <c r="AF3232" s="3"/>
      <c r="AG3232" s="3"/>
      <c r="AH3232" s="3"/>
      <c r="AI3232" s="3"/>
      <c r="AJ3232" s="3"/>
      <c r="AK3232" s="3"/>
      <c r="AL3232" s="3"/>
      <c r="AM3232" s="3"/>
      <c r="AN3232" s="3"/>
      <c r="AO3232" s="3"/>
      <c r="AP3232" s="12"/>
    </row>
    <row r="3233" spans="4:42" x14ac:dyDescent="0.25">
      <c r="D3233" s="3"/>
      <c r="E3233" s="3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11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3"/>
      <c r="AG3233" s="3"/>
      <c r="AH3233" s="3"/>
      <c r="AI3233" s="3"/>
      <c r="AJ3233" s="3"/>
      <c r="AK3233" s="3"/>
      <c r="AL3233" s="3"/>
      <c r="AM3233" s="3"/>
      <c r="AN3233" s="3"/>
      <c r="AO3233" s="3"/>
      <c r="AP3233" s="12"/>
    </row>
    <row r="3234" spans="4:42" x14ac:dyDescent="0.25">
      <c r="D3234" s="3"/>
      <c r="E3234" s="3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11"/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  <c r="AE3234" s="3"/>
      <c r="AF3234" s="3"/>
      <c r="AG3234" s="3"/>
      <c r="AH3234" s="3"/>
      <c r="AI3234" s="3"/>
      <c r="AJ3234" s="3"/>
      <c r="AK3234" s="3"/>
      <c r="AL3234" s="3"/>
      <c r="AM3234" s="3"/>
      <c r="AN3234" s="3"/>
      <c r="AO3234" s="3"/>
      <c r="AP3234" s="12"/>
    </row>
    <row r="3235" spans="4:42" x14ac:dyDescent="0.25">
      <c r="D3235" s="3"/>
      <c r="E3235" s="3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11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3"/>
      <c r="AG3235" s="3"/>
      <c r="AH3235" s="3"/>
      <c r="AI3235" s="3"/>
      <c r="AJ3235" s="3"/>
      <c r="AK3235" s="3"/>
      <c r="AL3235" s="3"/>
      <c r="AM3235" s="3"/>
      <c r="AN3235" s="3"/>
      <c r="AO3235" s="3"/>
      <c r="AP3235" s="12"/>
    </row>
    <row r="3236" spans="4:42" x14ac:dyDescent="0.25">
      <c r="D3236" s="3"/>
      <c r="E3236" s="3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11"/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  <c r="AE3236" s="3"/>
      <c r="AF3236" s="3"/>
      <c r="AG3236" s="3"/>
      <c r="AH3236" s="3"/>
      <c r="AI3236" s="3"/>
      <c r="AJ3236" s="3"/>
      <c r="AK3236" s="3"/>
      <c r="AL3236" s="3"/>
      <c r="AM3236" s="3"/>
      <c r="AN3236" s="3"/>
      <c r="AO3236" s="3"/>
      <c r="AP3236" s="12"/>
    </row>
    <row r="3237" spans="4:42" x14ac:dyDescent="0.25">
      <c r="D3237" s="3"/>
      <c r="E3237" s="3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11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3"/>
      <c r="AG3237" s="3"/>
      <c r="AH3237" s="3"/>
      <c r="AI3237" s="3"/>
      <c r="AJ3237" s="3"/>
      <c r="AK3237" s="3"/>
      <c r="AL3237" s="3"/>
      <c r="AM3237" s="3"/>
      <c r="AN3237" s="3"/>
      <c r="AO3237" s="3"/>
      <c r="AP3237" s="12"/>
    </row>
    <row r="3238" spans="4:42" x14ac:dyDescent="0.25">
      <c r="D3238" s="3"/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11"/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E3238" s="3"/>
      <c r="AF3238" s="3"/>
      <c r="AG3238" s="3"/>
      <c r="AH3238" s="3"/>
      <c r="AI3238" s="3"/>
      <c r="AJ3238" s="3"/>
      <c r="AK3238" s="3"/>
      <c r="AL3238" s="3"/>
      <c r="AM3238" s="3"/>
      <c r="AN3238" s="3"/>
      <c r="AO3238" s="3"/>
      <c r="AP3238" s="12"/>
    </row>
    <row r="3239" spans="4:42" x14ac:dyDescent="0.25">
      <c r="D3239" s="3"/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11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E3239" s="3"/>
      <c r="AF3239" s="3"/>
      <c r="AG3239" s="3"/>
      <c r="AH3239" s="3"/>
      <c r="AI3239" s="3"/>
      <c r="AJ3239" s="3"/>
      <c r="AK3239" s="3"/>
      <c r="AL3239" s="3"/>
      <c r="AM3239" s="3"/>
      <c r="AN3239" s="3"/>
      <c r="AO3239" s="3"/>
      <c r="AP3239" s="12"/>
    </row>
    <row r="3240" spans="4:42" x14ac:dyDescent="0.25">
      <c r="D3240" s="3"/>
      <c r="E3240" s="3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11"/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E3240" s="3"/>
      <c r="AF3240" s="3"/>
      <c r="AG3240" s="3"/>
      <c r="AH3240" s="3"/>
      <c r="AI3240" s="3"/>
      <c r="AJ3240" s="3"/>
      <c r="AK3240" s="3"/>
      <c r="AL3240" s="3"/>
      <c r="AM3240" s="3"/>
      <c r="AN3240" s="3"/>
      <c r="AO3240" s="3"/>
      <c r="AP3240" s="12"/>
    </row>
    <row r="3241" spans="4:42" x14ac:dyDescent="0.25">
      <c r="D3241" s="3"/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11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3"/>
      <c r="AG3241" s="3"/>
      <c r="AH3241" s="3"/>
      <c r="AI3241" s="3"/>
      <c r="AJ3241" s="3"/>
      <c r="AK3241" s="3"/>
      <c r="AL3241" s="3"/>
      <c r="AM3241" s="3"/>
      <c r="AN3241" s="3"/>
      <c r="AO3241" s="3"/>
      <c r="AP3241" s="12"/>
    </row>
    <row r="3242" spans="4:42" x14ac:dyDescent="0.25">
      <c r="D3242" s="3"/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11"/>
      <c r="U3242" s="3"/>
      <c r="V3242" s="3"/>
      <c r="W3242" s="3"/>
      <c r="X3242" s="3"/>
      <c r="Y3242" s="3"/>
      <c r="Z3242" s="3"/>
      <c r="AA3242" s="3"/>
      <c r="AB3242" s="3"/>
      <c r="AC3242" s="3"/>
      <c r="AD3242" s="3"/>
      <c r="AE3242" s="3"/>
      <c r="AF3242" s="3"/>
      <c r="AG3242" s="3"/>
      <c r="AH3242" s="3"/>
      <c r="AI3242" s="3"/>
      <c r="AJ3242" s="3"/>
      <c r="AK3242" s="3"/>
      <c r="AL3242" s="3"/>
      <c r="AM3242" s="3"/>
      <c r="AN3242" s="3"/>
      <c r="AO3242" s="3"/>
      <c r="AP3242" s="12"/>
    </row>
    <row r="3243" spans="4:42" x14ac:dyDescent="0.25">
      <c r="D3243" s="3"/>
      <c r="E3243" s="3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11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3"/>
      <c r="AG3243" s="3"/>
      <c r="AH3243" s="3"/>
      <c r="AI3243" s="3"/>
      <c r="AJ3243" s="3"/>
      <c r="AK3243" s="3"/>
      <c r="AL3243" s="3"/>
      <c r="AM3243" s="3"/>
      <c r="AN3243" s="3"/>
      <c r="AO3243" s="3"/>
      <c r="AP3243" s="12"/>
    </row>
    <row r="3244" spans="4:42" x14ac:dyDescent="0.25">
      <c r="D3244" s="3"/>
      <c r="E3244" s="3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11"/>
      <c r="U3244" s="3"/>
      <c r="V3244" s="3"/>
      <c r="W3244" s="3"/>
      <c r="X3244" s="3"/>
      <c r="Y3244" s="3"/>
      <c r="Z3244" s="3"/>
      <c r="AA3244" s="3"/>
      <c r="AB3244" s="3"/>
      <c r="AC3244" s="3"/>
      <c r="AD3244" s="3"/>
      <c r="AE3244" s="3"/>
      <c r="AF3244" s="3"/>
      <c r="AG3244" s="3"/>
      <c r="AH3244" s="3"/>
      <c r="AI3244" s="3"/>
      <c r="AJ3244" s="3"/>
      <c r="AK3244" s="3"/>
      <c r="AL3244" s="3"/>
      <c r="AM3244" s="3"/>
      <c r="AN3244" s="3"/>
      <c r="AO3244" s="3"/>
      <c r="AP3244" s="12"/>
    </row>
    <row r="3245" spans="4:42" x14ac:dyDescent="0.25">
      <c r="D3245" s="3"/>
      <c r="E3245" s="3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11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3"/>
      <c r="AG3245" s="3"/>
      <c r="AH3245" s="3"/>
      <c r="AI3245" s="3"/>
      <c r="AJ3245" s="3"/>
      <c r="AK3245" s="3"/>
      <c r="AL3245" s="3"/>
      <c r="AM3245" s="3"/>
      <c r="AN3245" s="3"/>
      <c r="AO3245" s="3"/>
      <c r="AP3245" s="12"/>
    </row>
    <row r="3246" spans="4:42" x14ac:dyDescent="0.25">
      <c r="D3246" s="3"/>
      <c r="E3246" s="3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11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 s="3"/>
      <c r="AF3246" s="3"/>
      <c r="AG3246" s="3"/>
      <c r="AH3246" s="3"/>
      <c r="AI3246" s="3"/>
      <c r="AJ3246" s="3"/>
      <c r="AK3246" s="3"/>
      <c r="AL3246" s="3"/>
      <c r="AM3246" s="3"/>
      <c r="AN3246" s="3"/>
      <c r="AO3246" s="3"/>
      <c r="AP3246" s="12"/>
    </row>
    <row r="3247" spans="4:42" x14ac:dyDescent="0.25">
      <c r="D3247" s="3"/>
      <c r="E3247" s="3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11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3"/>
      <c r="AG3247" s="3"/>
      <c r="AH3247" s="3"/>
      <c r="AI3247" s="3"/>
      <c r="AJ3247" s="3"/>
      <c r="AK3247" s="3"/>
      <c r="AL3247" s="3"/>
      <c r="AM3247" s="3"/>
      <c r="AN3247" s="3"/>
      <c r="AO3247" s="3"/>
      <c r="AP3247" s="12"/>
    </row>
    <row r="3248" spans="4:42" x14ac:dyDescent="0.25">
      <c r="D3248" s="3"/>
      <c r="E3248" s="3"/>
      <c r="F3248" s="3"/>
      <c r="G3248" s="3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11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E3248" s="3"/>
      <c r="AF3248" s="3"/>
      <c r="AG3248" s="3"/>
      <c r="AH3248" s="3"/>
      <c r="AI3248" s="3"/>
      <c r="AJ3248" s="3"/>
      <c r="AK3248" s="3"/>
      <c r="AL3248" s="3"/>
      <c r="AM3248" s="3"/>
      <c r="AN3248" s="3"/>
      <c r="AO3248" s="3"/>
      <c r="AP3248" s="12"/>
    </row>
    <row r="3249" spans="4:42" x14ac:dyDescent="0.25">
      <c r="D3249" s="3"/>
      <c r="E3249" s="3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11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3"/>
      <c r="AG3249" s="3"/>
      <c r="AH3249" s="3"/>
      <c r="AI3249" s="3"/>
      <c r="AJ3249" s="3"/>
      <c r="AK3249" s="3"/>
      <c r="AL3249" s="3"/>
      <c r="AM3249" s="3"/>
      <c r="AN3249" s="3"/>
      <c r="AO3249" s="3"/>
      <c r="AP3249" s="12"/>
    </row>
    <row r="3250" spans="4:42" x14ac:dyDescent="0.25">
      <c r="D3250" s="3"/>
      <c r="E3250" s="3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11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E3250" s="3"/>
      <c r="AF3250" s="3"/>
      <c r="AG3250" s="3"/>
      <c r="AH3250" s="3"/>
      <c r="AI3250" s="3"/>
      <c r="AJ3250" s="3"/>
      <c r="AK3250" s="3"/>
      <c r="AL3250" s="3"/>
      <c r="AM3250" s="3"/>
      <c r="AN3250" s="3"/>
      <c r="AO3250" s="3"/>
      <c r="AP3250" s="12"/>
    </row>
    <row r="3251" spans="4:42" x14ac:dyDescent="0.25">
      <c r="D3251" s="3"/>
      <c r="E3251" s="3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11"/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E3251" s="3"/>
      <c r="AF3251" s="3"/>
      <c r="AG3251" s="3"/>
      <c r="AH3251" s="3"/>
      <c r="AI3251" s="3"/>
      <c r="AJ3251" s="3"/>
      <c r="AK3251" s="3"/>
      <c r="AL3251" s="3"/>
      <c r="AM3251" s="3"/>
      <c r="AN3251" s="3"/>
      <c r="AO3251" s="3"/>
      <c r="AP3251" s="12"/>
    </row>
    <row r="3252" spans="4:42" x14ac:dyDescent="0.25">
      <c r="D3252" s="3"/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11"/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E3252" s="3"/>
      <c r="AF3252" s="3"/>
      <c r="AG3252" s="3"/>
      <c r="AH3252" s="3"/>
      <c r="AI3252" s="3"/>
      <c r="AJ3252" s="3"/>
      <c r="AK3252" s="3"/>
      <c r="AL3252" s="3"/>
      <c r="AM3252" s="3"/>
      <c r="AN3252" s="3"/>
      <c r="AO3252" s="3"/>
      <c r="AP3252" s="12"/>
    </row>
    <row r="3253" spans="4:42" x14ac:dyDescent="0.25">
      <c r="D3253" s="3"/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11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3"/>
      <c r="AG3253" s="3"/>
      <c r="AH3253" s="3"/>
      <c r="AI3253" s="3"/>
      <c r="AJ3253" s="3"/>
      <c r="AK3253" s="3"/>
      <c r="AL3253" s="3"/>
      <c r="AM3253" s="3"/>
      <c r="AN3253" s="3"/>
      <c r="AO3253" s="3"/>
      <c r="AP3253" s="12"/>
    </row>
    <row r="3254" spans="4:42" x14ac:dyDescent="0.25">
      <c r="D3254" s="3"/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11"/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E3254" s="3"/>
      <c r="AF3254" s="3"/>
      <c r="AG3254" s="3"/>
      <c r="AH3254" s="3"/>
      <c r="AI3254" s="3"/>
      <c r="AJ3254" s="3"/>
      <c r="AK3254" s="3"/>
      <c r="AL3254" s="3"/>
      <c r="AM3254" s="3"/>
      <c r="AN3254" s="3"/>
      <c r="AO3254" s="3"/>
      <c r="AP3254" s="12"/>
    </row>
    <row r="3255" spans="4:42" x14ac:dyDescent="0.25">
      <c r="D3255" s="3"/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11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3"/>
      <c r="AG3255" s="3"/>
      <c r="AH3255" s="3"/>
      <c r="AI3255" s="3"/>
      <c r="AJ3255" s="3"/>
      <c r="AK3255" s="3"/>
      <c r="AL3255" s="3"/>
      <c r="AM3255" s="3"/>
      <c r="AN3255" s="3"/>
      <c r="AO3255" s="3"/>
      <c r="AP3255" s="12"/>
    </row>
    <row r="3256" spans="4:42" x14ac:dyDescent="0.25">
      <c r="D3256" s="3"/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11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E3256" s="3"/>
      <c r="AF3256" s="3"/>
      <c r="AG3256" s="3"/>
      <c r="AH3256" s="3"/>
      <c r="AI3256" s="3"/>
      <c r="AJ3256" s="3"/>
      <c r="AK3256" s="3"/>
      <c r="AL3256" s="3"/>
      <c r="AM3256" s="3"/>
      <c r="AN3256" s="3"/>
      <c r="AO3256" s="3"/>
      <c r="AP3256" s="12"/>
    </row>
    <row r="3257" spans="4:42" x14ac:dyDescent="0.25">
      <c r="D3257" s="3"/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11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3"/>
      <c r="AG3257" s="3"/>
      <c r="AH3257" s="3"/>
      <c r="AI3257" s="3"/>
      <c r="AJ3257" s="3"/>
      <c r="AK3257" s="3"/>
      <c r="AL3257" s="3"/>
      <c r="AM3257" s="3"/>
      <c r="AN3257" s="3"/>
      <c r="AO3257" s="3"/>
      <c r="AP3257" s="12"/>
    </row>
    <row r="3258" spans="4:42" x14ac:dyDescent="0.25">
      <c r="D3258" s="3"/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11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3"/>
      <c r="AG3258" s="3"/>
      <c r="AH3258" s="3"/>
      <c r="AI3258" s="3"/>
      <c r="AJ3258" s="3"/>
      <c r="AK3258" s="3"/>
      <c r="AL3258" s="3"/>
      <c r="AM3258" s="3"/>
      <c r="AN3258" s="3"/>
      <c r="AO3258" s="3"/>
      <c r="AP3258" s="12"/>
    </row>
    <row r="3259" spans="4:42" x14ac:dyDescent="0.25">
      <c r="D3259" s="3"/>
      <c r="E3259" s="3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11"/>
      <c r="U3259" s="3"/>
      <c r="V3259" s="3"/>
      <c r="W3259" s="3"/>
      <c r="X3259" s="3"/>
      <c r="Y3259" s="3"/>
      <c r="Z3259" s="3"/>
      <c r="AA3259" s="3"/>
      <c r="AB3259" s="3"/>
      <c r="AC3259" s="3"/>
      <c r="AD3259" s="3"/>
      <c r="AE3259" s="3"/>
      <c r="AF3259" s="3"/>
      <c r="AG3259" s="3"/>
      <c r="AH3259" s="3"/>
      <c r="AI3259" s="3"/>
      <c r="AJ3259" s="3"/>
      <c r="AK3259" s="3"/>
      <c r="AL3259" s="3"/>
      <c r="AM3259" s="3"/>
      <c r="AN3259" s="3"/>
      <c r="AO3259" s="3"/>
      <c r="AP3259" s="12"/>
    </row>
    <row r="3260" spans="4:42" x14ac:dyDescent="0.25">
      <c r="D3260" s="3"/>
      <c r="E3260" s="3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11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E3260" s="3"/>
      <c r="AF3260" s="3"/>
      <c r="AG3260" s="3"/>
      <c r="AH3260" s="3"/>
      <c r="AI3260" s="3"/>
      <c r="AJ3260" s="3"/>
      <c r="AK3260" s="3"/>
      <c r="AL3260" s="3"/>
      <c r="AM3260" s="3"/>
      <c r="AN3260" s="3"/>
      <c r="AO3260" s="3"/>
      <c r="AP3260" s="12"/>
    </row>
    <row r="3261" spans="4:42" x14ac:dyDescent="0.25">
      <c r="D3261" s="3"/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11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3"/>
      <c r="AG3261" s="3"/>
      <c r="AH3261" s="3"/>
      <c r="AI3261" s="3"/>
      <c r="AJ3261" s="3"/>
      <c r="AK3261" s="3"/>
      <c r="AL3261" s="3"/>
      <c r="AM3261" s="3"/>
      <c r="AN3261" s="3"/>
      <c r="AO3261" s="3"/>
      <c r="AP3261" s="12"/>
    </row>
    <row r="3262" spans="4:42" x14ac:dyDescent="0.25">
      <c r="D3262" s="3"/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11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3"/>
      <c r="AG3262" s="3"/>
      <c r="AH3262" s="3"/>
      <c r="AI3262" s="3"/>
      <c r="AJ3262" s="3"/>
      <c r="AK3262" s="3"/>
      <c r="AL3262" s="3"/>
      <c r="AM3262" s="3"/>
      <c r="AN3262" s="3"/>
      <c r="AO3262" s="3"/>
      <c r="AP3262" s="12"/>
    </row>
    <row r="3263" spans="4:42" x14ac:dyDescent="0.25">
      <c r="D3263" s="3"/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11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3"/>
      <c r="AG3263" s="3"/>
      <c r="AH3263" s="3"/>
      <c r="AI3263" s="3"/>
      <c r="AJ3263" s="3"/>
      <c r="AK3263" s="3"/>
      <c r="AL3263" s="3"/>
      <c r="AM3263" s="3"/>
      <c r="AN3263" s="3"/>
      <c r="AO3263" s="3"/>
      <c r="AP3263" s="12"/>
    </row>
    <row r="3264" spans="4:42" x14ac:dyDescent="0.25">
      <c r="D3264" s="3"/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11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3"/>
      <c r="AG3264" s="3"/>
      <c r="AH3264" s="3"/>
      <c r="AI3264" s="3"/>
      <c r="AJ3264" s="3"/>
      <c r="AK3264" s="3"/>
      <c r="AL3264" s="3"/>
      <c r="AM3264" s="3"/>
      <c r="AN3264" s="3"/>
      <c r="AO3264" s="3"/>
      <c r="AP3264" s="12"/>
    </row>
    <row r="3265" spans="4:42" x14ac:dyDescent="0.25">
      <c r="D3265" s="3"/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11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3"/>
      <c r="AG3265" s="3"/>
      <c r="AH3265" s="3"/>
      <c r="AI3265" s="3"/>
      <c r="AJ3265" s="3"/>
      <c r="AK3265" s="3"/>
      <c r="AL3265" s="3"/>
      <c r="AM3265" s="3"/>
      <c r="AN3265" s="3"/>
      <c r="AO3265" s="3"/>
      <c r="AP3265" s="12"/>
    </row>
    <row r="3266" spans="4:42" x14ac:dyDescent="0.25">
      <c r="D3266" s="3"/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11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3"/>
      <c r="AG3266" s="3"/>
      <c r="AH3266" s="3"/>
      <c r="AI3266" s="3"/>
      <c r="AJ3266" s="3"/>
      <c r="AK3266" s="3"/>
      <c r="AL3266" s="3"/>
      <c r="AM3266" s="3"/>
      <c r="AN3266" s="3"/>
      <c r="AO3266" s="3"/>
      <c r="AP3266" s="12"/>
    </row>
    <row r="3267" spans="4:42" x14ac:dyDescent="0.25">
      <c r="D3267" s="3"/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11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3"/>
      <c r="AG3267" s="3"/>
      <c r="AH3267" s="3"/>
      <c r="AI3267" s="3"/>
      <c r="AJ3267" s="3"/>
      <c r="AK3267" s="3"/>
      <c r="AL3267" s="3"/>
      <c r="AM3267" s="3"/>
      <c r="AN3267" s="3"/>
      <c r="AO3267" s="3"/>
      <c r="AP3267" s="12"/>
    </row>
    <row r="3268" spans="4:42" x14ac:dyDescent="0.25">
      <c r="D3268" s="3"/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11"/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E3268" s="3"/>
      <c r="AF3268" s="3"/>
      <c r="AG3268" s="3"/>
      <c r="AH3268" s="3"/>
      <c r="AI3268" s="3"/>
      <c r="AJ3268" s="3"/>
      <c r="AK3268" s="3"/>
      <c r="AL3268" s="3"/>
      <c r="AM3268" s="3"/>
      <c r="AN3268" s="3"/>
      <c r="AO3268" s="3"/>
      <c r="AP3268" s="12"/>
    </row>
    <row r="3269" spans="4:42" x14ac:dyDescent="0.25">
      <c r="D3269" s="3"/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11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3"/>
      <c r="AG3269" s="3"/>
      <c r="AH3269" s="3"/>
      <c r="AI3269" s="3"/>
      <c r="AJ3269" s="3"/>
      <c r="AK3269" s="3"/>
      <c r="AL3269" s="3"/>
      <c r="AM3269" s="3"/>
      <c r="AN3269" s="3"/>
      <c r="AO3269" s="3"/>
      <c r="AP3269" s="12"/>
    </row>
    <row r="3270" spans="4:42" x14ac:dyDescent="0.25">
      <c r="D3270" s="3"/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11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3"/>
      <c r="AG3270" s="3"/>
      <c r="AH3270" s="3"/>
      <c r="AI3270" s="3"/>
      <c r="AJ3270" s="3"/>
      <c r="AK3270" s="3"/>
      <c r="AL3270" s="3"/>
      <c r="AM3270" s="3"/>
      <c r="AN3270" s="3"/>
      <c r="AO3270" s="3"/>
      <c r="AP3270" s="12"/>
    </row>
    <row r="3271" spans="4:42" x14ac:dyDescent="0.25">
      <c r="D3271" s="3"/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11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3"/>
      <c r="AG3271" s="3"/>
      <c r="AH3271" s="3"/>
      <c r="AI3271" s="3"/>
      <c r="AJ3271" s="3"/>
      <c r="AK3271" s="3"/>
      <c r="AL3271" s="3"/>
      <c r="AM3271" s="3"/>
      <c r="AN3271" s="3"/>
      <c r="AO3271" s="3"/>
      <c r="AP3271" s="12"/>
    </row>
    <row r="3272" spans="4:42" x14ac:dyDescent="0.25">
      <c r="D3272" s="3"/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11"/>
      <c r="U3272" s="3"/>
      <c r="V3272" s="3"/>
      <c r="W3272" s="3"/>
      <c r="X3272" s="3"/>
      <c r="Y3272" s="3"/>
      <c r="Z3272" s="3"/>
      <c r="AA3272" s="3"/>
      <c r="AB3272" s="3"/>
      <c r="AC3272" s="3"/>
      <c r="AD3272" s="3"/>
      <c r="AE3272" s="3"/>
      <c r="AF3272" s="3"/>
      <c r="AG3272" s="3"/>
      <c r="AH3272" s="3"/>
      <c r="AI3272" s="3"/>
      <c r="AJ3272" s="3"/>
      <c r="AK3272" s="3"/>
      <c r="AL3272" s="3"/>
      <c r="AM3272" s="3"/>
      <c r="AN3272" s="3"/>
      <c r="AO3272" s="3"/>
      <c r="AP3272" s="12"/>
    </row>
    <row r="3273" spans="4:42" x14ac:dyDescent="0.25">
      <c r="D3273" s="3"/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11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3"/>
      <c r="AG3273" s="3"/>
      <c r="AH3273" s="3"/>
      <c r="AI3273" s="3"/>
      <c r="AJ3273" s="3"/>
      <c r="AK3273" s="3"/>
      <c r="AL3273" s="3"/>
      <c r="AM3273" s="3"/>
      <c r="AN3273" s="3"/>
      <c r="AO3273" s="3"/>
      <c r="AP3273" s="12"/>
    </row>
    <row r="3274" spans="4:42" x14ac:dyDescent="0.25">
      <c r="D3274" s="3"/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11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3"/>
      <c r="AG3274" s="3"/>
      <c r="AH3274" s="3"/>
      <c r="AI3274" s="3"/>
      <c r="AJ3274" s="3"/>
      <c r="AK3274" s="3"/>
      <c r="AL3274" s="3"/>
      <c r="AM3274" s="3"/>
      <c r="AN3274" s="3"/>
      <c r="AO3274" s="3"/>
      <c r="AP3274" s="12"/>
    </row>
    <row r="3275" spans="4:42" x14ac:dyDescent="0.25">
      <c r="D3275" s="3"/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11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3"/>
      <c r="AG3275" s="3"/>
      <c r="AH3275" s="3"/>
      <c r="AI3275" s="3"/>
      <c r="AJ3275" s="3"/>
      <c r="AK3275" s="3"/>
      <c r="AL3275" s="3"/>
      <c r="AM3275" s="3"/>
      <c r="AN3275" s="3"/>
      <c r="AO3275" s="3"/>
      <c r="AP3275" s="12"/>
    </row>
    <row r="3276" spans="4:42" x14ac:dyDescent="0.25">
      <c r="D3276" s="3"/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11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3"/>
      <c r="AG3276" s="3"/>
      <c r="AH3276" s="3"/>
      <c r="AI3276" s="3"/>
      <c r="AJ3276" s="3"/>
      <c r="AK3276" s="3"/>
      <c r="AL3276" s="3"/>
      <c r="AM3276" s="3"/>
      <c r="AN3276" s="3"/>
      <c r="AO3276" s="3"/>
      <c r="AP3276" s="12"/>
    </row>
    <row r="3277" spans="4:42" x14ac:dyDescent="0.25">
      <c r="D3277" s="3"/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11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3"/>
      <c r="AG3277" s="3"/>
      <c r="AH3277" s="3"/>
      <c r="AI3277" s="3"/>
      <c r="AJ3277" s="3"/>
      <c r="AK3277" s="3"/>
      <c r="AL3277" s="3"/>
      <c r="AM3277" s="3"/>
      <c r="AN3277" s="3"/>
      <c r="AO3277" s="3"/>
      <c r="AP3277" s="12"/>
    </row>
    <row r="3278" spans="4:42" x14ac:dyDescent="0.25">
      <c r="D3278" s="3"/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11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3"/>
      <c r="AG3278" s="3"/>
      <c r="AH3278" s="3"/>
      <c r="AI3278" s="3"/>
      <c r="AJ3278" s="3"/>
      <c r="AK3278" s="3"/>
      <c r="AL3278" s="3"/>
      <c r="AM3278" s="3"/>
      <c r="AN3278" s="3"/>
      <c r="AO3278" s="3"/>
      <c r="AP3278" s="12"/>
    </row>
    <row r="3279" spans="4:42" x14ac:dyDescent="0.25">
      <c r="D3279" s="3"/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11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3"/>
      <c r="AG3279" s="3"/>
      <c r="AH3279" s="3"/>
      <c r="AI3279" s="3"/>
      <c r="AJ3279" s="3"/>
      <c r="AK3279" s="3"/>
      <c r="AL3279" s="3"/>
      <c r="AM3279" s="3"/>
      <c r="AN3279" s="3"/>
      <c r="AO3279" s="3"/>
      <c r="AP3279" s="12"/>
    </row>
    <row r="3280" spans="4:42" x14ac:dyDescent="0.25">
      <c r="D3280" s="3"/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11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3"/>
      <c r="AG3280" s="3"/>
      <c r="AH3280" s="3"/>
      <c r="AI3280" s="3"/>
      <c r="AJ3280" s="3"/>
      <c r="AK3280" s="3"/>
      <c r="AL3280" s="3"/>
      <c r="AM3280" s="3"/>
      <c r="AN3280" s="3"/>
      <c r="AO3280" s="3"/>
      <c r="AP3280" s="12"/>
    </row>
    <row r="3281" spans="4:42" x14ac:dyDescent="0.25">
      <c r="D3281" s="3"/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11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3"/>
      <c r="AG3281" s="3"/>
      <c r="AH3281" s="3"/>
      <c r="AI3281" s="3"/>
      <c r="AJ3281" s="3"/>
      <c r="AK3281" s="3"/>
      <c r="AL3281" s="3"/>
      <c r="AM3281" s="3"/>
      <c r="AN3281" s="3"/>
      <c r="AO3281" s="3"/>
      <c r="AP3281" s="12"/>
    </row>
    <row r="3282" spans="4:42" x14ac:dyDescent="0.25">
      <c r="D3282" s="3"/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11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3"/>
      <c r="AG3282" s="3"/>
      <c r="AH3282" s="3"/>
      <c r="AI3282" s="3"/>
      <c r="AJ3282" s="3"/>
      <c r="AK3282" s="3"/>
      <c r="AL3282" s="3"/>
      <c r="AM3282" s="3"/>
      <c r="AN3282" s="3"/>
      <c r="AO3282" s="3"/>
      <c r="AP3282" s="12"/>
    </row>
    <row r="3283" spans="4:42" x14ac:dyDescent="0.25">
      <c r="D3283" s="3"/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11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E3283" s="3"/>
      <c r="AF3283" s="3"/>
      <c r="AG3283" s="3"/>
      <c r="AH3283" s="3"/>
      <c r="AI3283" s="3"/>
      <c r="AJ3283" s="3"/>
      <c r="AK3283" s="3"/>
      <c r="AL3283" s="3"/>
      <c r="AM3283" s="3"/>
      <c r="AN3283" s="3"/>
      <c r="AO3283" s="3"/>
      <c r="AP3283" s="12"/>
    </row>
    <row r="3284" spans="4:42" x14ac:dyDescent="0.25">
      <c r="D3284" s="3"/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11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E3284" s="3"/>
      <c r="AF3284" s="3"/>
      <c r="AG3284" s="3"/>
      <c r="AH3284" s="3"/>
      <c r="AI3284" s="3"/>
      <c r="AJ3284" s="3"/>
      <c r="AK3284" s="3"/>
      <c r="AL3284" s="3"/>
      <c r="AM3284" s="3"/>
      <c r="AN3284" s="3"/>
      <c r="AO3284" s="3"/>
      <c r="AP3284" s="12"/>
    </row>
    <row r="3285" spans="4:42" x14ac:dyDescent="0.25">
      <c r="D3285" s="3"/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11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3"/>
      <c r="AG3285" s="3"/>
      <c r="AH3285" s="3"/>
      <c r="AI3285" s="3"/>
      <c r="AJ3285" s="3"/>
      <c r="AK3285" s="3"/>
      <c r="AL3285" s="3"/>
      <c r="AM3285" s="3"/>
      <c r="AN3285" s="3"/>
      <c r="AO3285" s="3"/>
      <c r="AP3285" s="12"/>
    </row>
    <row r="3286" spans="4:42" x14ac:dyDescent="0.25">
      <c r="D3286" s="3"/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11"/>
      <c r="U3286" s="3"/>
      <c r="V3286" s="3"/>
      <c r="W3286" s="3"/>
      <c r="X3286" s="3"/>
      <c r="Y3286" s="3"/>
      <c r="Z3286" s="3"/>
      <c r="AA3286" s="3"/>
      <c r="AB3286" s="3"/>
      <c r="AC3286" s="3"/>
      <c r="AD3286" s="3"/>
      <c r="AE3286" s="3"/>
      <c r="AF3286" s="3"/>
      <c r="AG3286" s="3"/>
      <c r="AH3286" s="3"/>
      <c r="AI3286" s="3"/>
      <c r="AJ3286" s="3"/>
      <c r="AK3286" s="3"/>
      <c r="AL3286" s="3"/>
      <c r="AM3286" s="3"/>
      <c r="AN3286" s="3"/>
      <c r="AO3286" s="3"/>
      <c r="AP3286" s="12"/>
    </row>
    <row r="3287" spans="4:42" x14ac:dyDescent="0.25">
      <c r="D3287" s="3"/>
      <c r="E3287" s="3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11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3"/>
      <c r="AG3287" s="3"/>
      <c r="AH3287" s="3"/>
      <c r="AI3287" s="3"/>
      <c r="AJ3287" s="3"/>
      <c r="AK3287" s="3"/>
      <c r="AL3287" s="3"/>
      <c r="AM3287" s="3"/>
      <c r="AN3287" s="3"/>
      <c r="AO3287" s="3"/>
      <c r="AP3287" s="12"/>
    </row>
    <row r="3288" spans="4:42" x14ac:dyDescent="0.25">
      <c r="D3288" s="3"/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11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3"/>
      <c r="AG3288" s="3"/>
      <c r="AH3288" s="3"/>
      <c r="AI3288" s="3"/>
      <c r="AJ3288" s="3"/>
      <c r="AK3288" s="3"/>
      <c r="AL3288" s="3"/>
      <c r="AM3288" s="3"/>
      <c r="AN3288" s="3"/>
      <c r="AO3288" s="3"/>
      <c r="AP3288" s="12"/>
    </row>
    <row r="3289" spans="4:42" x14ac:dyDescent="0.25">
      <c r="D3289" s="3"/>
      <c r="E3289" s="3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11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3"/>
      <c r="AG3289" s="3"/>
      <c r="AH3289" s="3"/>
      <c r="AI3289" s="3"/>
      <c r="AJ3289" s="3"/>
      <c r="AK3289" s="3"/>
      <c r="AL3289" s="3"/>
      <c r="AM3289" s="3"/>
      <c r="AN3289" s="3"/>
      <c r="AO3289" s="3"/>
      <c r="AP3289" s="12"/>
    </row>
    <row r="3290" spans="4:42" x14ac:dyDescent="0.25">
      <c r="D3290" s="3"/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11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3"/>
      <c r="AG3290" s="3"/>
      <c r="AH3290" s="3"/>
      <c r="AI3290" s="3"/>
      <c r="AJ3290" s="3"/>
      <c r="AK3290" s="3"/>
      <c r="AL3290" s="3"/>
      <c r="AM3290" s="3"/>
      <c r="AN3290" s="3"/>
      <c r="AO3290" s="3"/>
      <c r="AP3290" s="12"/>
    </row>
    <row r="3291" spans="4:42" x14ac:dyDescent="0.25">
      <c r="D3291" s="3"/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11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3"/>
      <c r="AG3291" s="3"/>
      <c r="AH3291" s="3"/>
      <c r="AI3291" s="3"/>
      <c r="AJ3291" s="3"/>
      <c r="AK3291" s="3"/>
      <c r="AL3291" s="3"/>
      <c r="AM3291" s="3"/>
      <c r="AN3291" s="3"/>
      <c r="AO3291" s="3"/>
      <c r="AP3291" s="12"/>
    </row>
    <row r="3292" spans="4:42" x14ac:dyDescent="0.25">
      <c r="D3292" s="3"/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11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3"/>
      <c r="AG3292" s="3"/>
      <c r="AH3292" s="3"/>
      <c r="AI3292" s="3"/>
      <c r="AJ3292" s="3"/>
      <c r="AK3292" s="3"/>
      <c r="AL3292" s="3"/>
      <c r="AM3292" s="3"/>
      <c r="AN3292" s="3"/>
      <c r="AO3292" s="3"/>
      <c r="AP3292" s="12"/>
    </row>
    <row r="3293" spans="4:42" x14ac:dyDescent="0.25">
      <c r="D3293" s="3"/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11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3"/>
      <c r="AG3293" s="3"/>
      <c r="AH3293" s="3"/>
      <c r="AI3293" s="3"/>
      <c r="AJ3293" s="3"/>
      <c r="AK3293" s="3"/>
      <c r="AL3293" s="3"/>
      <c r="AM3293" s="3"/>
      <c r="AN3293" s="3"/>
      <c r="AO3293" s="3"/>
      <c r="AP3293" s="12"/>
    </row>
    <row r="3294" spans="4:42" x14ac:dyDescent="0.25">
      <c r="D3294" s="3"/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11"/>
      <c r="U3294" s="3"/>
      <c r="V3294" s="3"/>
      <c r="W3294" s="3"/>
      <c r="X3294" s="3"/>
      <c r="Y3294" s="3"/>
      <c r="Z3294" s="3"/>
      <c r="AA3294" s="3"/>
      <c r="AB3294" s="3"/>
      <c r="AC3294" s="3"/>
      <c r="AD3294" s="3"/>
      <c r="AE3294" s="3"/>
      <c r="AF3294" s="3"/>
      <c r="AG3294" s="3"/>
      <c r="AH3294" s="3"/>
      <c r="AI3294" s="3"/>
      <c r="AJ3294" s="3"/>
      <c r="AK3294" s="3"/>
      <c r="AL3294" s="3"/>
      <c r="AM3294" s="3"/>
      <c r="AN3294" s="3"/>
      <c r="AO3294" s="3"/>
      <c r="AP3294" s="12"/>
    </row>
    <row r="3295" spans="4:42" x14ac:dyDescent="0.25">
      <c r="D3295" s="3"/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11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E3295" s="3"/>
      <c r="AF3295" s="3"/>
      <c r="AG3295" s="3"/>
      <c r="AH3295" s="3"/>
      <c r="AI3295" s="3"/>
      <c r="AJ3295" s="3"/>
      <c r="AK3295" s="3"/>
      <c r="AL3295" s="3"/>
      <c r="AM3295" s="3"/>
      <c r="AN3295" s="3"/>
      <c r="AO3295" s="3"/>
      <c r="AP3295" s="12"/>
    </row>
    <row r="3296" spans="4:42" x14ac:dyDescent="0.25">
      <c r="D3296" s="3"/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11"/>
      <c r="U3296" s="3"/>
      <c r="V3296" s="3"/>
      <c r="W3296" s="3"/>
      <c r="X3296" s="3"/>
      <c r="Y3296" s="3"/>
      <c r="Z3296" s="3"/>
      <c r="AA3296" s="3"/>
      <c r="AB3296" s="3"/>
      <c r="AC3296" s="3"/>
      <c r="AD3296" s="3"/>
      <c r="AE3296" s="3"/>
      <c r="AF3296" s="3"/>
      <c r="AG3296" s="3"/>
      <c r="AH3296" s="3"/>
      <c r="AI3296" s="3"/>
      <c r="AJ3296" s="3"/>
      <c r="AK3296" s="3"/>
      <c r="AL3296" s="3"/>
      <c r="AM3296" s="3"/>
      <c r="AN3296" s="3"/>
      <c r="AO3296" s="3"/>
      <c r="AP3296" s="12"/>
    </row>
    <row r="3297" spans="4:42" x14ac:dyDescent="0.25">
      <c r="D3297" s="3"/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11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3"/>
      <c r="AG3297" s="3"/>
      <c r="AH3297" s="3"/>
      <c r="AI3297" s="3"/>
      <c r="AJ3297" s="3"/>
      <c r="AK3297" s="3"/>
      <c r="AL3297" s="3"/>
      <c r="AM3297" s="3"/>
      <c r="AN3297" s="3"/>
      <c r="AO3297" s="3"/>
      <c r="AP3297" s="12"/>
    </row>
    <row r="3298" spans="4:42" x14ac:dyDescent="0.25">
      <c r="D3298" s="3"/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11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3"/>
      <c r="AG3298" s="3"/>
      <c r="AH3298" s="3"/>
      <c r="AI3298" s="3"/>
      <c r="AJ3298" s="3"/>
      <c r="AK3298" s="3"/>
      <c r="AL3298" s="3"/>
      <c r="AM3298" s="3"/>
      <c r="AN3298" s="3"/>
      <c r="AO3298" s="3"/>
      <c r="AP3298" s="12"/>
    </row>
    <row r="3299" spans="4:42" x14ac:dyDescent="0.25">
      <c r="D3299" s="3"/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11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3"/>
      <c r="AG3299" s="3"/>
      <c r="AH3299" s="3"/>
      <c r="AI3299" s="3"/>
      <c r="AJ3299" s="3"/>
      <c r="AK3299" s="3"/>
      <c r="AL3299" s="3"/>
      <c r="AM3299" s="3"/>
      <c r="AN3299" s="3"/>
      <c r="AO3299" s="3"/>
      <c r="AP3299" s="12"/>
    </row>
    <row r="3300" spans="4:42" x14ac:dyDescent="0.25">
      <c r="D3300" s="3"/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11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3"/>
      <c r="AG3300" s="3"/>
      <c r="AH3300" s="3"/>
      <c r="AI3300" s="3"/>
      <c r="AJ3300" s="3"/>
      <c r="AK3300" s="3"/>
      <c r="AL3300" s="3"/>
      <c r="AM3300" s="3"/>
      <c r="AN3300" s="3"/>
      <c r="AO3300" s="3"/>
      <c r="AP3300" s="12"/>
    </row>
    <row r="3301" spans="4:42" x14ac:dyDescent="0.25">
      <c r="D3301" s="3"/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11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3"/>
      <c r="AG3301" s="3"/>
      <c r="AH3301" s="3"/>
      <c r="AI3301" s="3"/>
      <c r="AJ3301" s="3"/>
      <c r="AK3301" s="3"/>
      <c r="AL3301" s="3"/>
      <c r="AM3301" s="3"/>
      <c r="AN3301" s="3"/>
      <c r="AO3301" s="3"/>
      <c r="AP3301" s="12"/>
    </row>
    <row r="3302" spans="4:42" x14ac:dyDescent="0.25">
      <c r="D3302" s="3"/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11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3"/>
      <c r="AG3302" s="3"/>
      <c r="AH3302" s="3"/>
      <c r="AI3302" s="3"/>
      <c r="AJ3302" s="3"/>
      <c r="AK3302" s="3"/>
      <c r="AL3302" s="3"/>
      <c r="AM3302" s="3"/>
      <c r="AN3302" s="3"/>
      <c r="AO3302" s="3"/>
      <c r="AP3302" s="12"/>
    </row>
    <row r="3303" spans="4:42" x14ac:dyDescent="0.25">
      <c r="D3303" s="3"/>
      <c r="E3303" s="3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11"/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 s="3"/>
      <c r="AF3303" s="3"/>
      <c r="AG3303" s="3"/>
      <c r="AH3303" s="3"/>
      <c r="AI3303" s="3"/>
      <c r="AJ3303" s="3"/>
      <c r="AK3303" s="3"/>
      <c r="AL3303" s="3"/>
      <c r="AM3303" s="3"/>
      <c r="AN3303" s="3"/>
      <c r="AO3303" s="3"/>
      <c r="AP3303" s="12"/>
    </row>
    <row r="3304" spans="4:42" x14ac:dyDescent="0.25">
      <c r="D3304" s="3"/>
      <c r="E3304" s="3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11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3"/>
      <c r="AG3304" s="3"/>
      <c r="AH3304" s="3"/>
      <c r="AI3304" s="3"/>
      <c r="AJ3304" s="3"/>
      <c r="AK3304" s="3"/>
      <c r="AL3304" s="3"/>
      <c r="AM3304" s="3"/>
      <c r="AN3304" s="3"/>
      <c r="AO3304" s="3"/>
      <c r="AP3304" s="12"/>
    </row>
    <row r="3305" spans="4:42" x14ac:dyDescent="0.25">
      <c r="D3305" s="3"/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11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3"/>
      <c r="AG3305" s="3"/>
      <c r="AH3305" s="3"/>
      <c r="AI3305" s="3"/>
      <c r="AJ3305" s="3"/>
      <c r="AK3305" s="3"/>
      <c r="AL3305" s="3"/>
      <c r="AM3305" s="3"/>
      <c r="AN3305" s="3"/>
      <c r="AO3305" s="3"/>
      <c r="AP3305" s="12"/>
    </row>
    <row r="3306" spans="4:42" x14ac:dyDescent="0.25">
      <c r="D3306" s="3"/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11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3"/>
      <c r="AG3306" s="3"/>
      <c r="AH3306" s="3"/>
      <c r="AI3306" s="3"/>
      <c r="AJ3306" s="3"/>
      <c r="AK3306" s="3"/>
      <c r="AL3306" s="3"/>
      <c r="AM3306" s="3"/>
      <c r="AN3306" s="3"/>
      <c r="AO3306" s="3"/>
      <c r="AP3306" s="12"/>
    </row>
    <row r="3307" spans="4:42" x14ac:dyDescent="0.25">
      <c r="D3307" s="3"/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11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3"/>
      <c r="AG3307" s="3"/>
      <c r="AH3307" s="3"/>
      <c r="AI3307" s="3"/>
      <c r="AJ3307" s="3"/>
      <c r="AK3307" s="3"/>
      <c r="AL3307" s="3"/>
      <c r="AM3307" s="3"/>
      <c r="AN3307" s="3"/>
      <c r="AO3307" s="3"/>
      <c r="AP3307" s="12"/>
    </row>
    <row r="3308" spans="4:42" x14ac:dyDescent="0.25">
      <c r="D3308" s="3"/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11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3"/>
      <c r="AG3308" s="3"/>
      <c r="AH3308" s="3"/>
      <c r="AI3308" s="3"/>
      <c r="AJ3308" s="3"/>
      <c r="AK3308" s="3"/>
      <c r="AL3308" s="3"/>
      <c r="AM3308" s="3"/>
      <c r="AN3308" s="3"/>
      <c r="AO3308" s="3"/>
      <c r="AP3308" s="12"/>
    </row>
    <row r="3309" spans="4:42" x14ac:dyDescent="0.25">
      <c r="D3309" s="3"/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11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3"/>
      <c r="AG3309" s="3"/>
      <c r="AH3309" s="3"/>
      <c r="AI3309" s="3"/>
      <c r="AJ3309" s="3"/>
      <c r="AK3309" s="3"/>
      <c r="AL3309" s="3"/>
      <c r="AM3309" s="3"/>
      <c r="AN3309" s="3"/>
      <c r="AO3309" s="3"/>
      <c r="AP3309" s="12"/>
    </row>
    <row r="3310" spans="4:42" x14ac:dyDescent="0.25">
      <c r="D3310" s="3"/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11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3"/>
      <c r="AG3310" s="3"/>
      <c r="AH3310" s="3"/>
      <c r="AI3310" s="3"/>
      <c r="AJ3310" s="3"/>
      <c r="AK3310" s="3"/>
      <c r="AL3310" s="3"/>
      <c r="AM3310" s="3"/>
      <c r="AN3310" s="3"/>
      <c r="AO3310" s="3"/>
      <c r="AP3310" s="12"/>
    </row>
    <row r="3311" spans="4:42" x14ac:dyDescent="0.25">
      <c r="D3311" s="3"/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11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3"/>
      <c r="AG3311" s="3"/>
      <c r="AH3311" s="3"/>
      <c r="AI3311" s="3"/>
      <c r="AJ3311" s="3"/>
      <c r="AK3311" s="3"/>
      <c r="AL3311" s="3"/>
      <c r="AM3311" s="3"/>
      <c r="AN3311" s="3"/>
      <c r="AO3311" s="3"/>
      <c r="AP3311" s="12"/>
    </row>
    <row r="3312" spans="4:42" x14ac:dyDescent="0.25">
      <c r="D3312" s="3"/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11"/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  <c r="AE3312" s="3"/>
      <c r="AF3312" s="3"/>
      <c r="AG3312" s="3"/>
      <c r="AH3312" s="3"/>
      <c r="AI3312" s="3"/>
      <c r="AJ3312" s="3"/>
      <c r="AK3312" s="3"/>
      <c r="AL3312" s="3"/>
      <c r="AM3312" s="3"/>
      <c r="AN3312" s="3"/>
      <c r="AO3312" s="3"/>
      <c r="AP3312" s="12"/>
    </row>
    <row r="3313" spans="4:42" x14ac:dyDescent="0.25">
      <c r="D3313" s="3"/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11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3"/>
      <c r="AG3313" s="3"/>
      <c r="AH3313" s="3"/>
      <c r="AI3313" s="3"/>
      <c r="AJ3313" s="3"/>
      <c r="AK3313" s="3"/>
      <c r="AL3313" s="3"/>
      <c r="AM3313" s="3"/>
      <c r="AN3313" s="3"/>
      <c r="AO3313" s="3"/>
      <c r="AP3313" s="12"/>
    </row>
    <row r="3314" spans="4:42" x14ac:dyDescent="0.25">
      <c r="D3314" s="3"/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11"/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E3314" s="3"/>
      <c r="AF3314" s="3"/>
      <c r="AG3314" s="3"/>
      <c r="AH3314" s="3"/>
      <c r="AI3314" s="3"/>
      <c r="AJ3314" s="3"/>
      <c r="AK3314" s="3"/>
      <c r="AL3314" s="3"/>
      <c r="AM3314" s="3"/>
      <c r="AN3314" s="3"/>
      <c r="AO3314" s="3"/>
      <c r="AP3314" s="12"/>
    </row>
    <row r="3315" spans="4:42" x14ac:dyDescent="0.25">
      <c r="D3315" s="3"/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11"/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E3315" s="3"/>
      <c r="AF3315" s="3"/>
      <c r="AG3315" s="3"/>
      <c r="AH3315" s="3"/>
      <c r="AI3315" s="3"/>
      <c r="AJ3315" s="3"/>
      <c r="AK3315" s="3"/>
      <c r="AL3315" s="3"/>
      <c r="AM3315" s="3"/>
      <c r="AN3315" s="3"/>
      <c r="AO3315" s="3"/>
      <c r="AP3315" s="12"/>
    </row>
    <row r="3316" spans="4:42" x14ac:dyDescent="0.25">
      <c r="D3316" s="3"/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11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3"/>
      <c r="AG3316" s="3"/>
      <c r="AH3316" s="3"/>
      <c r="AI3316" s="3"/>
      <c r="AJ3316" s="3"/>
      <c r="AK3316" s="3"/>
      <c r="AL3316" s="3"/>
      <c r="AM3316" s="3"/>
      <c r="AN3316" s="3"/>
      <c r="AO3316" s="3"/>
      <c r="AP3316" s="12"/>
    </row>
    <row r="3317" spans="4:42" x14ac:dyDescent="0.25">
      <c r="D3317" s="3"/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11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3"/>
      <c r="AG3317" s="3"/>
      <c r="AH3317" s="3"/>
      <c r="AI3317" s="3"/>
      <c r="AJ3317" s="3"/>
      <c r="AK3317" s="3"/>
      <c r="AL3317" s="3"/>
      <c r="AM3317" s="3"/>
      <c r="AN3317" s="3"/>
      <c r="AO3317" s="3"/>
      <c r="AP3317" s="12"/>
    </row>
    <row r="3318" spans="4:42" x14ac:dyDescent="0.25">
      <c r="D3318" s="3"/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11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3"/>
      <c r="AG3318" s="3"/>
      <c r="AH3318" s="3"/>
      <c r="AI3318" s="3"/>
      <c r="AJ3318" s="3"/>
      <c r="AK3318" s="3"/>
      <c r="AL3318" s="3"/>
      <c r="AM3318" s="3"/>
      <c r="AN3318" s="3"/>
      <c r="AO3318" s="3"/>
      <c r="AP3318" s="12"/>
    </row>
    <row r="3319" spans="4:42" x14ac:dyDescent="0.25">
      <c r="D3319" s="3"/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11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3"/>
      <c r="AG3319" s="3"/>
      <c r="AH3319" s="3"/>
      <c r="AI3319" s="3"/>
      <c r="AJ3319" s="3"/>
      <c r="AK3319" s="3"/>
      <c r="AL3319" s="3"/>
      <c r="AM3319" s="3"/>
      <c r="AN3319" s="3"/>
      <c r="AO3319" s="3"/>
      <c r="AP3319" s="12"/>
    </row>
    <row r="3320" spans="4:42" x14ac:dyDescent="0.25">
      <c r="D3320" s="3"/>
      <c r="E3320" s="3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11"/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E3320" s="3"/>
      <c r="AF3320" s="3"/>
      <c r="AG3320" s="3"/>
      <c r="AH3320" s="3"/>
      <c r="AI3320" s="3"/>
      <c r="AJ3320" s="3"/>
      <c r="AK3320" s="3"/>
      <c r="AL3320" s="3"/>
      <c r="AM3320" s="3"/>
      <c r="AN3320" s="3"/>
      <c r="AO3320" s="3"/>
      <c r="AP3320" s="12"/>
    </row>
    <row r="3321" spans="4:42" x14ac:dyDescent="0.25">
      <c r="D3321" s="3"/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11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3"/>
      <c r="AG3321" s="3"/>
      <c r="AH3321" s="3"/>
      <c r="AI3321" s="3"/>
      <c r="AJ3321" s="3"/>
      <c r="AK3321" s="3"/>
      <c r="AL3321" s="3"/>
      <c r="AM3321" s="3"/>
      <c r="AN3321" s="3"/>
      <c r="AO3321" s="3"/>
      <c r="AP3321" s="12"/>
    </row>
    <row r="3322" spans="4:42" x14ac:dyDescent="0.25">
      <c r="D3322" s="3"/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11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3"/>
      <c r="AG3322" s="3"/>
      <c r="AH3322" s="3"/>
      <c r="AI3322" s="3"/>
      <c r="AJ3322" s="3"/>
      <c r="AK3322" s="3"/>
      <c r="AL3322" s="3"/>
      <c r="AM3322" s="3"/>
      <c r="AN3322" s="3"/>
      <c r="AO3322" s="3"/>
      <c r="AP3322" s="12"/>
    </row>
    <row r="3323" spans="4:42" x14ac:dyDescent="0.25">
      <c r="D3323" s="3"/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11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3"/>
      <c r="AG3323" s="3"/>
      <c r="AH3323" s="3"/>
      <c r="AI3323" s="3"/>
      <c r="AJ3323" s="3"/>
      <c r="AK3323" s="3"/>
      <c r="AL3323" s="3"/>
      <c r="AM3323" s="3"/>
      <c r="AN3323" s="3"/>
      <c r="AO3323" s="3"/>
      <c r="AP3323" s="12"/>
    </row>
    <row r="3324" spans="4:42" x14ac:dyDescent="0.25">
      <c r="D3324" s="3"/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11"/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E3324" s="3"/>
      <c r="AF3324" s="3"/>
      <c r="AG3324" s="3"/>
      <c r="AH3324" s="3"/>
      <c r="AI3324" s="3"/>
      <c r="AJ3324" s="3"/>
      <c r="AK3324" s="3"/>
      <c r="AL3324" s="3"/>
      <c r="AM3324" s="3"/>
      <c r="AN3324" s="3"/>
      <c r="AO3324" s="3"/>
      <c r="AP3324" s="12"/>
    </row>
    <row r="3325" spans="4:42" x14ac:dyDescent="0.25">
      <c r="D3325" s="3"/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11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3"/>
      <c r="AG3325" s="3"/>
      <c r="AH3325" s="3"/>
      <c r="AI3325" s="3"/>
      <c r="AJ3325" s="3"/>
      <c r="AK3325" s="3"/>
      <c r="AL3325" s="3"/>
      <c r="AM3325" s="3"/>
      <c r="AN3325" s="3"/>
      <c r="AO3325" s="3"/>
      <c r="AP3325" s="12"/>
    </row>
    <row r="3326" spans="4:42" x14ac:dyDescent="0.25">
      <c r="D3326" s="3"/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11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3"/>
      <c r="AG3326" s="3"/>
      <c r="AH3326" s="3"/>
      <c r="AI3326" s="3"/>
      <c r="AJ3326" s="3"/>
      <c r="AK3326" s="3"/>
      <c r="AL3326" s="3"/>
      <c r="AM3326" s="3"/>
      <c r="AN3326" s="3"/>
      <c r="AO3326" s="3"/>
      <c r="AP3326" s="12"/>
    </row>
    <row r="3327" spans="4:42" x14ac:dyDescent="0.25">
      <c r="D3327" s="3"/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11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3"/>
      <c r="AG3327" s="3"/>
      <c r="AH3327" s="3"/>
      <c r="AI3327" s="3"/>
      <c r="AJ3327" s="3"/>
      <c r="AK3327" s="3"/>
      <c r="AL3327" s="3"/>
      <c r="AM3327" s="3"/>
      <c r="AN3327" s="3"/>
      <c r="AO3327" s="3"/>
      <c r="AP3327" s="12"/>
    </row>
    <row r="3328" spans="4:42" x14ac:dyDescent="0.25">
      <c r="D3328" s="3"/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11"/>
      <c r="U3328" s="3"/>
      <c r="V3328" s="3"/>
      <c r="W3328" s="3"/>
      <c r="X3328" s="3"/>
      <c r="Y3328" s="3"/>
      <c r="Z3328" s="3"/>
      <c r="AA3328" s="3"/>
      <c r="AB3328" s="3"/>
      <c r="AC3328" s="3"/>
      <c r="AD3328" s="3"/>
      <c r="AE3328" s="3"/>
      <c r="AF3328" s="3"/>
      <c r="AG3328" s="3"/>
      <c r="AH3328" s="3"/>
      <c r="AI3328" s="3"/>
      <c r="AJ3328" s="3"/>
      <c r="AK3328" s="3"/>
      <c r="AL3328" s="3"/>
      <c r="AM3328" s="3"/>
      <c r="AN3328" s="3"/>
      <c r="AO3328" s="3"/>
      <c r="AP3328" s="12"/>
    </row>
    <row r="3329" spans="4:42" x14ac:dyDescent="0.25">
      <c r="D3329" s="3"/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11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3"/>
      <c r="AG3329" s="3"/>
      <c r="AH3329" s="3"/>
      <c r="AI3329" s="3"/>
      <c r="AJ3329" s="3"/>
      <c r="AK3329" s="3"/>
      <c r="AL3329" s="3"/>
      <c r="AM3329" s="3"/>
      <c r="AN3329" s="3"/>
      <c r="AO3329" s="3"/>
      <c r="AP3329" s="12"/>
    </row>
    <row r="3330" spans="4:42" x14ac:dyDescent="0.25">
      <c r="D3330" s="3"/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11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3"/>
      <c r="AG3330" s="3"/>
      <c r="AH3330" s="3"/>
      <c r="AI3330" s="3"/>
      <c r="AJ3330" s="3"/>
      <c r="AK3330" s="3"/>
      <c r="AL3330" s="3"/>
      <c r="AM3330" s="3"/>
      <c r="AN3330" s="3"/>
      <c r="AO3330" s="3"/>
      <c r="AP3330" s="12"/>
    </row>
    <row r="3331" spans="4:42" x14ac:dyDescent="0.25">
      <c r="D3331" s="3"/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11"/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E3331" s="3"/>
      <c r="AF3331" s="3"/>
      <c r="AG3331" s="3"/>
      <c r="AH3331" s="3"/>
      <c r="AI3331" s="3"/>
      <c r="AJ3331" s="3"/>
      <c r="AK3331" s="3"/>
      <c r="AL3331" s="3"/>
      <c r="AM3331" s="3"/>
      <c r="AN3331" s="3"/>
      <c r="AO3331" s="3"/>
      <c r="AP3331" s="12"/>
    </row>
    <row r="3332" spans="4:42" x14ac:dyDescent="0.25">
      <c r="D3332" s="3"/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11"/>
      <c r="U3332" s="3"/>
      <c r="V3332" s="3"/>
      <c r="W3332" s="3"/>
      <c r="X3332" s="3"/>
      <c r="Y3332" s="3"/>
      <c r="Z3332" s="3"/>
      <c r="AA3332" s="3"/>
      <c r="AB3332" s="3"/>
      <c r="AC3332" s="3"/>
      <c r="AD3332" s="3"/>
      <c r="AE3332" s="3"/>
      <c r="AF3332" s="3"/>
      <c r="AG3332" s="3"/>
      <c r="AH3332" s="3"/>
      <c r="AI3332" s="3"/>
      <c r="AJ3332" s="3"/>
      <c r="AK3332" s="3"/>
      <c r="AL3332" s="3"/>
      <c r="AM3332" s="3"/>
      <c r="AN3332" s="3"/>
      <c r="AO3332" s="3"/>
      <c r="AP3332" s="12"/>
    </row>
    <row r="3333" spans="4:42" x14ac:dyDescent="0.25">
      <c r="D3333" s="3"/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11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3"/>
      <c r="AG3333" s="3"/>
      <c r="AH3333" s="3"/>
      <c r="AI3333" s="3"/>
      <c r="AJ3333" s="3"/>
      <c r="AK3333" s="3"/>
      <c r="AL3333" s="3"/>
      <c r="AM3333" s="3"/>
      <c r="AN3333" s="3"/>
      <c r="AO3333" s="3"/>
      <c r="AP3333" s="12"/>
    </row>
    <row r="3334" spans="4:42" x14ac:dyDescent="0.25">
      <c r="D3334" s="3"/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11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3"/>
      <c r="AG3334" s="3"/>
      <c r="AH3334" s="3"/>
      <c r="AI3334" s="3"/>
      <c r="AJ3334" s="3"/>
      <c r="AK3334" s="3"/>
      <c r="AL3334" s="3"/>
      <c r="AM3334" s="3"/>
      <c r="AN3334" s="3"/>
      <c r="AO3334" s="3"/>
      <c r="AP3334" s="12"/>
    </row>
    <row r="3335" spans="4:42" x14ac:dyDescent="0.25">
      <c r="D3335" s="3"/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11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3"/>
      <c r="AG3335" s="3"/>
      <c r="AH3335" s="3"/>
      <c r="AI3335" s="3"/>
      <c r="AJ3335" s="3"/>
      <c r="AK3335" s="3"/>
      <c r="AL3335" s="3"/>
      <c r="AM3335" s="3"/>
      <c r="AN3335" s="3"/>
      <c r="AO3335" s="3"/>
      <c r="AP3335" s="12"/>
    </row>
    <row r="3336" spans="4:42" x14ac:dyDescent="0.25">
      <c r="D3336" s="3"/>
      <c r="E3336" s="3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11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3"/>
      <c r="AG3336" s="3"/>
      <c r="AH3336" s="3"/>
      <c r="AI3336" s="3"/>
      <c r="AJ3336" s="3"/>
      <c r="AK3336" s="3"/>
      <c r="AL3336" s="3"/>
      <c r="AM3336" s="3"/>
      <c r="AN3336" s="3"/>
      <c r="AO3336" s="3"/>
      <c r="AP3336" s="12"/>
    </row>
    <row r="3337" spans="4:42" x14ac:dyDescent="0.25">
      <c r="D3337" s="3"/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11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3"/>
      <c r="AG3337" s="3"/>
      <c r="AH3337" s="3"/>
      <c r="AI3337" s="3"/>
      <c r="AJ3337" s="3"/>
      <c r="AK3337" s="3"/>
      <c r="AL3337" s="3"/>
      <c r="AM3337" s="3"/>
      <c r="AN3337" s="3"/>
      <c r="AO3337" s="3"/>
      <c r="AP3337" s="12"/>
    </row>
    <row r="3338" spans="4:42" x14ac:dyDescent="0.25">
      <c r="D3338" s="3"/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11"/>
      <c r="U3338" s="3"/>
      <c r="V3338" s="3"/>
      <c r="W3338" s="3"/>
      <c r="X3338" s="3"/>
      <c r="Y3338" s="3"/>
      <c r="Z3338" s="3"/>
      <c r="AA3338" s="3"/>
      <c r="AB3338" s="3"/>
      <c r="AC3338" s="3"/>
      <c r="AD3338" s="3"/>
      <c r="AE3338" s="3"/>
      <c r="AF3338" s="3"/>
      <c r="AG3338" s="3"/>
      <c r="AH3338" s="3"/>
      <c r="AI3338" s="3"/>
      <c r="AJ3338" s="3"/>
      <c r="AK3338" s="3"/>
      <c r="AL3338" s="3"/>
      <c r="AM3338" s="3"/>
      <c r="AN3338" s="3"/>
      <c r="AO3338" s="3"/>
      <c r="AP3338" s="12"/>
    </row>
    <row r="3339" spans="4:42" x14ac:dyDescent="0.25">
      <c r="D3339" s="3"/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11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E3339" s="3"/>
      <c r="AF3339" s="3"/>
      <c r="AG3339" s="3"/>
      <c r="AH3339" s="3"/>
      <c r="AI3339" s="3"/>
      <c r="AJ3339" s="3"/>
      <c r="AK3339" s="3"/>
      <c r="AL3339" s="3"/>
      <c r="AM3339" s="3"/>
      <c r="AN3339" s="3"/>
      <c r="AO3339" s="3"/>
      <c r="AP3339" s="12"/>
    </row>
    <row r="3340" spans="4:42" x14ac:dyDescent="0.25">
      <c r="D3340" s="3"/>
      <c r="E3340" s="3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11"/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  <c r="AE3340" s="3"/>
      <c r="AF3340" s="3"/>
      <c r="AG3340" s="3"/>
      <c r="AH3340" s="3"/>
      <c r="AI3340" s="3"/>
      <c r="AJ3340" s="3"/>
      <c r="AK3340" s="3"/>
      <c r="AL3340" s="3"/>
      <c r="AM3340" s="3"/>
      <c r="AN3340" s="3"/>
      <c r="AO3340" s="3"/>
      <c r="AP3340" s="12"/>
    </row>
    <row r="3341" spans="4:42" x14ac:dyDescent="0.25">
      <c r="D3341" s="3"/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11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3"/>
      <c r="AG3341" s="3"/>
      <c r="AH3341" s="3"/>
      <c r="AI3341" s="3"/>
      <c r="AJ3341" s="3"/>
      <c r="AK3341" s="3"/>
      <c r="AL3341" s="3"/>
      <c r="AM3341" s="3"/>
      <c r="AN3341" s="3"/>
      <c r="AO3341" s="3"/>
      <c r="AP3341" s="12"/>
    </row>
    <row r="3342" spans="4:42" x14ac:dyDescent="0.25">
      <c r="D3342" s="3"/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11"/>
      <c r="U3342" s="3"/>
      <c r="V3342" s="3"/>
      <c r="W3342" s="3"/>
      <c r="X3342" s="3"/>
      <c r="Y3342" s="3"/>
      <c r="Z3342" s="3"/>
      <c r="AA3342" s="3"/>
      <c r="AB3342" s="3"/>
      <c r="AC3342" s="3"/>
      <c r="AD3342" s="3"/>
      <c r="AE3342" s="3"/>
      <c r="AF3342" s="3"/>
      <c r="AG3342" s="3"/>
      <c r="AH3342" s="3"/>
      <c r="AI3342" s="3"/>
      <c r="AJ3342" s="3"/>
      <c r="AK3342" s="3"/>
      <c r="AL3342" s="3"/>
      <c r="AM3342" s="3"/>
      <c r="AN3342" s="3"/>
      <c r="AO3342" s="3"/>
      <c r="AP3342" s="12"/>
    </row>
    <row r="3343" spans="4:42" x14ac:dyDescent="0.25">
      <c r="D3343" s="3"/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11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3"/>
      <c r="AG3343" s="3"/>
      <c r="AH3343" s="3"/>
      <c r="AI3343" s="3"/>
      <c r="AJ3343" s="3"/>
      <c r="AK3343" s="3"/>
      <c r="AL3343" s="3"/>
      <c r="AM3343" s="3"/>
      <c r="AN3343" s="3"/>
      <c r="AO3343" s="3"/>
      <c r="AP3343" s="12"/>
    </row>
    <row r="3344" spans="4:42" x14ac:dyDescent="0.25">
      <c r="D3344" s="3"/>
      <c r="E3344" s="3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11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3"/>
      <c r="AG3344" s="3"/>
      <c r="AH3344" s="3"/>
      <c r="AI3344" s="3"/>
      <c r="AJ3344" s="3"/>
      <c r="AK3344" s="3"/>
      <c r="AL3344" s="3"/>
      <c r="AM3344" s="3"/>
      <c r="AN3344" s="3"/>
      <c r="AO3344" s="3"/>
      <c r="AP3344" s="12"/>
    </row>
    <row r="3345" spans="4:42" x14ac:dyDescent="0.25">
      <c r="D3345" s="3"/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11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3"/>
      <c r="AG3345" s="3"/>
      <c r="AH3345" s="3"/>
      <c r="AI3345" s="3"/>
      <c r="AJ3345" s="3"/>
      <c r="AK3345" s="3"/>
      <c r="AL3345" s="3"/>
      <c r="AM3345" s="3"/>
      <c r="AN3345" s="3"/>
      <c r="AO3345" s="3"/>
      <c r="AP3345" s="12"/>
    </row>
    <row r="3346" spans="4:42" x14ac:dyDescent="0.25">
      <c r="D3346" s="3"/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11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3"/>
      <c r="AG3346" s="3"/>
      <c r="AH3346" s="3"/>
      <c r="AI3346" s="3"/>
      <c r="AJ3346" s="3"/>
      <c r="AK3346" s="3"/>
      <c r="AL3346" s="3"/>
      <c r="AM3346" s="3"/>
      <c r="AN3346" s="3"/>
      <c r="AO3346" s="3"/>
      <c r="AP3346" s="12"/>
    </row>
    <row r="3347" spans="4:42" x14ac:dyDescent="0.25">
      <c r="D3347" s="3"/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11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3"/>
      <c r="AG3347" s="3"/>
      <c r="AH3347" s="3"/>
      <c r="AI3347" s="3"/>
      <c r="AJ3347" s="3"/>
      <c r="AK3347" s="3"/>
      <c r="AL3347" s="3"/>
      <c r="AM3347" s="3"/>
      <c r="AN3347" s="3"/>
      <c r="AO3347" s="3"/>
      <c r="AP3347" s="12"/>
    </row>
    <row r="3348" spans="4:42" x14ac:dyDescent="0.25">
      <c r="D3348" s="3"/>
      <c r="E3348" s="3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11"/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E3348" s="3"/>
      <c r="AF3348" s="3"/>
      <c r="AG3348" s="3"/>
      <c r="AH3348" s="3"/>
      <c r="AI3348" s="3"/>
      <c r="AJ3348" s="3"/>
      <c r="AK3348" s="3"/>
      <c r="AL3348" s="3"/>
      <c r="AM3348" s="3"/>
      <c r="AN3348" s="3"/>
      <c r="AO3348" s="3"/>
      <c r="AP3348" s="12"/>
    </row>
    <row r="3349" spans="4:42" x14ac:dyDescent="0.25">
      <c r="D3349" s="3"/>
      <c r="E3349" s="3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11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3"/>
      <c r="AG3349" s="3"/>
      <c r="AH3349" s="3"/>
      <c r="AI3349" s="3"/>
      <c r="AJ3349" s="3"/>
      <c r="AK3349" s="3"/>
      <c r="AL3349" s="3"/>
      <c r="AM3349" s="3"/>
      <c r="AN3349" s="3"/>
      <c r="AO3349" s="3"/>
      <c r="AP3349" s="12"/>
    </row>
    <row r="3350" spans="4:42" x14ac:dyDescent="0.25">
      <c r="D3350" s="3"/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11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3"/>
      <c r="AG3350" s="3"/>
      <c r="AH3350" s="3"/>
      <c r="AI3350" s="3"/>
      <c r="AJ3350" s="3"/>
      <c r="AK3350" s="3"/>
      <c r="AL3350" s="3"/>
      <c r="AM3350" s="3"/>
      <c r="AN3350" s="3"/>
      <c r="AO3350" s="3"/>
      <c r="AP3350" s="12"/>
    </row>
    <row r="3351" spans="4:42" x14ac:dyDescent="0.25">
      <c r="D3351" s="3"/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11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3"/>
      <c r="AG3351" s="3"/>
      <c r="AH3351" s="3"/>
      <c r="AI3351" s="3"/>
      <c r="AJ3351" s="3"/>
      <c r="AK3351" s="3"/>
      <c r="AL3351" s="3"/>
      <c r="AM3351" s="3"/>
      <c r="AN3351" s="3"/>
      <c r="AO3351" s="3"/>
      <c r="AP3351" s="12"/>
    </row>
    <row r="3352" spans="4:42" x14ac:dyDescent="0.25">
      <c r="D3352" s="3"/>
      <c r="E3352" s="3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11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3"/>
      <c r="AG3352" s="3"/>
      <c r="AH3352" s="3"/>
      <c r="AI3352" s="3"/>
      <c r="AJ3352" s="3"/>
      <c r="AK3352" s="3"/>
      <c r="AL3352" s="3"/>
      <c r="AM3352" s="3"/>
      <c r="AN3352" s="3"/>
      <c r="AO3352" s="3"/>
      <c r="AP3352" s="12"/>
    </row>
    <row r="3353" spans="4:42" x14ac:dyDescent="0.25">
      <c r="D3353" s="3"/>
      <c r="E3353" s="3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11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3"/>
      <c r="AG3353" s="3"/>
      <c r="AH3353" s="3"/>
      <c r="AI3353" s="3"/>
      <c r="AJ3353" s="3"/>
      <c r="AK3353" s="3"/>
      <c r="AL3353" s="3"/>
      <c r="AM3353" s="3"/>
      <c r="AN3353" s="3"/>
      <c r="AO3353" s="3"/>
      <c r="AP3353" s="12"/>
    </row>
    <row r="3354" spans="4:42" x14ac:dyDescent="0.25">
      <c r="D3354" s="3"/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11"/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  <c r="AE3354" s="3"/>
      <c r="AF3354" s="3"/>
      <c r="AG3354" s="3"/>
      <c r="AH3354" s="3"/>
      <c r="AI3354" s="3"/>
      <c r="AJ3354" s="3"/>
      <c r="AK3354" s="3"/>
      <c r="AL3354" s="3"/>
      <c r="AM3354" s="3"/>
      <c r="AN3354" s="3"/>
      <c r="AO3354" s="3"/>
      <c r="AP3354" s="12"/>
    </row>
    <row r="3355" spans="4:42" x14ac:dyDescent="0.25">
      <c r="D3355" s="3"/>
      <c r="E3355" s="3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11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3"/>
      <c r="AG3355" s="3"/>
      <c r="AH3355" s="3"/>
      <c r="AI3355" s="3"/>
      <c r="AJ3355" s="3"/>
      <c r="AK3355" s="3"/>
      <c r="AL3355" s="3"/>
      <c r="AM3355" s="3"/>
      <c r="AN3355" s="3"/>
      <c r="AO3355" s="3"/>
      <c r="AP3355" s="12"/>
    </row>
    <row r="3356" spans="4:42" x14ac:dyDescent="0.25">
      <c r="D3356" s="3"/>
      <c r="E3356" s="3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11"/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E3356" s="3"/>
      <c r="AF3356" s="3"/>
      <c r="AG3356" s="3"/>
      <c r="AH3356" s="3"/>
      <c r="AI3356" s="3"/>
      <c r="AJ3356" s="3"/>
      <c r="AK3356" s="3"/>
      <c r="AL3356" s="3"/>
      <c r="AM3356" s="3"/>
      <c r="AN3356" s="3"/>
      <c r="AO3356" s="3"/>
      <c r="AP3356" s="12"/>
    </row>
    <row r="3357" spans="4:42" x14ac:dyDescent="0.25">
      <c r="D3357" s="3"/>
      <c r="E3357" s="3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11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3"/>
      <c r="AG3357" s="3"/>
      <c r="AH3357" s="3"/>
      <c r="AI3357" s="3"/>
      <c r="AJ3357" s="3"/>
      <c r="AK3357" s="3"/>
      <c r="AL3357" s="3"/>
      <c r="AM3357" s="3"/>
      <c r="AN3357" s="3"/>
      <c r="AO3357" s="3"/>
      <c r="AP3357" s="12"/>
    </row>
    <row r="3358" spans="4:42" x14ac:dyDescent="0.25">
      <c r="D3358" s="3"/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11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3"/>
      <c r="AG3358" s="3"/>
      <c r="AH3358" s="3"/>
      <c r="AI3358" s="3"/>
      <c r="AJ3358" s="3"/>
      <c r="AK3358" s="3"/>
      <c r="AL3358" s="3"/>
      <c r="AM3358" s="3"/>
      <c r="AN3358" s="3"/>
      <c r="AO3358" s="3"/>
      <c r="AP3358" s="12"/>
    </row>
    <row r="3359" spans="4:42" x14ac:dyDescent="0.25">
      <c r="D3359" s="3"/>
      <c r="E3359" s="3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11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3"/>
      <c r="AG3359" s="3"/>
      <c r="AH3359" s="3"/>
      <c r="AI3359" s="3"/>
      <c r="AJ3359" s="3"/>
      <c r="AK3359" s="3"/>
      <c r="AL3359" s="3"/>
      <c r="AM3359" s="3"/>
      <c r="AN3359" s="3"/>
      <c r="AO3359" s="3"/>
      <c r="AP3359" s="12"/>
    </row>
    <row r="3360" spans="4:42" x14ac:dyDescent="0.25">
      <c r="D3360" s="3"/>
      <c r="E3360" s="3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11"/>
      <c r="U3360" s="3"/>
      <c r="V3360" s="3"/>
      <c r="W3360" s="3"/>
      <c r="X3360" s="3"/>
      <c r="Y3360" s="3"/>
      <c r="Z3360" s="3"/>
      <c r="AA3360" s="3"/>
      <c r="AB3360" s="3"/>
      <c r="AC3360" s="3"/>
      <c r="AD3360" s="3"/>
      <c r="AE3360" s="3"/>
      <c r="AF3360" s="3"/>
      <c r="AG3360" s="3"/>
      <c r="AH3360" s="3"/>
      <c r="AI3360" s="3"/>
      <c r="AJ3360" s="3"/>
      <c r="AK3360" s="3"/>
      <c r="AL3360" s="3"/>
      <c r="AM3360" s="3"/>
      <c r="AN3360" s="3"/>
      <c r="AO3360" s="3"/>
      <c r="AP3360" s="12"/>
    </row>
    <row r="3361" spans="4:42" x14ac:dyDescent="0.25">
      <c r="D3361" s="3"/>
      <c r="E3361" s="3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11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3"/>
      <c r="AG3361" s="3"/>
      <c r="AH3361" s="3"/>
      <c r="AI3361" s="3"/>
      <c r="AJ3361" s="3"/>
      <c r="AK3361" s="3"/>
      <c r="AL3361" s="3"/>
      <c r="AM3361" s="3"/>
      <c r="AN3361" s="3"/>
      <c r="AO3361" s="3"/>
      <c r="AP3361" s="12"/>
    </row>
    <row r="3362" spans="4:42" x14ac:dyDescent="0.25">
      <c r="D3362" s="3"/>
      <c r="E3362" s="3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11"/>
      <c r="U3362" s="3"/>
      <c r="V3362" s="3"/>
      <c r="W3362" s="3"/>
      <c r="X3362" s="3"/>
      <c r="Y3362" s="3"/>
      <c r="Z3362" s="3"/>
      <c r="AA3362" s="3"/>
      <c r="AB3362" s="3"/>
      <c r="AC3362" s="3"/>
      <c r="AD3362" s="3"/>
      <c r="AE3362" s="3"/>
      <c r="AF3362" s="3"/>
      <c r="AG3362" s="3"/>
      <c r="AH3362" s="3"/>
      <c r="AI3362" s="3"/>
      <c r="AJ3362" s="3"/>
      <c r="AK3362" s="3"/>
      <c r="AL3362" s="3"/>
      <c r="AM3362" s="3"/>
      <c r="AN3362" s="3"/>
      <c r="AO3362" s="3"/>
      <c r="AP3362" s="12"/>
    </row>
    <row r="3363" spans="4:42" x14ac:dyDescent="0.25">
      <c r="D3363" s="3"/>
      <c r="E3363" s="3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11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3"/>
      <c r="AG3363" s="3"/>
      <c r="AH3363" s="3"/>
      <c r="AI3363" s="3"/>
      <c r="AJ3363" s="3"/>
      <c r="AK3363" s="3"/>
      <c r="AL3363" s="3"/>
      <c r="AM3363" s="3"/>
      <c r="AN3363" s="3"/>
      <c r="AO3363" s="3"/>
      <c r="AP3363" s="12"/>
    </row>
    <row r="3364" spans="4:42" x14ac:dyDescent="0.25">
      <c r="D3364" s="3"/>
      <c r="E3364" s="3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11"/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E3364" s="3"/>
      <c r="AF3364" s="3"/>
      <c r="AG3364" s="3"/>
      <c r="AH3364" s="3"/>
      <c r="AI3364" s="3"/>
      <c r="AJ3364" s="3"/>
      <c r="AK3364" s="3"/>
      <c r="AL3364" s="3"/>
      <c r="AM3364" s="3"/>
      <c r="AN3364" s="3"/>
      <c r="AO3364" s="3"/>
      <c r="AP3364" s="12"/>
    </row>
    <row r="3365" spans="4:42" x14ac:dyDescent="0.25">
      <c r="D3365" s="3"/>
      <c r="E3365" s="3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11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3"/>
      <c r="AG3365" s="3"/>
      <c r="AH3365" s="3"/>
      <c r="AI3365" s="3"/>
      <c r="AJ3365" s="3"/>
      <c r="AK3365" s="3"/>
      <c r="AL3365" s="3"/>
      <c r="AM3365" s="3"/>
      <c r="AN3365" s="3"/>
      <c r="AO3365" s="3"/>
      <c r="AP3365" s="12"/>
    </row>
    <row r="3366" spans="4:42" x14ac:dyDescent="0.25">
      <c r="D3366" s="3"/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11"/>
      <c r="U3366" s="3"/>
      <c r="V3366" s="3"/>
      <c r="W3366" s="3"/>
      <c r="X3366" s="3"/>
      <c r="Y3366" s="3"/>
      <c r="Z3366" s="3"/>
      <c r="AA3366" s="3"/>
      <c r="AB3366" s="3"/>
      <c r="AC3366" s="3"/>
      <c r="AD3366" s="3"/>
      <c r="AE3366" s="3"/>
      <c r="AF3366" s="3"/>
      <c r="AG3366" s="3"/>
      <c r="AH3366" s="3"/>
      <c r="AI3366" s="3"/>
      <c r="AJ3366" s="3"/>
      <c r="AK3366" s="3"/>
      <c r="AL3366" s="3"/>
      <c r="AM3366" s="3"/>
      <c r="AN3366" s="3"/>
      <c r="AO3366" s="3"/>
      <c r="AP3366" s="12"/>
    </row>
    <row r="3367" spans="4:42" x14ac:dyDescent="0.25">
      <c r="D3367" s="3"/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11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3"/>
      <c r="AG3367" s="3"/>
      <c r="AH3367" s="3"/>
      <c r="AI3367" s="3"/>
      <c r="AJ3367" s="3"/>
      <c r="AK3367" s="3"/>
      <c r="AL3367" s="3"/>
      <c r="AM3367" s="3"/>
      <c r="AN3367" s="3"/>
      <c r="AO3367" s="3"/>
      <c r="AP3367" s="12"/>
    </row>
    <row r="3368" spans="4:42" x14ac:dyDescent="0.25">
      <c r="D3368" s="3"/>
      <c r="E3368" s="3"/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11"/>
      <c r="U3368" s="3"/>
      <c r="V3368" s="3"/>
      <c r="W3368" s="3"/>
      <c r="X3368" s="3"/>
      <c r="Y3368" s="3"/>
      <c r="Z3368" s="3"/>
      <c r="AA3368" s="3"/>
      <c r="AB3368" s="3"/>
      <c r="AC3368" s="3"/>
      <c r="AD3368" s="3"/>
      <c r="AE3368" s="3"/>
      <c r="AF3368" s="3"/>
      <c r="AG3368" s="3"/>
      <c r="AH3368" s="3"/>
      <c r="AI3368" s="3"/>
      <c r="AJ3368" s="3"/>
      <c r="AK3368" s="3"/>
      <c r="AL3368" s="3"/>
      <c r="AM3368" s="3"/>
      <c r="AN3368" s="3"/>
      <c r="AO3368" s="3"/>
      <c r="AP3368" s="12"/>
    </row>
    <row r="3369" spans="4:42" x14ac:dyDescent="0.25">
      <c r="D3369" s="3"/>
      <c r="E3369" s="3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11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3"/>
      <c r="AG3369" s="3"/>
      <c r="AH3369" s="3"/>
      <c r="AI3369" s="3"/>
      <c r="AJ3369" s="3"/>
      <c r="AK3369" s="3"/>
      <c r="AL3369" s="3"/>
      <c r="AM3369" s="3"/>
      <c r="AN3369" s="3"/>
      <c r="AO3369" s="3"/>
      <c r="AP3369" s="12"/>
    </row>
    <row r="3370" spans="4:42" x14ac:dyDescent="0.25">
      <c r="D3370" s="3"/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11"/>
      <c r="U3370" s="3"/>
      <c r="V3370" s="3"/>
      <c r="W3370" s="3"/>
      <c r="X3370" s="3"/>
      <c r="Y3370" s="3"/>
      <c r="Z3370" s="3"/>
      <c r="AA3370" s="3"/>
      <c r="AB3370" s="3"/>
      <c r="AC3370" s="3"/>
      <c r="AD3370" s="3"/>
      <c r="AE3370" s="3"/>
      <c r="AF3370" s="3"/>
      <c r="AG3370" s="3"/>
      <c r="AH3370" s="3"/>
      <c r="AI3370" s="3"/>
      <c r="AJ3370" s="3"/>
      <c r="AK3370" s="3"/>
      <c r="AL3370" s="3"/>
      <c r="AM3370" s="3"/>
      <c r="AN3370" s="3"/>
      <c r="AO3370" s="3"/>
      <c r="AP3370" s="12"/>
    </row>
    <row r="3371" spans="4:42" x14ac:dyDescent="0.25">
      <c r="D3371" s="3"/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11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3"/>
      <c r="AG3371" s="3"/>
      <c r="AH3371" s="3"/>
      <c r="AI3371" s="3"/>
      <c r="AJ3371" s="3"/>
      <c r="AK3371" s="3"/>
      <c r="AL3371" s="3"/>
      <c r="AM3371" s="3"/>
      <c r="AN3371" s="3"/>
      <c r="AO3371" s="3"/>
      <c r="AP3371" s="12"/>
    </row>
    <row r="3372" spans="4:42" x14ac:dyDescent="0.25">
      <c r="D3372" s="3"/>
      <c r="E3372" s="3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11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E3372" s="3"/>
      <c r="AF3372" s="3"/>
      <c r="AG3372" s="3"/>
      <c r="AH3372" s="3"/>
      <c r="AI3372" s="3"/>
      <c r="AJ3372" s="3"/>
      <c r="AK3372" s="3"/>
      <c r="AL3372" s="3"/>
      <c r="AM3372" s="3"/>
      <c r="AN3372" s="3"/>
      <c r="AO3372" s="3"/>
      <c r="AP3372" s="12"/>
    </row>
    <row r="3373" spans="4:42" x14ac:dyDescent="0.25">
      <c r="D3373" s="3"/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11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3"/>
      <c r="AG3373" s="3"/>
      <c r="AH3373" s="3"/>
      <c r="AI3373" s="3"/>
      <c r="AJ3373" s="3"/>
      <c r="AK3373" s="3"/>
      <c r="AL3373" s="3"/>
      <c r="AM3373" s="3"/>
      <c r="AN3373" s="3"/>
      <c r="AO3373" s="3"/>
      <c r="AP3373" s="12"/>
    </row>
    <row r="3374" spans="4:42" x14ac:dyDescent="0.25">
      <c r="D3374" s="3"/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11"/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  <c r="AE3374" s="3"/>
      <c r="AF3374" s="3"/>
      <c r="AG3374" s="3"/>
      <c r="AH3374" s="3"/>
      <c r="AI3374" s="3"/>
      <c r="AJ3374" s="3"/>
      <c r="AK3374" s="3"/>
      <c r="AL3374" s="3"/>
      <c r="AM3374" s="3"/>
      <c r="AN3374" s="3"/>
      <c r="AO3374" s="3"/>
      <c r="AP3374" s="12"/>
    </row>
    <row r="3375" spans="4:42" x14ac:dyDescent="0.25">
      <c r="D3375" s="3"/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11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E3375" s="3"/>
      <c r="AF3375" s="3"/>
      <c r="AG3375" s="3"/>
      <c r="AH3375" s="3"/>
      <c r="AI3375" s="3"/>
      <c r="AJ3375" s="3"/>
      <c r="AK3375" s="3"/>
      <c r="AL3375" s="3"/>
      <c r="AM3375" s="3"/>
      <c r="AN3375" s="3"/>
      <c r="AO3375" s="3"/>
      <c r="AP3375" s="12"/>
    </row>
    <row r="3376" spans="4:42" x14ac:dyDescent="0.25">
      <c r="D3376" s="3"/>
      <c r="E3376" s="3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11"/>
      <c r="U3376" s="3"/>
      <c r="V3376" s="3"/>
      <c r="W3376" s="3"/>
      <c r="X3376" s="3"/>
      <c r="Y3376" s="3"/>
      <c r="Z3376" s="3"/>
      <c r="AA3376" s="3"/>
      <c r="AB3376" s="3"/>
      <c r="AC3376" s="3"/>
      <c r="AD3376" s="3"/>
      <c r="AE3376" s="3"/>
      <c r="AF3376" s="3"/>
      <c r="AG3376" s="3"/>
      <c r="AH3376" s="3"/>
      <c r="AI3376" s="3"/>
      <c r="AJ3376" s="3"/>
      <c r="AK3376" s="3"/>
      <c r="AL3376" s="3"/>
      <c r="AM3376" s="3"/>
      <c r="AN3376" s="3"/>
      <c r="AO3376" s="3"/>
      <c r="AP3376" s="12"/>
    </row>
    <row r="3377" spans="4:42" x14ac:dyDescent="0.25">
      <c r="D3377" s="3"/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11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3"/>
      <c r="AG3377" s="3"/>
      <c r="AH3377" s="3"/>
      <c r="AI3377" s="3"/>
      <c r="AJ3377" s="3"/>
      <c r="AK3377" s="3"/>
      <c r="AL3377" s="3"/>
      <c r="AM3377" s="3"/>
      <c r="AN3377" s="3"/>
      <c r="AO3377" s="3"/>
      <c r="AP3377" s="12"/>
    </row>
    <row r="3378" spans="4:42" x14ac:dyDescent="0.25">
      <c r="D3378" s="3"/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11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3"/>
      <c r="AG3378" s="3"/>
      <c r="AH3378" s="3"/>
      <c r="AI3378" s="3"/>
      <c r="AJ3378" s="3"/>
      <c r="AK3378" s="3"/>
      <c r="AL3378" s="3"/>
      <c r="AM3378" s="3"/>
      <c r="AN3378" s="3"/>
      <c r="AO3378" s="3"/>
      <c r="AP3378" s="12"/>
    </row>
    <row r="3379" spans="4:42" x14ac:dyDescent="0.25">
      <c r="D3379" s="3"/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11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3"/>
      <c r="AG3379" s="3"/>
      <c r="AH3379" s="3"/>
      <c r="AI3379" s="3"/>
      <c r="AJ3379" s="3"/>
      <c r="AK3379" s="3"/>
      <c r="AL3379" s="3"/>
      <c r="AM3379" s="3"/>
      <c r="AN3379" s="3"/>
      <c r="AO3379" s="3"/>
      <c r="AP3379" s="12"/>
    </row>
    <row r="3380" spans="4:42" x14ac:dyDescent="0.25">
      <c r="D3380" s="3"/>
      <c r="E3380" s="3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11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3"/>
      <c r="AG3380" s="3"/>
      <c r="AH3380" s="3"/>
      <c r="AI3380" s="3"/>
      <c r="AJ3380" s="3"/>
      <c r="AK3380" s="3"/>
      <c r="AL3380" s="3"/>
      <c r="AM3380" s="3"/>
      <c r="AN3380" s="3"/>
      <c r="AO3380" s="3"/>
      <c r="AP3380" s="12"/>
    </row>
    <row r="3381" spans="4:42" x14ac:dyDescent="0.25">
      <c r="D3381" s="3"/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11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3"/>
      <c r="AG3381" s="3"/>
      <c r="AH3381" s="3"/>
      <c r="AI3381" s="3"/>
      <c r="AJ3381" s="3"/>
      <c r="AK3381" s="3"/>
      <c r="AL3381" s="3"/>
      <c r="AM3381" s="3"/>
      <c r="AN3381" s="3"/>
      <c r="AO3381" s="3"/>
      <c r="AP3381" s="12"/>
    </row>
    <row r="3382" spans="4:42" x14ac:dyDescent="0.25">
      <c r="D3382" s="3"/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11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E3382" s="3"/>
      <c r="AF3382" s="3"/>
      <c r="AG3382" s="3"/>
      <c r="AH3382" s="3"/>
      <c r="AI3382" s="3"/>
      <c r="AJ3382" s="3"/>
      <c r="AK3382" s="3"/>
      <c r="AL3382" s="3"/>
      <c r="AM3382" s="3"/>
      <c r="AN3382" s="3"/>
      <c r="AO3382" s="3"/>
      <c r="AP3382" s="12"/>
    </row>
    <row r="3383" spans="4:42" x14ac:dyDescent="0.25">
      <c r="D3383" s="3"/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11"/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E3383" s="3"/>
      <c r="AF3383" s="3"/>
      <c r="AG3383" s="3"/>
      <c r="AH3383" s="3"/>
      <c r="AI3383" s="3"/>
      <c r="AJ3383" s="3"/>
      <c r="AK3383" s="3"/>
      <c r="AL3383" s="3"/>
      <c r="AM3383" s="3"/>
      <c r="AN3383" s="3"/>
      <c r="AO3383" s="3"/>
      <c r="AP3383" s="12"/>
    </row>
    <row r="3384" spans="4:42" x14ac:dyDescent="0.25">
      <c r="D3384" s="3"/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11"/>
      <c r="U3384" s="3"/>
      <c r="V3384" s="3"/>
      <c r="W3384" s="3"/>
      <c r="X3384" s="3"/>
      <c r="Y3384" s="3"/>
      <c r="Z3384" s="3"/>
      <c r="AA3384" s="3"/>
      <c r="AB3384" s="3"/>
      <c r="AC3384" s="3"/>
      <c r="AD3384" s="3"/>
      <c r="AE3384" s="3"/>
      <c r="AF3384" s="3"/>
      <c r="AG3384" s="3"/>
      <c r="AH3384" s="3"/>
      <c r="AI3384" s="3"/>
      <c r="AJ3384" s="3"/>
      <c r="AK3384" s="3"/>
      <c r="AL3384" s="3"/>
      <c r="AM3384" s="3"/>
      <c r="AN3384" s="3"/>
      <c r="AO3384" s="3"/>
      <c r="AP3384" s="12"/>
    </row>
    <row r="3385" spans="4:42" x14ac:dyDescent="0.25">
      <c r="D3385" s="3"/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11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3"/>
      <c r="AG3385" s="3"/>
      <c r="AH3385" s="3"/>
      <c r="AI3385" s="3"/>
      <c r="AJ3385" s="3"/>
      <c r="AK3385" s="3"/>
      <c r="AL3385" s="3"/>
      <c r="AM3385" s="3"/>
      <c r="AN3385" s="3"/>
      <c r="AO3385" s="3"/>
      <c r="AP3385" s="12"/>
    </row>
    <row r="3386" spans="4:42" x14ac:dyDescent="0.25">
      <c r="D3386" s="3"/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11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3"/>
      <c r="AG3386" s="3"/>
      <c r="AH3386" s="3"/>
      <c r="AI3386" s="3"/>
      <c r="AJ3386" s="3"/>
      <c r="AK3386" s="3"/>
      <c r="AL3386" s="3"/>
      <c r="AM3386" s="3"/>
      <c r="AN3386" s="3"/>
      <c r="AO3386" s="3"/>
      <c r="AP3386" s="12"/>
    </row>
    <row r="3387" spans="4:42" x14ac:dyDescent="0.25">
      <c r="D3387" s="3"/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11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3"/>
      <c r="AG3387" s="3"/>
      <c r="AH3387" s="3"/>
      <c r="AI3387" s="3"/>
      <c r="AJ3387" s="3"/>
      <c r="AK3387" s="3"/>
      <c r="AL3387" s="3"/>
      <c r="AM3387" s="3"/>
      <c r="AN3387" s="3"/>
      <c r="AO3387" s="3"/>
      <c r="AP3387" s="12"/>
    </row>
    <row r="3388" spans="4:42" x14ac:dyDescent="0.25">
      <c r="D3388" s="3"/>
      <c r="E3388" s="3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11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E3388" s="3"/>
      <c r="AF3388" s="3"/>
      <c r="AG3388" s="3"/>
      <c r="AH3388" s="3"/>
      <c r="AI3388" s="3"/>
      <c r="AJ3388" s="3"/>
      <c r="AK3388" s="3"/>
      <c r="AL3388" s="3"/>
      <c r="AM3388" s="3"/>
      <c r="AN3388" s="3"/>
      <c r="AO3388" s="3"/>
      <c r="AP3388" s="12"/>
    </row>
    <row r="3389" spans="4:42" x14ac:dyDescent="0.25">
      <c r="D3389" s="3"/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11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3"/>
      <c r="AG3389" s="3"/>
      <c r="AH3389" s="3"/>
      <c r="AI3389" s="3"/>
      <c r="AJ3389" s="3"/>
      <c r="AK3389" s="3"/>
      <c r="AL3389" s="3"/>
      <c r="AM3389" s="3"/>
      <c r="AN3389" s="3"/>
      <c r="AO3389" s="3"/>
      <c r="AP3389" s="12"/>
    </row>
    <row r="3390" spans="4:42" x14ac:dyDescent="0.25">
      <c r="D3390" s="3"/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11"/>
      <c r="U3390" s="3"/>
      <c r="V3390" s="3"/>
      <c r="W3390" s="3"/>
      <c r="X3390" s="3"/>
      <c r="Y3390" s="3"/>
      <c r="Z3390" s="3"/>
      <c r="AA3390" s="3"/>
      <c r="AB3390" s="3"/>
      <c r="AC3390" s="3"/>
      <c r="AD3390" s="3"/>
      <c r="AE3390" s="3"/>
      <c r="AF3390" s="3"/>
      <c r="AG3390" s="3"/>
      <c r="AH3390" s="3"/>
      <c r="AI3390" s="3"/>
      <c r="AJ3390" s="3"/>
      <c r="AK3390" s="3"/>
      <c r="AL3390" s="3"/>
      <c r="AM3390" s="3"/>
      <c r="AN3390" s="3"/>
      <c r="AO3390" s="3"/>
      <c r="AP3390" s="12"/>
    </row>
    <row r="3391" spans="4:42" x14ac:dyDescent="0.25">
      <c r="D3391" s="3"/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11"/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E3391" s="3"/>
      <c r="AF3391" s="3"/>
      <c r="AG3391" s="3"/>
      <c r="AH3391" s="3"/>
      <c r="AI3391" s="3"/>
      <c r="AJ3391" s="3"/>
      <c r="AK3391" s="3"/>
      <c r="AL3391" s="3"/>
      <c r="AM3391" s="3"/>
      <c r="AN3391" s="3"/>
      <c r="AO3391" s="3"/>
      <c r="AP3391" s="12"/>
    </row>
    <row r="3392" spans="4:42" x14ac:dyDescent="0.25">
      <c r="D3392" s="3"/>
      <c r="E3392" s="3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11"/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3"/>
      <c r="AG3392" s="3"/>
      <c r="AH3392" s="3"/>
      <c r="AI3392" s="3"/>
      <c r="AJ3392" s="3"/>
      <c r="AK3392" s="3"/>
      <c r="AL3392" s="3"/>
      <c r="AM3392" s="3"/>
      <c r="AN3392" s="3"/>
      <c r="AO3392" s="3"/>
      <c r="AP3392" s="12"/>
    </row>
    <row r="3393" spans="4:42" x14ac:dyDescent="0.25">
      <c r="D3393" s="3"/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11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3"/>
      <c r="AG3393" s="3"/>
      <c r="AH3393" s="3"/>
      <c r="AI3393" s="3"/>
      <c r="AJ3393" s="3"/>
      <c r="AK3393" s="3"/>
      <c r="AL3393" s="3"/>
      <c r="AM3393" s="3"/>
      <c r="AN3393" s="3"/>
      <c r="AO3393" s="3"/>
      <c r="AP3393" s="12"/>
    </row>
    <row r="3394" spans="4:42" x14ac:dyDescent="0.25">
      <c r="D3394" s="3"/>
      <c r="E3394" s="3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11"/>
      <c r="U3394" s="3"/>
      <c r="V3394" s="3"/>
      <c r="W3394" s="3"/>
      <c r="X3394" s="3"/>
      <c r="Y3394" s="3"/>
      <c r="Z3394" s="3"/>
      <c r="AA3394" s="3"/>
      <c r="AB3394" s="3"/>
      <c r="AC3394" s="3"/>
      <c r="AD3394" s="3"/>
      <c r="AE3394" s="3"/>
      <c r="AF3394" s="3"/>
      <c r="AG3394" s="3"/>
      <c r="AH3394" s="3"/>
      <c r="AI3394" s="3"/>
      <c r="AJ3394" s="3"/>
      <c r="AK3394" s="3"/>
      <c r="AL3394" s="3"/>
      <c r="AM3394" s="3"/>
      <c r="AN3394" s="3"/>
      <c r="AO3394" s="3"/>
      <c r="AP3394" s="12"/>
    </row>
    <row r="3395" spans="4:42" x14ac:dyDescent="0.25">
      <c r="D3395" s="3"/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11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E3395" s="3"/>
      <c r="AF3395" s="3"/>
      <c r="AG3395" s="3"/>
      <c r="AH3395" s="3"/>
      <c r="AI3395" s="3"/>
      <c r="AJ3395" s="3"/>
      <c r="AK3395" s="3"/>
      <c r="AL3395" s="3"/>
      <c r="AM3395" s="3"/>
      <c r="AN3395" s="3"/>
      <c r="AO3395" s="3"/>
      <c r="AP3395" s="12"/>
    </row>
    <row r="3396" spans="4:42" x14ac:dyDescent="0.25">
      <c r="D3396" s="3"/>
      <c r="E3396" s="3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11"/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  <c r="AE3396" s="3"/>
      <c r="AF3396" s="3"/>
      <c r="AG3396" s="3"/>
      <c r="AH3396" s="3"/>
      <c r="AI3396" s="3"/>
      <c r="AJ3396" s="3"/>
      <c r="AK3396" s="3"/>
      <c r="AL3396" s="3"/>
      <c r="AM3396" s="3"/>
      <c r="AN3396" s="3"/>
      <c r="AO3396" s="3"/>
      <c r="AP3396" s="12"/>
    </row>
    <row r="3397" spans="4:42" x14ac:dyDescent="0.25">
      <c r="D3397" s="3"/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11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3"/>
      <c r="AG3397" s="3"/>
      <c r="AH3397" s="3"/>
      <c r="AI3397" s="3"/>
      <c r="AJ3397" s="3"/>
      <c r="AK3397" s="3"/>
      <c r="AL3397" s="3"/>
      <c r="AM3397" s="3"/>
      <c r="AN3397" s="3"/>
      <c r="AO3397" s="3"/>
      <c r="AP3397" s="12"/>
    </row>
    <row r="3398" spans="4:42" x14ac:dyDescent="0.25">
      <c r="D3398" s="3"/>
      <c r="E3398" s="3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11"/>
      <c r="U3398" s="3"/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3"/>
      <c r="AG3398" s="3"/>
      <c r="AH3398" s="3"/>
      <c r="AI3398" s="3"/>
      <c r="AJ3398" s="3"/>
      <c r="AK3398" s="3"/>
      <c r="AL3398" s="3"/>
      <c r="AM3398" s="3"/>
      <c r="AN3398" s="3"/>
      <c r="AO3398" s="3"/>
      <c r="AP3398" s="12"/>
    </row>
    <row r="3399" spans="4:42" x14ac:dyDescent="0.25">
      <c r="D3399" s="3"/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11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3"/>
      <c r="AG3399" s="3"/>
      <c r="AH3399" s="3"/>
      <c r="AI3399" s="3"/>
      <c r="AJ3399" s="3"/>
      <c r="AK3399" s="3"/>
      <c r="AL3399" s="3"/>
      <c r="AM3399" s="3"/>
      <c r="AN3399" s="3"/>
      <c r="AO3399" s="3"/>
      <c r="AP3399" s="12"/>
    </row>
    <row r="3400" spans="4:42" x14ac:dyDescent="0.25">
      <c r="D3400" s="3"/>
      <c r="E3400" s="3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11"/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  <c r="AE3400" s="3"/>
      <c r="AF3400" s="3"/>
      <c r="AG3400" s="3"/>
      <c r="AH3400" s="3"/>
      <c r="AI3400" s="3"/>
      <c r="AJ3400" s="3"/>
      <c r="AK3400" s="3"/>
      <c r="AL3400" s="3"/>
      <c r="AM3400" s="3"/>
      <c r="AN3400" s="3"/>
      <c r="AO3400" s="3"/>
      <c r="AP3400" s="12"/>
    </row>
    <row r="3401" spans="4:42" x14ac:dyDescent="0.25">
      <c r="D3401" s="3"/>
      <c r="E3401" s="3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11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3"/>
      <c r="AG3401" s="3"/>
      <c r="AH3401" s="3"/>
      <c r="AI3401" s="3"/>
      <c r="AJ3401" s="3"/>
      <c r="AK3401" s="3"/>
      <c r="AL3401" s="3"/>
      <c r="AM3401" s="3"/>
      <c r="AN3401" s="3"/>
      <c r="AO3401" s="3"/>
      <c r="AP3401" s="12"/>
    </row>
    <row r="3402" spans="4:42" x14ac:dyDescent="0.25">
      <c r="D3402" s="3"/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11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E3402" s="3"/>
      <c r="AF3402" s="3"/>
      <c r="AG3402" s="3"/>
      <c r="AH3402" s="3"/>
      <c r="AI3402" s="3"/>
      <c r="AJ3402" s="3"/>
      <c r="AK3402" s="3"/>
      <c r="AL3402" s="3"/>
      <c r="AM3402" s="3"/>
      <c r="AN3402" s="3"/>
      <c r="AO3402" s="3"/>
      <c r="AP3402" s="12"/>
    </row>
    <row r="3403" spans="4:42" x14ac:dyDescent="0.25">
      <c r="D3403" s="3"/>
      <c r="E3403" s="3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11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3"/>
      <c r="AG3403" s="3"/>
      <c r="AH3403" s="3"/>
      <c r="AI3403" s="3"/>
      <c r="AJ3403" s="3"/>
      <c r="AK3403" s="3"/>
      <c r="AL3403" s="3"/>
      <c r="AM3403" s="3"/>
      <c r="AN3403" s="3"/>
      <c r="AO3403" s="3"/>
      <c r="AP3403" s="12"/>
    </row>
    <row r="3404" spans="4:42" x14ac:dyDescent="0.25">
      <c r="D3404" s="3"/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11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3"/>
      <c r="AG3404" s="3"/>
      <c r="AH3404" s="3"/>
      <c r="AI3404" s="3"/>
      <c r="AJ3404" s="3"/>
      <c r="AK3404" s="3"/>
      <c r="AL3404" s="3"/>
      <c r="AM3404" s="3"/>
      <c r="AN3404" s="3"/>
      <c r="AO3404" s="3"/>
      <c r="AP3404" s="12"/>
    </row>
    <row r="3405" spans="4:42" x14ac:dyDescent="0.25">
      <c r="D3405" s="3"/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11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3"/>
      <c r="AG3405" s="3"/>
      <c r="AH3405" s="3"/>
      <c r="AI3405" s="3"/>
      <c r="AJ3405" s="3"/>
      <c r="AK3405" s="3"/>
      <c r="AL3405" s="3"/>
      <c r="AM3405" s="3"/>
      <c r="AN3405" s="3"/>
      <c r="AO3405" s="3"/>
      <c r="AP3405" s="12"/>
    </row>
    <row r="3406" spans="4:42" x14ac:dyDescent="0.25">
      <c r="D3406" s="3"/>
      <c r="E3406" s="3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11"/>
      <c r="U3406" s="3"/>
      <c r="V3406" s="3"/>
      <c r="W3406" s="3"/>
      <c r="X3406" s="3"/>
      <c r="Y3406" s="3"/>
      <c r="Z3406" s="3"/>
      <c r="AA3406" s="3"/>
      <c r="AB3406" s="3"/>
      <c r="AC3406" s="3"/>
      <c r="AD3406" s="3"/>
      <c r="AE3406" s="3"/>
      <c r="AF3406" s="3"/>
      <c r="AG3406" s="3"/>
      <c r="AH3406" s="3"/>
      <c r="AI3406" s="3"/>
      <c r="AJ3406" s="3"/>
      <c r="AK3406" s="3"/>
      <c r="AL3406" s="3"/>
      <c r="AM3406" s="3"/>
      <c r="AN3406" s="3"/>
      <c r="AO3406" s="3"/>
      <c r="AP3406" s="12"/>
    </row>
    <row r="3407" spans="4:42" x14ac:dyDescent="0.25">
      <c r="D3407" s="3"/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11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3"/>
      <c r="AG3407" s="3"/>
      <c r="AH3407" s="3"/>
      <c r="AI3407" s="3"/>
      <c r="AJ3407" s="3"/>
      <c r="AK3407" s="3"/>
      <c r="AL3407" s="3"/>
      <c r="AM3407" s="3"/>
      <c r="AN3407" s="3"/>
      <c r="AO3407" s="3"/>
      <c r="AP3407" s="12"/>
    </row>
    <row r="3408" spans="4:42" x14ac:dyDescent="0.25">
      <c r="D3408" s="3"/>
      <c r="E3408" s="3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11"/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 s="3"/>
      <c r="AF3408" s="3"/>
      <c r="AG3408" s="3"/>
      <c r="AH3408" s="3"/>
      <c r="AI3408" s="3"/>
      <c r="AJ3408" s="3"/>
      <c r="AK3408" s="3"/>
      <c r="AL3408" s="3"/>
      <c r="AM3408" s="3"/>
      <c r="AN3408" s="3"/>
      <c r="AO3408" s="3"/>
      <c r="AP3408" s="12"/>
    </row>
    <row r="3409" spans="4:42" x14ac:dyDescent="0.25">
      <c r="D3409" s="3"/>
      <c r="E3409" s="3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11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3"/>
      <c r="AG3409" s="3"/>
      <c r="AH3409" s="3"/>
      <c r="AI3409" s="3"/>
      <c r="AJ3409" s="3"/>
      <c r="AK3409" s="3"/>
      <c r="AL3409" s="3"/>
      <c r="AM3409" s="3"/>
      <c r="AN3409" s="3"/>
      <c r="AO3409" s="3"/>
      <c r="AP3409" s="12"/>
    </row>
    <row r="3410" spans="4:42" x14ac:dyDescent="0.25">
      <c r="D3410" s="3"/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11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3"/>
      <c r="AG3410" s="3"/>
      <c r="AH3410" s="3"/>
      <c r="AI3410" s="3"/>
      <c r="AJ3410" s="3"/>
      <c r="AK3410" s="3"/>
      <c r="AL3410" s="3"/>
      <c r="AM3410" s="3"/>
      <c r="AN3410" s="3"/>
      <c r="AO3410" s="3"/>
      <c r="AP3410" s="12"/>
    </row>
    <row r="3411" spans="4:42" x14ac:dyDescent="0.25">
      <c r="D3411" s="3"/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11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3"/>
      <c r="AG3411" s="3"/>
      <c r="AH3411" s="3"/>
      <c r="AI3411" s="3"/>
      <c r="AJ3411" s="3"/>
      <c r="AK3411" s="3"/>
      <c r="AL3411" s="3"/>
      <c r="AM3411" s="3"/>
      <c r="AN3411" s="3"/>
      <c r="AO3411" s="3"/>
      <c r="AP3411" s="12"/>
    </row>
    <row r="3412" spans="4:42" x14ac:dyDescent="0.25">
      <c r="D3412" s="3"/>
      <c r="E3412" s="3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11"/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E3412" s="3"/>
      <c r="AF3412" s="3"/>
      <c r="AG3412" s="3"/>
      <c r="AH3412" s="3"/>
      <c r="AI3412" s="3"/>
      <c r="AJ3412" s="3"/>
      <c r="AK3412" s="3"/>
      <c r="AL3412" s="3"/>
      <c r="AM3412" s="3"/>
      <c r="AN3412" s="3"/>
      <c r="AO3412" s="3"/>
      <c r="AP3412" s="12"/>
    </row>
    <row r="3413" spans="4:42" x14ac:dyDescent="0.25">
      <c r="D3413" s="3"/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11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3"/>
      <c r="AG3413" s="3"/>
      <c r="AH3413" s="3"/>
      <c r="AI3413" s="3"/>
      <c r="AJ3413" s="3"/>
      <c r="AK3413" s="3"/>
      <c r="AL3413" s="3"/>
      <c r="AM3413" s="3"/>
      <c r="AN3413" s="3"/>
      <c r="AO3413" s="3"/>
      <c r="AP3413" s="12"/>
    </row>
    <row r="3414" spans="4:42" x14ac:dyDescent="0.25">
      <c r="D3414" s="3"/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11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E3414" s="3"/>
      <c r="AF3414" s="3"/>
      <c r="AG3414" s="3"/>
      <c r="AH3414" s="3"/>
      <c r="AI3414" s="3"/>
      <c r="AJ3414" s="3"/>
      <c r="AK3414" s="3"/>
      <c r="AL3414" s="3"/>
      <c r="AM3414" s="3"/>
      <c r="AN3414" s="3"/>
      <c r="AO3414" s="3"/>
      <c r="AP3414" s="12"/>
    </row>
    <row r="3415" spans="4:42" x14ac:dyDescent="0.25">
      <c r="D3415" s="3"/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11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3"/>
      <c r="AG3415" s="3"/>
      <c r="AH3415" s="3"/>
      <c r="AI3415" s="3"/>
      <c r="AJ3415" s="3"/>
      <c r="AK3415" s="3"/>
      <c r="AL3415" s="3"/>
      <c r="AM3415" s="3"/>
      <c r="AN3415" s="3"/>
      <c r="AO3415" s="3"/>
      <c r="AP3415" s="12"/>
    </row>
    <row r="3416" spans="4:42" x14ac:dyDescent="0.25">
      <c r="D3416" s="3"/>
      <c r="E3416" s="3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11"/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  <c r="AE3416" s="3"/>
      <c r="AF3416" s="3"/>
      <c r="AG3416" s="3"/>
      <c r="AH3416" s="3"/>
      <c r="AI3416" s="3"/>
      <c r="AJ3416" s="3"/>
      <c r="AK3416" s="3"/>
      <c r="AL3416" s="3"/>
      <c r="AM3416" s="3"/>
      <c r="AN3416" s="3"/>
      <c r="AO3416" s="3"/>
      <c r="AP3416" s="12"/>
    </row>
    <row r="3417" spans="4:42" x14ac:dyDescent="0.25">
      <c r="D3417" s="3"/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11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3"/>
      <c r="AG3417" s="3"/>
      <c r="AH3417" s="3"/>
      <c r="AI3417" s="3"/>
      <c r="AJ3417" s="3"/>
      <c r="AK3417" s="3"/>
      <c r="AL3417" s="3"/>
      <c r="AM3417" s="3"/>
      <c r="AN3417" s="3"/>
      <c r="AO3417" s="3"/>
      <c r="AP3417" s="12"/>
    </row>
    <row r="3418" spans="4:42" x14ac:dyDescent="0.25">
      <c r="D3418" s="3"/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11"/>
      <c r="U3418" s="3"/>
      <c r="V3418" s="3"/>
      <c r="W3418" s="3"/>
      <c r="X3418" s="3"/>
      <c r="Y3418" s="3"/>
      <c r="Z3418" s="3"/>
      <c r="AA3418" s="3"/>
      <c r="AB3418" s="3"/>
      <c r="AC3418" s="3"/>
      <c r="AD3418" s="3"/>
      <c r="AE3418" s="3"/>
      <c r="AF3418" s="3"/>
      <c r="AG3418" s="3"/>
      <c r="AH3418" s="3"/>
      <c r="AI3418" s="3"/>
      <c r="AJ3418" s="3"/>
      <c r="AK3418" s="3"/>
      <c r="AL3418" s="3"/>
      <c r="AM3418" s="3"/>
      <c r="AN3418" s="3"/>
      <c r="AO3418" s="3"/>
      <c r="AP3418" s="12"/>
    </row>
    <row r="3419" spans="4:42" x14ac:dyDescent="0.25">
      <c r="D3419" s="3"/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11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3"/>
      <c r="AG3419" s="3"/>
      <c r="AH3419" s="3"/>
      <c r="AI3419" s="3"/>
      <c r="AJ3419" s="3"/>
      <c r="AK3419" s="3"/>
      <c r="AL3419" s="3"/>
      <c r="AM3419" s="3"/>
      <c r="AN3419" s="3"/>
      <c r="AO3419" s="3"/>
      <c r="AP3419" s="12"/>
    </row>
    <row r="3420" spans="4:42" x14ac:dyDescent="0.25">
      <c r="D3420" s="3"/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11"/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E3420" s="3"/>
      <c r="AF3420" s="3"/>
      <c r="AG3420" s="3"/>
      <c r="AH3420" s="3"/>
      <c r="AI3420" s="3"/>
      <c r="AJ3420" s="3"/>
      <c r="AK3420" s="3"/>
      <c r="AL3420" s="3"/>
      <c r="AM3420" s="3"/>
      <c r="AN3420" s="3"/>
      <c r="AO3420" s="3"/>
      <c r="AP3420" s="12"/>
    </row>
    <row r="3421" spans="4:42" x14ac:dyDescent="0.25">
      <c r="D3421" s="3"/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11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3"/>
      <c r="AG3421" s="3"/>
      <c r="AH3421" s="3"/>
      <c r="AI3421" s="3"/>
      <c r="AJ3421" s="3"/>
      <c r="AK3421" s="3"/>
      <c r="AL3421" s="3"/>
      <c r="AM3421" s="3"/>
      <c r="AN3421" s="3"/>
      <c r="AO3421" s="3"/>
      <c r="AP3421" s="12"/>
    </row>
    <row r="3422" spans="4:42" x14ac:dyDescent="0.25">
      <c r="D3422" s="3"/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11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3"/>
      <c r="AG3422" s="3"/>
      <c r="AH3422" s="3"/>
      <c r="AI3422" s="3"/>
      <c r="AJ3422" s="3"/>
      <c r="AK3422" s="3"/>
      <c r="AL3422" s="3"/>
      <c r="AM3422" s="3"/>
      <c r="AN3422" s="3"/>
      <c r="AO3422" s="3"/>
      <c r="AP3422" s="12"/>
    </row>
    <row r="3423" spans="4:42" x14ac:dyDescent="0.25">
      <c r="D3423" s="3"/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11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3"/>
      <c r="AG3423" s="3"/>
      <c r="AH3423" s="3"/>
      <c r="AI3423" s="3"/>
      <c r="AJ3423" s="3"/>
      <c r="AK3423" s="3"/>
      <c r="AL3423" s="3"/>
      <c r="AM3423" s="3"/>
      <c r="AN3423" s="3"/>
      <c r="AO3423" s="3"/>
      <c r="AP3423" s="12"/>
    </row>
    <row r="3424" spans="4:42" x14ac:dyDescent="0.25">
      <c r="D3424" s="3"/>
      <c r="E3424" s="3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  <c r="T3424" s="11"/>
      <c r="U3424" s="3"/>
      <c r="V3424" s="3"/>
      <c r="W3424" s="3"/>
      <c r="X3424" s="3"/>
      <c r="Y3424" s="3"/>
      <c r="Z3424" s="3"/>
      <c r="AA3424" s="3"/>
      <c r="AB3424" s="3"/>
      <c r="AC3424" s="3"/>
      <c r="AD3424" s="3"/>
      <c r="AE3424" s="3"/>
      <c r="AF3424" s="3"/>
      <c r="AG3424" s="3"/>
      <c r="AH3424" s="3"/>
      <c r="AI3424" s="3"/>
      <c r="AJ3424" s="3"/>
      <c r="AK3424" s="3"/>
      <c r="AL3424" s="3"/>
      <c r="AM3424" s="3"/>
      <c r="AN3424" s="3"/>
      <c r="AO3424" s="3"/>
      <c r="AP3424" s="12"/>
    </row>
    <row r="3425" spans="4:42" x14ac:dyDescent="0.25">
      <c r="D3425" s="3"/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11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3"/>
      <c r="AG3425" s="3"/>
      <c r="AH3425" s="3"/>
      <c r="AI3425" s="3"/>
      <c r="AJ3425" s="3"/>
      <c r="AK3425" s="3"/>
      <c r="AL3425" s="3"/>
      <c r="AM3425" s="3"/>
      <c r="AN3425" s="3"/>
      <c r="AO3425" s="3"/>
      <c r="AP3425" s="12"/>
    </row>
    <row r="3426" spans="4:42" x14ac:dyDescent="0.25">
      <c r="D3426" s="3"/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11"/>
      <c r="U3426" s="3"/>
      <c r="V3426" s="3"/>
      <c r="W3426" s="3"/>
      <c r="X3426" s="3"/>
      <c r="Y3426" s="3"/>
      <c r="Z3426" s="3"/>
      <c r="AA3426" s="3"/>
      <c r="AB3426" s="3"/>
      <c r="AC3426" s="3"/>
      <c r="AD3426" s="3"/>
      <c r="AE3426" s="3"/>
      <c r="AF3426" s="3"/>
      <c r="AG3426" s="3"/>
      <c r="AH3426" s="3"/>
      <c r="AI3426" s="3"/>
      <c r="AJ3426" s="3"/>
      <c r="AK3426" s="3"/>
      <c r="AL3426" s="3"/>
      <c r="AM3426" s="3"/>
      <c r="AN3426" s="3"/>
      <c r="AO3426" s="3"/>
      <c r="AP3426" s="12"/>
    </row>
    <row r="3427" spans="4:42" x14ac:dyDescent="0.25">
      <c r="D3427" s="3"/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11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3"/>
      <c r="AG3427" s="3"/>
      <c r="AH3427" s="3"/>
      <c r="AI3427" s="3"/>
      <c r="AJ3427" s="3"/>
      <c r="AK3427" s="3"/>
      <c r="AL3427" s="3"/>
      <c r="AM3427" s="3"/>
      <c r="AN3427" s="3"/>
      <c r="AO3427" s="3"/>
      <c r="AP3427" s="12"/>
    </row>
    <row r="3428" spans="4:42" x14ac:dyDescent="0.25">
      <c r="D3428" s="3"/>
      <c r="E3428" s="3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11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E3428" s="3"/>
      <c r="AF3428" s="3"/>
      <c r="AG3428" s="3"/>
      <c r="AH3428" s="3"/>
      <c r="AI3428" s="3"/>
      <c r="AJ3428" s="3"/>
      <c r="AK3428" s="3"/>
      <c r="AL3428" s="3"/>
      <c r="AM3428" s="3"/>
      <c r="AN3428" s="3"/>
      <c r="AO3428" s="3"/>
      <c r="AP3428" s="12"/>
    </row>
    <row r="3429" spans="4:42" x14ac:dyDescent="0.25">
      <c r="D3429" s="3"/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11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3"/>
      <c r="AG3429" s="3"/>
      <c r="AH3429" s="3"/>
      <c r="AI3429" s="3"/>
      <c r="AJ3429" s="3"/>
      <c r="AK3429" s="3"/>
      <c r="AL3429" s="3"/>
      <c r="AM3429" s="3"/>
      <c r="AN3429" s="3"/>
      <c r="AO3429" s="3"/>
      <c r="AP3429" s="12"/>
    </row>
    <row r="3430" spans="4:42" x14ac:dyDescent="0.25">
      <c r="D3430" s="3"/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11"/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  <c r="AE3430" s="3"/>
      <c r="AF3430" s="3"/>
      <c r="AG3430" s="3"/>
      <c r="AH3430" s="3"/>
      <c r="AI3430" s="3"/>
      <c r="AJ3430" s="3"/>
      <c r="AK3430" s="3"/>
      <c r="AL3430" s="3"/>
      <c r="AM3430" s="3"/>
      <c r="AN3430" s="3"/>
      <c r="AO3430" s="3"/>
      <c r="AP3430" s="12"/>
    </row>
    <row r="3431" spans="4:42" x14ac:dyDescent="0.25">
      <c r="D3431" s="3"/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11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3"/>
      <c r="AG3431" s="3"/>
      <c r="AH3431" s="3"/>
      <c r="AI3431" s="3"/>
      <c r="AJ3431" s="3"/>
      <c r="AK3431" s="3"/>
      <c r="AL3431" s="3"/>
      <c r="AM3431" s="3"/>
      <c r="AN3431" s="3"/>
      <c r="AO3431" s="3"/>
      <c r="AP3431" s="12"/>
    </row>
    <row r="3432" spans="4:42" x14ac:dyDescent="0.25">
      <c r="D3432" s="3"/>
      <c r="E3432" s="3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11"/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E3432" s="3"/>
      <c r="AF3432" s="3"/>
      <c r="AG3432" s="3"/>
      <c r="AH3432" s="3"/>
      <c r="AI3432" s="3"/>
      <c r="AJ3432" s="3"/>
      <c r="AK3432" s="3"/>
      <c r="AL3432" s="3"/>
      <c r="AM3432" s="3"/>
      <c r="AN3432" s="3"/>
      <c r="AO3432" s="3"/>
      <c r="AP3432" s="12"/>
    </row>
    <row r="3433" spans="4:42" x14ac:dyDescent="0.25">
      <c r="D3433" s="3"/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11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3"/>
      <c r="AG3433" s="3"/>
      <c r="AH3433" s="3"/>
      <c r="AI3433" s="3"/>
      <c r="AJ3433" s="3"/>
      <c r="AK3433" s="3"/>
      <c r="AL3433" s="3"/>
      <c r="AM3433" s="3"/>
      <c r="AN3433" s="3"/>
      <c r="AO3433" s="3"/>
      <c r="AP3433" s="12"/>
    </row>
    <row r="3434" spans="4:42" x14ac:dyDescent="0.25">
      <c r="D3434" s="3"/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11"/>
      <c r="U3434" s="3"/>
      <c r="V3434" s="3"/>
      <c r="W3434" s="3"/>
      <c r="X3434" s="3"/>
      <c r="Y3434" s="3"/>
      <c r="Z3434" s="3"/>
      <c r="AA3434" s="3"/>
      <c r="AB3434" s="3"/>
      <c r="AC3434" s="3"/>
      <c r="AD3434" s="3"/>
      <c r="AE3434" s="3"/>
      <c r="AF3434" s="3"/>
      <c r="AG3434" s="3"/>
      <c r="AH3434" s="3"/>
      <c r="AI3434" s="3"/>
      <c r="AJ3434" s="3"/>
      <c r="AK3434" s="3"/>
      <c r="AL3434" s="3"/>
      <c r="AM3434" s="3"/>
      <c r="AN3434" s="3"/>
      <c r="AO3434" s="3"/>
      <c r="AP3434" s="12"/>
    </row>
    <row r="3435" spans="4:42" x14ac:dyDescent="0.25">
      <c r="D3435" s="3"/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11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3"/>
      <c r="AG3435" s="3"/>
      <c r="AH3435" s="3"/>
      <c r="AI3435" s="3"/>
      <c r="AJ3435" s="3"/>
      <c r="AK3435" s="3"/>
      <c r="AL3435" s="3"/>
      <c r="AM3435" s="3"/>
      <c r="AN3435" s="3"/>
      <c r="AO3435" s="3"/>
      <c r="AP3435" s="12"/>
    </row>
    <row r="3436" spans="4:42" x14ac:dyDescent="0.25">
      <c r="D3436" s="3"/>
      <c r="E3436" s="3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11"/>
      <c r="U3436" s="3"/>
      <c r="V3436" s="3"/>
      <c r="W3436" s="3"/>
      <c r="X3436" s="3"/>
      <c r="Y3436" s="3"/>
      <c r="Z3436" s="3"/>
      <c r="AA3436" s="3"/>
      <c r="AB3436" s="3"/>
      <c r="AC3436" s="3"/>
      <c r="AD3436" s="3"/>
      <c r="AE3436" s="3"/>
      <c r="AF3436" s="3"/>
      <c r="AG3436" s="3"/>
      <c r="AH3436" s="3"/>
      <c r="AI3436" s="3"/>
      <c r="AJ3436" s="3"/>
      <c r="AK3436" s="3"/>
      <c r="AL3436" s="3"/>
      <c r="AM3436" s="3"/>
      <c r="AN3436" s="3"/>
      <c r="AO3436" s="3"/>
      <c r="AP3436" s="12"/>
    </row>
    <row r="3437" spans="4:42" x14ac:dyDescent="0.25">
      <c r="D3437" s="3"/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11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3"/>
      <c r="AG3437" s="3"/>
      <c r="AH3437" s="3"/>
      <c r="AI3437" s="3"/>
      <c r="AJ3437" s="3"/>
      <c r="AK3437" s="3"/>
      <c r="AL3437" s="3"/>
      <c r="AM3437" s="3"/>
      <c r="AN3437" s="3"/>
      <c r="AO3437" s="3"/>
      <c r="AP3437" s="12"/>
    </row>
    <row r="3438" spans="4:42" x14ac:dyDescent="0.25">
      <c r="D3438" s="3"/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11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3"/>
      <c r="AG3438" s="3"/>
      <c r="AH3438" s="3"/>
      <c r="AI3438" s="3"/>
      <c r="AJ3438" s="3"/>
      <c r="AK3438" s="3"/>
      <c r="AL3438" s="3"/>
      <c r="AM3438" s="3"/>
      <c r="AN3438" s="3"/>
      <c r="AO3438" s="3"/>
      <c r="AP3438" s="12"/>
    </row>
    <row r="3439" spans="4:42" x14ac:dyDescent="0.25">
      <c r="D3439" s="3"/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11"/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E3439" s="3"/>
      <c r="AF3439" s="3"/>
      <c r="AG3439" s="3"/>
      <c r="AH3439" s="3"/>
      <c r="AI3439" s="3"/>
      <c r="AJ3439" s="3"/>
      <c r="AK3439" s="3"/>
      <c r="AL3439" s="3"/>
      <c r="AM3439" s="3"/>
      <c r="AN3439" s="3"/>
      <c r="AO3439" s="3"/>
      <c r="AP3439" s="12"/>
    </row>
    <row r="3440" spans="4:42" x14ac:dyDescent="0.25">
      <c r="D3440" s="3"/>
      <c r="E3440" s="3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11"/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E3440" s="3"/>
      <c r="AF3440" s="3"/>
      <c r="AG3440" s="3"/>
      <c r="AH3440" s="3"/>
      <c r="AI3440" s="3"/>
      <c r="AJ3440" s="3"/>
      <c r="AK3440" s="3"/>
      <c r="AL3440" s="3"/>
      <c r="AM3440" s="3"/>
      <c r="AN3440" s="3"/>
      <c r="AO3440" s="3"/>
      <c r="AP3440" s="12"/>
    </row>
    <row r="3441" spans="4:42" x14ac:dyDescent="0.25">
      <c r="D3441" s="3"/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11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3"/>
      <c r="AG3441" s="3"/>
      <c r="AH3441" s="3"/>
      <c r="AI3441" s="3"/>
      <c r="AJ3441" s="3"/>
      <c r="AK3441" s="3"/>
      <c r="AL3441" s="3"/>
      <c r="AM3441" s="3"/>
      <c r="AN3441" s="3"/>
      <c r="AO3441" s="3"/>
      <c r="AP3441" s="12"/>
    </row>
    <row r="3442" spans="4:42" x14ac:dyDescent="0.25">
      <c r="D3442" s="3"/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11"/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  <c r="AE3442" s="3"/>
      <c r="AF3442" s="3"/>
      <c r="AG3442" s="3"/>
      <c r="AH3442" s="3"/>
      <c r="AI3442" s="3"/>
      <c r="AJ3442" s="3"/>
      <c r="AK3442" s="3"/>
      <c r="AL3442" s="3"/>
      <c r="AM3442" s="3"/>
      <c r="AN3442" s="3"/>
      <c r="AO3442" s="3"/>
      <c r="AP3442" s="12"/>
    </row>
    <row r="3443" spans="4:42" x14ac:dyDescent="0.25">
      <c r="D3443" s="3"/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11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3"/>
      <c r="AG3443" s="3"/>
      <c r="AH3443" s="3"/>
      <c r="AI3443" s="3"/>
      <c r="AJ3443" s="3"/>
      <c r="AK3443" s="3"/>
      <c r="AL3443" s="3"/>
      <c r="AM3443" s="3"/>
      <c r="AN3443" s="3"/>
      <c r="AO3443" s="3"/>
      <c r="AP3443" s="12"/>
    </row>
    <row r="3444" spans="4:42" x14ac:dyDescent="0.25">
      <c r="D3444" s="3"/>
      <c r="E3444" s="3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11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3"/>
      <c r="AG3444" s="3"/>
      <c r="AH3444" s="3"/>
      <c r="AI3444" s="3"/>
      <c r="AJ3444" s="3"/>
      <c r="AK3444" s="3"/>
      <c r="AL3444" s="3"/>
      <c r="AM3444" s="3"/>
      <c r="AN3444" s="3"/>
      <c r="AO3444" s="3"/>
      <c r="AP3444" s="12"/>
    </row>
    <row r="3445" spans="4:42" x14ac:dyDescent="0.25">
      <c r="D3445" s="3"/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11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3"/>
      <c r="AG3445" s="3"/>
      <c r="AH3445" s="3"/>
      <c r="AI3445" s="3"/>
      <c r="AJ3445" s="3"/>
      <c r="AK3445" s="3"/>
      <c r="AL3445" s="3"/>
      <c r="AM3445" s="3"/>
      <c r="AN3445" s="3"/>
      <c r="AO3445" s="3"/>
      <c r="AP3445" s="12"/>
    </row>
    <row r="3446" spans="4:42" x14ac:dyDescent="0.25">
      <c r="D3446" s="3"/>
      <c r="E3446" s="3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11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3"/>
      <c r="AG3446" s="3"/>
      <c r="AH3446" s="3"/>
      <c r="AI3446" s="3"/>
      <c r="AJ3446" s="3"/>
      <c r="AK3446" s="3"/>
      <c r="AL3446" s="3"/>
      <c r="AM3446" s="3"/>
      <c r="AN3446" s="3"/>
      <c r="AO3446" s="3"/>
      <c r="AP3446" s="12"/>
    </row>
    <row r="3447" spans="4:42" x14ac:dyDescent="0.25">
      <c r="D3447" s="3"/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11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3"/>
      <c r="AG3447" s="3"/>
      <c r="AH3447" s="3"/>
      <c r="AI3447" s="3"/>
      <c r="AJ3447" s="3"/>
      <c r="AK3447" s="3"/>
      <c r="AL3447" s="3"/>
      <c r="AM3447" s="3"/>
      <c r="AN3447" s="3"/>
      <c r="AO3447" s="3"/>
      <c r="AP3447" s="12"/>
    </row>
    <row r="3448" spans="4:42" x14ac:dyDescent="0.25">
      <c r="D3448" s="3"/>
      <c r="E3448" s="3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11"/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3"/>
      <c r="AG3448" s="3"/>
      <c r="AH3448" s="3"/>
      <c r="AI3448" s="3"/>
      <c r="AJ3448" s="3"/>
      <c r="AK3448" s="3"/>
      <c r="AL3448" s="3"/>
      <c r="AM3448" s="3"/>
      <c r="AN3448" s="3"/>
      <c r="AO3448" s="3"/>
      <c r="AP3448" s="12"/>
    </row>
    <row r="3449" spans="4:42" x14ac:dyDescent="0.25">
      <c r="D3449" s="3"/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11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3"/>
      <c r="AG3449" s="3"/>
      <c r="AH3449" s="3"/>
      <c r="AI3449" s="3"/>
      <c r="AJ3449" s="3"/>
      <c r="AK3449" s="3"/>
      <c r="AL3449" s="3"/>
      <c r="AM3449" s="3"/>
      <c r="AN3449" s="3"/>
      <c r="AO3449" s="3"/>
      <c r="AP3449" s="12"/>
    </row>
    <row r="3450" spans="4:42" x14ac:dyDescent="0.25">
      <c r="D3450" s="3"/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11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3"/>
      <c r="AG3450" s="3"/>
      <c r="AH3450" s="3"/>
      <c r="AI3450" s="3"/>
      <c r="AJ3450" s="3"/>
      <c r="AK3450" s="3"/>
      <c r="AL3450" s="3"/>
      <c r="AM3450" s="3"/>
      <c r="AN3450" s="3"/>
      <c r="AO3450" s="3"/>
      <c r="AP3450" s="12"/>
    </row>
    <row r="3451" spans="4:42" x14ac:dyDescent="0.25">
      <c r="D3451" s="3"/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11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3"/>
      <c r="AG3451" s="3"/>
      <c r="AH3451" s="3"/>
      <c r="AI3451" s="3"/>
      <c r="AJ3451" s="3"/>
      <c r="AK3451" s="3"/>
      <c r="AL3451" s="3"/>
      <c r="AM3451" s="3"/>
      <c r="AN3451" s="3"/>
      <c r="AO3451" s="3"/>
      <c r="AP3451" s="12"/>
    </row>
    <row r="3452" spans="4:42" x14ac:dyDescent="0.25">
      <c r="D3452" s="3"/>
      <c r="E3452" s="3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11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3"/>
      <c r="AG3452" s="3"/>
      <c r="AH3452" s="3"/>
      <c r="AI3452" s="3"/>
      <c r="AJ3452" s="3"/>
      <c r="AK3452" s="3"/>
      <c r="AL3452" s="3"/>
      <c r="AM3452" s="3"/>
      <c r="AN3452" s="3"/>
      <c r="AO3452" s="3"/>
      <c r="AP3452" s="12"/>
    </row>
    <row r="3453" spans="4:42" x14ac:dyDescent="0.25">
      <c r="D3453" s="3"/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11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3"/>
      <c r="AG3453" s="3"/>
      <c r="AH3453" s="3"/>
      <c r="AI3453" s="3"/>
      <c r="AJ3453" s="3"/>
      <c r="AK3453" s="3"/>
      <c r="AL3453" s="3"/>
      <c r="AM3453" s="3"/>
      <c r="AN3453" s="3"/>
      <c r="AO3453" s="3"/>
      <c r="AP3453" s="12"/>
    </row>
    <row r="3454" spans="4:42" x14ac:dyDescent="0.25">
      <c r="D3454" s="3"/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11"/>
      <c r="U3454" s="3"/>
      <c r="V3454" s="3"/>
      <c r="W3454" s="3"/>
      <c r="X3454" s="3"/>
      <c r="Y3454" s="3"/>
      <c r="Z3454" s="3"/>
      <c r="AA3454" s="3"/>
      <c r="AB3454" s="3"/>
      <c r="AC3454" s="3"/>
      <c r="AD3454" s="3"/>
      <c r="AE3454" s="3"/>
      <c r="AF3454" s="3"/>
      <c r="AG3454" s="3"/>
      <c r="AH3454" s="3"/>
      <c r="AI3454" s="3"/>
      <c r="AJ3454" s="3"/>
      <c r="AK3454" s="3"/>
      <c r="AL3454" s="3"/>
      <c r="AM3454" s="3"/>
      <c r="AN3454" s="3"/>
      <c r="AO3454" s="3"/>
      <c r="AP3454" s="12"/>
    </row>
    <row r="3455" spans="4:42" x14ac:dyDescent="0.25">
      <c r="D3455" s="3"/>
      <c r="E3455" s="3"/>
      <c r="F3455" s="3"/>
      <c r="G3455" s="3"/>
      <c r="H3455" s="3"/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11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3"/>
      <c r="AG3455" s="3"/>
      <c r="AH3455" s="3"/>
      <c r="AI3455" s="3"/>
      <c r="AJ3455" s="3"/>
      <c r="AK3455" s="3"/>
      <c r="AL3455" s="3"/>
      <c r="AM3455" s="3"/>
      <c r="AN3455" s="3"/>
      <c r="AO3455" s="3"/>
      <c r="AP3455" s="12"/>
    </row>
    <row r="3456" spans="4:42" x14ac:dyDescent="0.25">
      <c r="D3456" s="3"/>
      <c r="E3456" s="3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  <c r="T3456" s="11"/>
      <c r="U3456" s="3"/>
      <c r="V3456" s="3"/>
      <c r="W3456" s="3"/>
      <c r="X3456" s="3"/>
      <c r="Y3456" s="3"/>
      <c r="Z3456" s="3"/>
      <c r="AA3456" s="3"/>
      <c r="AB3456" s="3"/>
      <c r="AC3456" s="3"/>
      <c r="AD3456" s="3"/>
      <c r="AE3456" s="3"/>
      <c r="AF3456" s="3"/>
      <c r="AG3456" s="3"/>
      <c r="AH3456" s="3"/>
      <c r="AI3456" s="3"/>
      <c r="AJ3456" s="3"/>
      <c r="AK3456" s="3"/>
      <c r="AL3456" s="3"/>
      <c r="AM3456" s="3"/>
      <c r="AN3456" s="3"/>
      <c r="AO3456" s="3"/>
      <c r="AP3456" s="12"/>
    </row>
    <row r="3457" spans="4:42" x14ac:dyDescent="0.25">
      <c r="D3457" s="3"/>
      <c r="E3457" s="3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11"/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3"/>
      <c r="AG3457" s="3"/>
      <c r="AH3457" s="3"/>
      <c r="AI3457" s="3"/>
      <c r="AJ3457" s="3"/>
      <c r="AK3457" s="3"/>
      <c r="AL3457" s="3"/>
      <c r="AM3457" s="3"/>
      <c r="AN3457" s="3"/>
      <c r="AO3457" s="3"/>
      <c r="AP3457" s="12"/>
    </row>
    <row r="3458" spans="4:42" x14ac:dyDescent="0.25">
      <c r="D3458" s="3"/>
      <c r="E3458" s="3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P3458" s="3"/>
      <c r="Q3458" s="3"/>
      <c r="R3458" s="3"/>
      <c r="S3458" s="3"/>
      <c r="T3458" s="11"/>
      <c r="U3458" s="3"/>
      <c r="V3458" s="3"/>
      <c r="W3458" s="3"/>
      <c r="X3458" s="3"/>
      <c r="Y3458" s="3"/>
      <c r="Z3458" s="3"/>
      <c r="AA3458" s="3"/>
      <c r="AB3458" s="3"/>
      <c r="AC3458" s="3"/>
      <c r="AD3458" s="3"/>
      <c r="AE3458" s="3"/>
      <c r="AF3458" s="3"/>
      <c r="AG3458" s="3"/>
      <c r="AH3458" s="3"/>
      <c r="AI3458" s="3"/>
      <c r="AJ3458" s="3"/>
      <c r="AK3458" s="3"/>
      <c r="AL3458" s="3"/>
      <c r="AM3458" s="3"/>
      <c r="AN3458" s="3"/>
      <c r="AO3458" s="3"/>
      <c r="AP3458" s="12"/>
    </row>
    <row r="3459" spans="4:42" x14ac:dyDescent="0.25">
      <c r="D3459" s="3"/>
      <c r="E3459" s="3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3"/>
      <c r="Q3459" s="3"/>
      <c r="R3459" s="3"/>
      <c r="S3459" s="3"/>
      <c r="T3459" s="11"/>
      <c r="U3459" s="3"/>
      <c r="V3459" s="3"/>
      <c r="W3459" s="3"/>
      <c r="X3459" s="3"/>
      <c r="Y3459" s="3"/>
      <c r="Z3459" s="3"/>
      <c r="AA3459" s="3"/>
      <c r="AB3459" s="3"/>
      <c r="AC3459" s="3"/>
      <c r="AD3459" s="3"/>
      <c r="AE3459" s="3"/>
      <c r="AF3459" s="3"/>
      <c r="AG3459" s="3"/>
      <c r="AH3459" s="3"/>
      <c r="AI3459" s="3"/>
      <c r="AJ3459" s="3"/>
      <c r="AK3459" s="3"/>
      <c r="AL3459" s="3"/>
      <c r="AM3459" s="3"/>
      <c r="AN3459" s="3"/>
      <c r="AO3459" s="3"/>
      <c r="AP3459" s="12"/>
    </row>
    <row r="3460" spans="4:42" x14ac:dyDescent="0.25">
      <c r="D3460" s="3"/>
      <c r="E3460" s="3"/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P3460" s="3"/>
      <c r="Q3460" s="3"/>
      <c r="R3460" s="3"/>
      <c r="S3460" s="3"/>
      <c r="T3460" s="11"/>
      <c r="U3460" s="3"/>
      <c r="V3460" s="3"/>
      <c r="W3460" s="3"/>
      <c r="X3460" s="3"/>
      <c r="Y3460" s="3"/>
      <c r="Z3460" s="3"/>
      <c r="AA3460" s="3"/>
      <c r="AB3460" s="3"/>
      <c r="AC3460" s="3"/>
      <c r="AD3460" s="3"/>
      <c r="AE3460" s="3"/>
      <c r="AF3460" s="3"/>
      <c r="AG3460" s="3"/>
      <c r="AH3460" s="3"/>
      <c r="AI3460" s="3"/>
      <c r="AJ3460" s="3"/>
      <c r="AK3460" s="3"/>
      <c r="AL3460" s="3"/>
      <c r="AM3460" s="3"/>
      <c r="AN3460" s="3"/>
      <c r="AO3460" s="3"/>
      <c r="AP3460" s="12"/>
    </row>
    <row r="3461" spans="4:42" x14ac:dyDescent="0.25">
      <c r="D3461" s="3"/>
      <c r="E3461" s="3"/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11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3"/>
      <c r="AG3461" s="3"/>
      <c r="AH3461" s="3"/>
      <c r="AI3461" s="3"/>
      <c r="AJ3461" s="3"/>
      <c r="AK3461" s="3"/>
      <c r="AL3461" s="3"/>
      <c r="AM3461" s="3"/>
      <c r="AN3461" s="3"/>
      <c r="AO3461" s="3"/>
      <c r="AP3461" s="12"/>
    </row>
    <row r="3462" spans="4:42" x14ac:dyDescent="0.25">
      <c r="D3462" s="3"/>
      <c r="E3462" s="3"/>
      <c r="F3462" s="3"/>
      <c r="G3462" s="3"/>
      <c r="H3462" s="3"/>
      <c r="I3462" s="3"/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11"/>
      <c r="U3462" s="3"/>
      <c r="V3462" s="3"/>
      <c r="W3462" s="3"/>
      <c r="X3462" s="3"/>
      <c r="Y3462" s="3"/>
      <c r="Z3462" s="3"/>
      <c r="AA3462" s="3"/>
      <c r="AB3462" s="3"/>
      <c r="AC3462" s="3"/>
      <c r="AD3462" s="3"/>
      <c r="AE3462" s="3"/>
      <c r="AF3462" s="3"/>
      <c r="AG3462" s="3"/>
      <c r="AH3462" s="3"/>
      <c r="AI3462" s="3"/>
      <c r="AJ3462" s="3"/>
      <c r="AK3462" s="3"/>
      <c r="AL3462" s="3"/>
      <c r="AM3462" s="3"/>
      <c r="AN3462" s="3"/>
      <c r="AO3462" s="3"/>
      <c r="AP3462" s="12"/>
    </row>
    <row r="3463" spans="4:42" x14ac:dyDescent="0.25">
      <c r="D3463" s="3"/>
      <c r="E3463" s="3"/>
      <c r="F3463" s="3"/>
      <c r="G3463" s="3"/>
      <c r="H3463" s="3"/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  <c r="T3463" s="11"/>
      <c r="U3463" s="3"/>
      <c r="V3463" s="3"/>
      <c r="W3463" s="3"/>
      <c r="X3463" s="3"/>
      <c r="Y3463" s="3"/>
      <c r="Z3463" s="3"/>
      <c r="AA3463" s="3"/>
      <c r="AB3463" s="3"/>
      <c r="AC3463" s="3"/>
      <c r="AD3463" s="3"/>
      <c r="AE3463" s="3"/>
      <c r="AF3463" s="3"/>
      <c r="AG3463" s="3"/>
      <c r="AH3463" s="3"/>
      <c r="AI3463" s="3"/>
      <c r="AJ3463" s="3"/>
      <c r="AK3463" s="3"/>
      <c r="AL3463" s="3"/>
      <c r="AM3463" s="3"/>
      <c r="AN3463" s="3"/>
      <c r="AO3463" s="3"/>
      <c r="AP3463" s="12"/>
    </row>
    <row r="3464" spans="4:42" x14ac:dyDescent="0.25">
      <c r="D3464" s="3"/>
      <c r="E3464" s="3"/>
      <c r="F3464" s="3"/>
      <c r="G3464" s="3"/>
      <c r="H3464" s="3"/>
      <c r="I3464" s="3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11"/>
      <c r="U3464" s="3"/>
      <c r="V3464" s="3"/>
      <c r="W3464" s="3"/>
      <c r="X3464" s="3"/>
      <c r="Y3464" s="3"/>
      <c r="Z3464" s="3"/>
      <c r="AA3464" s="3"/>
      <c r="AB3464" s="3"/>
      <c r="AC3464" s="3"/>
      <c r="AD3464" s="3"/>
      <c r="AE3464" s="3"/>
      <c r="AF3464" s="3"/>
      <c r="AG3464" s="3"/>
      <c r="AH3464" s="3"/>
      <c r="AI3464" s="3"/>
      <c r="AJ3464" s="3"/>
      <c r="AK3464" s="3"/>
      <c r="AL3464" s="3"/>
      <c r="AM3464" s="3"/>
      <c r="AN3464" s="3"/>
      <c r="AO3464" s="3"/>
      <c r="AP3464" s="12"/>
    </row>
    <row r="3465" spans="4:42" x14ac:dyDescent="0.25">
      <c r="D3465" s="3"/>
      <c r="E3465" s="3"/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11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3"/>
      <c r="AG3465" s="3"/>
      <c r="AH3465" s="3"/>
      <c r="AI3465" s="3"/>
      <c r="AJ3465" s="3"/>
      <c r="AK3465" s="3"/>
      <c r="AL3465" s="3"/>
      <c r="AM3465" s="3"/>
      <c r="AN3465" s="3"/>
      <c r="AO3465" s="3"/>
      <c r="AP3465" s="12"/>
    </row>
    <row r="3466" spans="4:42" x14ac:dyDescent="0.25">
      <c r="D3466" s="3"/>
      <c r="E3466" s="3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P3466" s="3"/>
      <c r="Q3466" s="3"/>
      <c r="R3466" s="3"/>
      <c r="S3466" s="3"/>
      <c r="T3466" s="11"/>
      <c r="U3466" s="3"/>
      <c r="V3466" s="3"/>
      <c r="W3466" s="3"/>
      <c r="X3466" s="3"/>
      <c r="Y3466" s="3"/>
      <c r="Z3466" s="3"/>
      <c r="AA3466" s="3"/>
      <c r="AB3466" s="3"/>
      <c r="AC3466" s="3"/>
      <c r="AD3466" s="3"/>
      <c r="AE3466" s="3"/>
      <c r="AF3466" s="3"/>
      <c r="AG3466" s="3"/>
      <c r="AH3466" s="3"/>
      <c r="AI3466" s="3"/>
      <c r="AJ3466" s="3"/>
      <c r="AK3466" s="3"/>
      <c r="AL3466" s="3"/>
      <c r="AM3466" s="3"/>
      <c r="AN3466" s="3"/>
      <c r="AO3466" s="3"/>
      <c r="AP3466" s="12"/>
    </row>
    <row r="3467" spans="4:42" x14ac:dyDescent="0.25">
      <c r="D3467" s="3"/>
      <c r="E3467" s="3"/>
      <c r="F3467" s="3"/>
      <c r="G3467" s="3"/>
      <c r="H3467" s="3"/>
      <c r="I3467" s="3"/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11"/>
      <c r="U3467" s="3"/>
      <c r="V3467" s="3"/>
      <c r="W3467" s="3"/>
      <c r="X3467" s="3"/>
      <c r="Y3467" s="3"/>
      <c r="Z3467" s="3"/>
      <c r="AA3467" s="3"/>
      <c r="AB3467" s="3"/>
      <c r="AC3467" s="3"/>
      <c r="AD3467" s="3"/>
      <c r="AE3467" s="3"/>
      <c r="AF3467" s="3"/>
      <c r="AG3467" s="3"/>
      <c r="AH3467" s="3"/>
      <c r="AI3467" s="3"/>
      <c r="AJ3467" s="3"/>
      <c r="AK3467" s="3"/>
      <c r="AL3467" s="3"/>
      <c r="AM3467" s="3"/>
      <c r="AN3467" s="3"/>
      <c r="AO3467" s="3"/>
      <c r="AP3467" s="12"/>
    </row>
    <row r="3468" spans="4:42" x14ac:dyDescent="0.25">
      <c r="D3468" s="3"/>
      <c r="E3468" s="3"/>
      <c r="F3468" s="3"/>
      <c r="G3468" s="3"/>
      <c r="H3468" s="3"/>
      <c r="I3468" s="3"/>
      <c r="J3468" s="3"/>
      <c r="K3468" s="3"/>
      <c r="L3468" s="3"/>
      <c r="M3468" s="3"/>
      <c r="N3468" s="3"/>
      <c r="O3468" s="3"/>
      <c r="P3468" s="3"/>
      <c r="Q3468" s="3"/>
      <c r="R3468" s="3"/>
      <c r="S3468" s="3"/>
      <c r="T3468" s="11"/>
      <c r="U3468" s="3"/>
      <c r="V3468" s="3"/>
      <c r="W3468" s="3"/>
      <c r="X3468" s="3"/>
      <c r="Y3468" s="3"/>
      <c r="Z3468" s="3"/>
      <c r="AA3468" s="3"/>
      <c r="AB3468" s="3"/>
      <c r="AC3468" s="3"/>
      <c r="AD3468" s="3"/>
      <c r="AE3468" s="3"/>
      <c r="AF3468" s="3"/>
      <c r="AG3468" s="3"/>
      <c r="AH3468" s="3"/>
      <c r="AI3468" s="3"/>
      <c r="AJ3468" s="3"/>
      <c r="AK3468" s="3"/>
      <c r="AL3468" s="3"/>
      <c r="AM3468" s="3"/>
      <c r="AN3468" s="3"/>
      <c r="AO3468" s="3"/>
      <c r="AP3468" s="12"/>
    </row>
    <row r="3469" spans="4:42" x14ac:dyDescent="0.25">
      <c r="D3469" s="3"/>
      <c r="E3469" s="3"/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11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3"/>
      <c r="AG3469" s="3"/>
      <c r="AH3469" s="3"/>
      <c r="AI3469" s="3"/>
      <c r="AJ3469" s="3"/>
      <c r="AK3469" s="3"/>
      <c r="AL3469" s="3"/>
      <c r="AM3469" s="3"/>
      <c r="AN3469" s="3"/>
      <c r="AO3469" s="3"/>
      <c r="AP3469" s="12"/>
    </row>
    <row r="3470" spans="4:42" x14ac:dyDescent="0.25">
      <c r="D3470" s="3"/>
      <c r="E3470" s="3"/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11"/>
      <c r="U3470" s="3"/>
      <c r="V3470" s="3"/>
      <c r="W3470" s="3"/>
      <c r="X3470" s="3"/>
      <c r="Y3470" s="3"/>
      <c r="Z3470" s="3"/>
      <c r="AA3470" s="3"/>
      <c r="AB3470" s="3"/>
      <c r="AC3470" s="3"/>
      <c r="AD3470" s="3"/>
      <c r="AE3470" s="3"/>
      <c r="AF3470" s="3"/>
      <c r="AG3470" s="3"/>
      <c r="AH3470" s="3"/>
      <c r="AI3470" s="3"/>
      <c r="AJ3470" s="3"/>
      <c r="AK3470" s="3"/>
      <c r="AL3470" s="3"/>
      <c r="AM3470" s="3"/>
      <c r="AN3470" s="3"/>
      <c r="AO3470" s="3"/>
      <c r="AP3470" s="12"/>
    </row>
    <row r="3471" spans="4:42" x14ac:dyDescent="0.25">
      <c r="D3471" s="3"/>
      <c r="E3471" s="3"/>
      <c r="F3471" s="3"/>
      <c r="G3471" s="3"/>
      <c r="H3471" s="3"/>
      <c r="I3471" s="3"/>
      <c r="J3471" s="3"/>
      <c r="K3471" s="3"/>
      <c r="L3471" s="3"/>
      <c r="M3471" s="3"/>
      <c r="N3471" s="3"/>
      <c r="O3471" s="3"/>
      <c r="P3471" s="3"/>
      <c r="Q3471" s="3"/>
      <c r="R3471" s="3"/>
      <c r="S3471" s="3"/>
      <c r="T3471" s="11"/>
      <c r="U3471" s="3"/>
      <c r="V3471" s="3"/>
      <c r="W3471" s="3"/>
      <c r="X3471" s="3"/>
      <c r="Y3471" s="3"/>
      <c r="Z3471" s="3"/>
      <c r="AA3471" s="3"/>
      <c r="AB3471" s="3"/>
      <c r="AC3471" s="3"/>
      <c r="AD3471" s="3"/>
      <c r="AE3471" s="3"/>
      <c r="AF3471" s="3"/>
      <c r="AG3471" s="3"/>
      <c r="AH3471" s="3"/>
      <c r="AI3471" s="3"/>
      <c r="AJ3471" s="3"/>
      <c r="AK3471" s="3"/>
      <c r="AL3471" s="3"/>
      <c r="AM3471" s="3"/>
      <c r="AN3471" s="3"/>
      <c r="AO3471" s="3"/>
      <c r="AP3471" s="12"/>
    </row>
    <row r="3472" spans="4:42" x14ac:dyDescent="0.25">
      <c r="D3472" s="3"/>
      <c r="E3472" s="3"/>
      <c r="F3472" s="3"/>
      <c r="G3472" s="3"/>
      <c r="H3472" s="3"/>
      <c r="I3472" s="3"/>
      <c r="J3472" s="3"/>
      <c r="K3472" s="3"/>
      <c r="L3472" s="3"/>
      <c r="M3472" s="3"/>
      <c r="N3472" s="3"/>
      <c r="O3472" s="3"/>
      <c r="P3472" s="3"/>
      <c r="Q3472" s="3"/>
      <c r="R3472" s="3"/>
      <c r="S3472" s="3"/>
      <c r="T3472" s="11"/>
      <c r="U3472" s="3"/>
      <c r="V3472" s="3"/>
      <c r="W3472" s="3"/>
      <c r="X3472" s="3"/>
      <c r="Y3472" s="3"/>
      <c r="Z3472" s="3"/>
      <c r="AA3472" s="3"/>
      <c r="AB3472" s="3"/>
      <c r="AC3472" s="3"/>
      <c r="AD3472" s="3"/>
      <c r="AE3472" s="3"/>
      <c r="AF3472" s="3"/>
      <c r="AG3472" s="3"/>
      <c r="AH3472" s="3"/>
      <c r="AI3472" s="3"/>
      <c r="AJ3472" s="3"/>
      <c r="AK3472" s="3"/>
      <c r="AL3472" s="3"/>
      <c r="AM3472" s="3"/>
      <c r="AN3472" s="3"/>
      <c r="AO3472" s="3"/>
      <c r="AP3472" s="12"/>
    </row>
    <row r="3473" spans="4:42" x14ac:dyDescent="0.25">
      <c r="D3473" s="3"/>
      <c r="E3473" s="3"/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11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3"/>
      <c r="AG3473" s="3"/>
      <c r="AH3473" s="3"/>
      <c r="AI3473" s="3"/>
      <c r="AJ3473" s="3"/>
      <c r="AK3473" s="3"/>
      <c r="AL3473" s="3"/>
      <c r="AM3473" s="3"/>
      <c r="AN3473" s="3"/>
      <c r="AO3473" s="3"/>
      <c r="AP3473" s="12"/>
    </row>
    <row r="3474" spans="4:42" x14ac:dyDescent="0.25">
      <c r="D3474" s="3"/>
      <c r="E3474" s="3"/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P3474" s="3"/>
      <c r="Q3474" s="3"/>
      <c r="R3474" s="3"/>
      <c r="S3474" s="3"/>
      <c r="T3474" s="11"/>
      <c r="U3474" s="3"/>
      <c r="V3474" s="3"/>
      <c r="W3474" s="3"/>
      <c r="X3474" s="3"/>
      <c r="Y3474" s="3"/>
      <c r="Z3474" s="3"/>
      <c r="AA3474" s="3"/>
      <c r="AB3474" s="3"/>
      <c r="AC3474" s="3"/>
      <c r="AD3474" s="3"/>
      <c r="AE3474" s="3"/>
      <c r="AF3474" s="3"/>
      <c r="AG3474" s="3"/>
      <c r="AH3474" s="3"/>
      <c r="AI3474" s="3"/>
      <c r="AJ3474" s="3"/>
      <c r="AK3474" s="3"/>
      <c r="AL3474" s="3"/>
      <c r="AM3474" s="3"/>
      <c r="AN3474" s="3"/>
      <c r="AO3474" s="3"/>
      <c r="AP3474" s="12"/>
    </row>
    <row r="3475" spans="4:42" x14ac:dyDescent="0.25">
      <c r="D3475" s="3"/>
      <c r="E3475" s="3"/>
      <c r="F3475" s="3"/>
      <c r="G3475" s="3"/>
      <c r="H3475" s="3"/>
      <c r="I3475" s="3"/>
      <c r="J3475" s="3"/>
      <c r="K3475" s="3"/>
      <c r="L3475" s="3"/>
      <c r="M3475" s="3"/>
      <c r="N3475" s="3"/>
      <c r="O3475" s="3"/>
      <c r="P3475" s="3"/>
      <c r="Q3475" s="3"/>
      <c r="R3475" s="3"/>
      <c r="S3475" s="3"/>
      <c r="T3475" s="11"/>
      <c r="U3475" s="3"/>
      <c r="V3475" s="3"/>
      <c r="W3475" s="3"/>
      <c r="X3475" s="3"/>
      <c r="Y3475" s="3"/>
      <c r="Z3475" s="3"/>
      <c r="AA3475" s="3"/>
      <c r="AB3475" s="3"/>
      <c r="AC3475" s="3"/>
      <c r="AD3475" s="3"/>
      <c r="AE3475" s="3"/>
      <c r="AF3475" s="3"/>
      <c r="AG3475" s="3"/>
      <c r="AH3475" s="3"/>
      <c r="AI3475" s="3"/>
      <c r="AJ3475" s="3"/>
      <c r="AK3475" s="3"/>
      <c r="AL3475" s="3"/>
      <c r="AM3475" s="3"/>
      <c r="AN3475" s="3"/>
      <c r="AO3475" s="3"/>
      <c r="AP3475" s="12"/>
    </row>
    <row r="3476" spans="4:42" x14ac:dyDescent="0.25">
      <c r="D3476" s="3"/>
      <c r="E3476" s="3"/>
      <c r="F3476" s="3"/>
      <c r="G3476" s="3"/>
      <c r="H3476" s="3"/>
      <c r="I3476" s="3"/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11"/>
      <c r="U3476" s="3"/>
      <c r="V3476" s="3"/>
      <c r="W3476" s="3"/>
      <c r="X3476" s="3"/>
      <c r="Y3476" s="3"/>
      <c r="Z3476" s="3"/>
      <c r="AA3476" s="3"/>
      <c r="AB3476" s="3"/>
      <c r="AC3476" s="3"/>
      <c r="AD3476" s="3"/>
      <c r="AE3476" s="3"/>
      <c r="AF3476" s="3"/>
      <c r="AG3476" s="3"/>
      <c r="AH3476" s="3"/>
      <c r="AI3476" s="3"/>
      <c r="AJ3476" s="3"/>
      <c r="AK3476" s="3"/>
      <c r="AL3476" s="3"/>
      <c r="AM3476" s="3"/>
      <c r="AN3476" s="3"/>
      <c r="AO3476" s="3"/>
      <c r="AP3476" s="12"/>
    </row>
    <row r="3477" spans="4:42" x14ac:dyDescent="0.25">
      <c r="D3477" s="3"/>
      <c r="E3477" s="3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11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3"/>
      <c r="AG3477" s="3"/>
      <c r="AH3477" s="3"/>
      <c r="AI3477" s="3"/>
      <c r="AJ3477" s="3"/>
      <c r="AK3477" s="3"/>
      <c r="AL3477" s="3"/>
      <c r="AM3477" s="3"/>
      <c r="AN3477" s="3"/>
      <c r="AO3477" s="3"/>
      <c r="AP3477" s="12"/>
    </row>
    <row r="3478" spans="4:42" x14ac:dyDescent="0.25">
      <c r="D3478" s="3"/>
      <c r="E3478" s="3"/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11"/>
      <c r="U3478" s="3"/>
      <c r="V3478" s="3"/>
      <c r="W3478" s="3"/>
      <c r="X3478" s="3"/>
      <c r="Y3478" s="3"/>
      <c r="Z3478" s="3"/>
      <c r="AA3478" s="3"/>
      <c r="AB3478" s="3"/>
      <c r="AC3478" s="3"/>
      <c r="AD3478" s="3"/>
      <c r="AE3478" s="3"/>
      <c r="AF3478" s="3"/>
      <c r="AG3478" s="3"/>
      <c r="AH3478" s="3"/>
      <c r="AI3478" s="3"/>
      <c r="AJ3478" s="3"/>
      <c r="AK3478" s="3"/>
      <c r="AL3478" s="3"/>
      <c r="AM3478" s="3"/>
      <c r="AN3478" s="3"/>
      <c r="AO3478" s="3"/>
      <c r="AP3478" s="12"/>
    </row>
    <row r="3479" spans="4:42" x14ac:dyDescent="0.25">
      <c r="D3479" s="3"/>
      <c r="E3479" s="3"/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P3479" s="3"/>
      <c r="Q3479" s="3"/>
      <c r="R3479" s="3"/>
      <c r="S3479" s="3"/>
      <c r="T3479" s="11"/>
      <c r="U3479" s="3"/>
      <c r="V3479" s="3"/>
      <c r="W3479" s="3"/>
      <c r="X3479" s="3"/>
      <c r="Y3479" s="3"/>
      <c r="Z3479" s="3"/>
      <c r="AA3479" s="3"/>
      <c r="AB3479" s="3"/>
      <c r="AC3479" s="3"/>
      <c r="AD3479" s="3"/>
      <c r="AE3479" s="3"/>
      <c r="AF3479" s="3"/>
      <c r="AG3479" s="3"/>
      <c r="AH3479" s="3"/>
      <c r="AI3479" s="3"/>
      <c r="AJ3479" s="3"/>
      <c r="AK3479" s="3"/>
      <c r="AL3479" s="3"/>
      <c r="AM3479" s="3"/>
      <c r="AN3479" s="3"/>
      <c r="AO3479" s="3"/>
      <c r="AP3479" s="12"/>
    </row>
    <row r="3480" spans="4:42" x14ac:dyDescent="0.25">
      <c r="D3480" s="3"/>
      <c r="E3480" s="3"/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P3480" s="3"/>
      <c r="Q3480" s="3"/>
      <c r="R3480" s="3"/>
      <c r="S3480" s="3"/>
      <c r="T3480" s="11"/>
      <c r="U3480" s="3"/>
      <c r="V3480" s="3"/>
      <c r="W3480" s="3"/>
      <c r="X3480" s="3"/>
      <c r="Y3480" s="3"/>
      <c r="Z3480" s="3"/>
      <c r="AA3480" s="3"/>
      <c r="AB3480" s="3"/>
      <c r="AC3480" s="3"/>
      <c r="AD3480" s="3"/>
      <c r="AE3480" s="3"/>
      <c r="AF3480" s="3"/>
      <c r="AG3480" s="3"/>
      <c r="AH3480" s="3"/>
      <c r="AI3480" s="3"/>
      <c r="AJ3480" s="3"/>
      <c r="AK3480" s="3"/>
      <c r="AL3480" s="3"/>
      <c r="AM3480" s="3"/>
      <c r="AN3480" s="3"/>
      <c r="AO3480" s="3"/>
      <c r="AP3480" s="12"/>
    </row>
    <row r="3481" spans="4:42" x14ac:dyDescent="0.25">
      <c r="D3481" s="3"/>
      <c r="E3481" s="3"/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11"/>
      <c r="U3481" s="3"/>
      <c r="V3481" s="3"/>
      <c r="W3481" s="3"/>
      <c r="X3481" s="3"/>
      <c r="Y3481" s="3"/>
      <c r="Z3481" s="3"/>
      <c r="AA3481" s="3"/>
      <c r="AB3481" s="3"/>
      <c r="AC3481" s="3"/>
      <c r="AD3481" s="3"/>
      <c r="AE3481" s="3"/>
      <c r="AF3481" s="3"/>
      <c r="AG3481" s="3"/>
      <c r="AH3481" s="3"/>
      <c r="AI3481" s="3"/>
      <c r="AJ3481" s="3"/>
      <c r="AK3481" s="3"/>
      <c r="AL3481" s="3"/>
      <c r="AM3481" s="3"/>
      <c r="AN3481" s="3"/>
      <c r="AO3481" s="3"/>
      <c r="AP3481" s="12"/>
    </row>
    <row r="3482" spans="4:42" x14ac:dyDescent="0.25">
      <c r="D3482" s="3"/>
      <c r="E3482" s="3"/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P3482" s="3"/>
      <c r="Q3482" s="3"/>
      <c r="R3482" s="3"/>
      <c r="S3482" s="3"/>
      <c r="T3482" s="11"/>
      <c r="U3482" s="3"/>
      <c r="V3482" s="3"/>
      <c r="W3482" s="3"/>
      <c r="X3482" s="3"/>
      <c r="Y3482" s="3"/>
      <c r="Z3482" s="3"/>
      <c r="AA3482" s="3"/>
      <c r="AB3482" s="3"/>
      <c r="AC3482" s="3"/>
      <c r="AD3482" s="3"/>
      <c r="AE3482" s="3"/>
      <c r="AF3482" s="3"/>
      <c r="AG3482" s="3"/>
      <c r="AH3482" s="3"/>
      <c r="AI3482" s="3"/>
      <c r="AJ3482" s="3"/>
      <c r="AK3482" s="3"/>
      <c r="AL3482" s="3"/>
      <c r="AM3482" s="3"/>
      <c r="AN3482" s="3"/>
      <c r="AO3482" s="3"/>
      <c r="AP3482" s="12"/>
    </row>
    <row r="3483" spans="4:42" x14ac:dyDescent="0.25">
      <c r="D3483" s="3"/>
      <c r="E3483" s="3"/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11"/>
      <c r="U3483" s="3"/>
      <c r="V3483" s="3"/>
      <c r="W3483" s="3"/>
      <c r="X3483" s="3"/>
      <c r="Y3483" s="3"/>
      <c r="Z3483" s="3"/>
      <c r="AA3483" s="3"/>
      <c r="AB3483" s="3"/>
      <c r="AC3483" s="3"/>
      <c r="AD3483" s="3"/>
      <c r="AE3483" s="3"/>
      <c r="AF3483" s="3"/>
      <c r="AG3483" s="3"/>
      <c r="AH3483" s="3"/>
      <c r="AI3483" s="3"/>
      <c r="AJ3483" s="3"/>
      <c r="AK3483" s="3"/>
      <c r="AL3483" s="3"/>
      <c r="AM3483" s="3"/>
      <c r="AN3483" s="3"/>
      <c r="AO3483" s="3"/>
      <c r="AP3483" s="12"/>
    </row>
    <row r="3484" spans="4:42" x14ac:dyDescent="0.25">
      <c r="D3484" s="3"/>
      <c r="E3484" s="3"/>
      <c r="F3484" s="3"/>
      <c r="G3484" s="3"/>
      <c r="H3484" s="3"/>
      <c r="I3484" s="3"/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11"/>
      <c r="U3484" s="3"/>
      <c r="V3484" s="3"/>
      <c r="W3484" s="3"/>
      <c r="X3484" s="3"/>
      <c r="Y3484" s="3"/>
      <c r="Z3484" s="3"/>
      <c r="AA3484" s="3"/>
      <c r="AB3484" s="3"/>
      <c r="AC3484" s="3"/>
      <c r="AD3484" s="3"/>
      <c r="AE3484" s="3"/>
      <c r="AF3484" s="3"/>
      <c r="AG3484" s="3"/>
      <c r="AH3484" s="3"/>
      <c r="AI3484" s="3"/>
      <c r="AJ3484" s="3"/>
      <c r="AK3484" s="3"/>
      <c r="AL3484" s="3"/>
      <c r="AM3484" s="3"/>
      <c r="AN3484" s="3"/>
      <c r="AO3484" s="3"/>
      <c r="AP3484" s="12"/>
    </row>
    <row r="3485" spans="4:42" x14ac:dyDescent="0.25">
      <c r="D3485" s="3"/>
      <c r="E3485" s="3"/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11"/>
      <c r="U3485" s="3"/>
      <c r="V3485" s="3"/>
      <c r="W3485" s="3"/>
      <c r="X3485" s="3"/>
      <c r="Y3485" s="3"/>
      <c r="Z3485" s="3"/>
      <c r="AA3485" s="3"/>
      <c r="AB3485" s="3"/>
      <c r="AC3485" s="3"/>
      <c r="AD3485" s="3"/>
      <c r="AE3485" s="3"/>
      <c r="AF3485" s="3"/>
      <c r="AG3485" s="3"/>
      <c r="AH3485" s="3"/>
      <c r="AI3485" s="3"/>
      <c r="AJ3485" s="3"/>
      <c r="AK3485" s="3"/>
      <c r="AL3485" s="3"/>
      <c r="AM3485" s="3"/>
      <c r="AN3485" s="3"/>
      <c r="AO3485" s="3"/>
      <c r="AP3485" s="12"/>
    </row>
    <row r="3486" spans="4:42" x14ac:dyDescent="0.25">
      <c r="D3486" s="3"/>
      <c r="E3486" s="3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11"/>
      <c r="U3486" s="3"/>
      <c r="V3486" s="3"/>
      <c r="W3486" s="3"/>
      <c r="X3486" s="3"/>
      <c r="Y3486" s="3"/>
      <c r="Z3486" s="3"/>
      <c r="AA3486" s="3"/>
      <c r="AB3486" s="3"/>
      <c r="AC3486" s="3"/>
      <c r="AD3486" s="3"/>
      <c r="AE3486" s="3"/>
      <c r="AF3486" s="3"/>
      <c r="AG3486" s="3"/>
      <c r="AH3486" s="3"/>
      <c r="AI3486" s="3"/>
      <c r="AJ3486" s="3"/>
      <c r="AK3486" s="3"/>
      <c r="AL3486" s="3"/>
      <c r="AM3486" s="3"/>
      <c r="AN3486" s="3"/>
      <c r="AO3486" s="3"/>
      <c r="AP3486" s="12"/>
    </row>
    <row r="3487" spans="4:42" x14ac:dyDescent="0.25">
      <c r="D3487" s="3"/>
      <c r="E3487" s="3"/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  <c r="T3487" s="11"/>
      <c r="U3487" s="3"/>
      <c r="V3487" s="3"/>
      <c r="W3487" s="3"/>
      <c r="X3487" s="3"/>
      <c r="Y3487" s="3"/>
      <c r="Z3487" s="3"/>
      <c r="AA3487" s="3"/>
      <c r="AB3487" s="3"/>
      <c r="AC3487" s="3"/>
      <c r="AD3487" s="3"/>
      <c r="AE3487" s="3"/>
      <c r="AF3487" s="3"/>
      <c r="AG3487" s="3"/>
      <c r="AH3487" s="3"/>
      <c r="AI3487" s="3"/>
      <c r="AJ3487" s="3"/>
      <c r="AK3487" s="3"/>
      <c r="AL3487" s="3"/>
      <c r="AM3487" s="3"/>
      <c r="AN3487" s="3"/>
      <c r="AO3487" s="3"/>
      <c r="AP3487" s="12"/>
    </row>
    <row r="3488" spans="4:42" x14ac:dyDescent="0.25">
      <c r="D3488" s="3"/>
      <c r="E3488" s="3"/>
      <c r="F3488" s="3"/>
      <c r="G3488" s="3"/>
      <c r="H3488" s="3"/>
      <c r="I3488" s="3"/>
      <c r="J3488" s="3"/>
      <c r="K3488" s="3"/>
      <c r="L3488" s="3"/>
      <c r="M3488" s="3"/>
      <c r="N3488" s="3"/>
      <c r="O3488" s="3"/>
      <c r="P3488" s="3"/>
      <c r="Q3488" s="3"/>
      <c r="R3488" s="3"/>
      <c r="S3488" s="3"/>
      <c r="T3488" s="11"/>
      <c r="U3488" s="3"/>
      <c r="V3488" s="3"/>
      <c r="W3488" s="3"/>
      <c r="X3488" s="3"/>
      <c r="Y3488" s="3"/>
      <c r="Z3488" s="3"/>
      <c r="AA3488" s="3"/>
      <c r="AB3488" s="3"/>
      <c r="AC3488" s="3"/>
      <c r="AD3488" s="3"/>
      <c r="AE3488" s="3"/>
      <c r="AF3488" s="3"/>
      <c r="AG3488" s="3"/>
      <c r="AH3488" s="3"/>
      <c r="AI3488" s="3"/>
      <c r="AJ3488" s="3"/>
      <c r="AK3488" s="3"/>
      <c r="AL3488" s="3"/>
      <c r="AM3488" s="3"/>
      <c r="AN3488" s="3"/>
      <c r="AO3488" s="3"/>
      <c r="AP3488" s="12"/>
    </row>
    <row r="3489" spans="4:42" x14ac:dyDescent="0.25">
      <c r="D3489" s="3"/>
      <c r="E3489" s="3"/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11"/>
      <c r="U3489" s="3"/>
      <c r="V3489" s="3"/>
      <c r="W3489" s="3"/>
      <c r="X3489" s="3"/>
      <c r="Y3489" s="3"/>
      <c r="Z3489" s="3"/>
      <c r="AA3489" s="3"/>
      <c r="AB3489" s="3"/>
      <c r="AC3489" s="3"/>
      <c r="AD3489" s="3"/>
      <c r="AE3489" s="3"/>
      <c r="AF3489" s="3"/>
      <c r="AG3489" s="3"/>
      <c r="AH3489" s="3"/>
      <c r="AI3489" s="3"/>
      <c r="AJ3489" s="3"/>
      <c r="AK3489" s="3"/>
      <c r="AL3489" s="3"/>
      <c r="AM3489" s="3"/>
      <c r="AN3489" s="3"/>
      <c r="AO3489" s="3"/>
      <c r="AP3489" s="12"/>
    </row>
    <row r="3490" spans="4:42" x14ac:dyDescent="0.25">
      <c r="D3490" s="3"/>
      <c r="E3490" s="3"/>
      <c r="F3490" s="3"/>
      <c r="G3490" s="3"/>
      <c r="H3490" s="3"/>
      <c r="I3490" s="3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11"/>
      <c r="U3490" s="3"/>
      <c r="V3490" s="3"/>
      <c r="W3490" s="3"/>
      <c r="X3490" s="3"/>
      <c r="Y3490" s="3"/>
      <c r="Z3490" s="3"/>
      <c r="AA3490" s="3"/>
      <c r="AB3490" s="3"/>
      <c r="AC3490" s="3"/>
      <c r="AD3490" s="3"/>
      <c r="AE3490" s="3"/>
      <c r="AF3490" s="3"/>
      <c r="AG3490" s="3"/>
      <c r="AH3490" s="3"/>
      <c r="AI3490" s="3"/>
      <c r="AJ3490" s="3"/>
      <c r="AK3490" s="3"/>
      <c r="AL3490" s="3"/>
      <c r="AM3490" s="3"/>
      <c r="AN3490" s="3"/>
      <c r="AO3490" s="3"/>
      <c r="AP3490" s="12"/>
    </row>
    <row r="3491" spans="4:42" x14ac:dyDescent="0.25">
      <c r="D3491" s="3"/>
      <c r="E3491" s="3"/>
      <c r="F3491" s="3"/>
      <c r="G3491" s="3"/>
      <c r="H3491" s="3"/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11"/>
      <c r="U3491" s="3"/>
      <c r="V3491" s="3"/>
      <c r="W3491" s="3"/>
      <c r="X3491" s="3"/>
      <c r="Y3491" s="3"/>
      <c r="Z3491" s="3"/>
      <c r="AA3491" s="3"/>
      <c r="AB3491" s="3"/>
      <c r="AC3491" s="3"/>
      <c r="AD3491" s="3"/>
      <c r="AE3491" s="3"/>
      <c r="AF3491" s="3"/>
      <c r="AG3491" s="3"/>
      <c r="AH3491" s="3"/>
      <c r="AI3491" s="3"/>
      <c r="AJ3491" s="3"/>
      <c r="AK3491" s="3"/>
      <c r="AL3491" s="3"/>
      <c r="AM3491" s="3"/>
      <c r="AN3491" s="3"/>
      <c r="AO3491" s="3"/>
      <c r="AP3491" s="12"/>
    </row>
    <row r="3492" spans="4:42" x14ac:dyDescent="0.25">
      <c r="D3492" s="3"/>
      <c r="E3492" s="3"/>
      <c r="F3492" s="3"/>
      <c r="G3492" s="3"/>
      <c r="H3492" s="3"/>
      <c r="I3492" s="3"/>
      <c r="J3492" s="3"/>
      <c r="K3492" s="3"/>
      <c r="L3492" s="3"/>
      <c r="M3492" s="3"/>
      <c r="N3492" s="3"/>
      <c r="O3492" s="3"/>
      <c r="P3492" s="3"/>
      <c r="Q3492" s="3"/>
      <c r="R3492" s="3"/>
      <c r="S3492" s="3"/>
      <c r="T3492" s="11"/>
      <c r="U3492" s="3"/>
      <c r="V3492" s="3"/>
      <c r="W3492" s="3"/>
      <c r="X3492" s="3"/>
      <c r="Y3492" s="3"/>
      <c r="Z3492" s="3"/>
      <c r="AA3492" s="3"/>
      <c r="AB3492" s="3"/>
      <c r="AC3492" s="3"/>
      <c r="AD3492" s="3"/>
      <c r="AE3492" s="3"/>
      <c r="AF3492" s="3"/>
      <c r="AG3492" s="3"/>
      <c r="AH3492" s="3"/>
      <c r="AI3492" s="3"/>
      <c r="AJ3492" s="3"/>
      <c r="AK3492" s="3"/>
      <c r="AL3492" s="3"/>
      <c r="AM3492" s="3"/>
      <c r="AN3492" s="3"/>
      <c r="AO3492" s="3"/>
      <c r="AP3492" s="12"/>
    </row>
    <row r="3493" spans="4:42" x14ac:dyDescent="0.25">
      <c r="D3493" s="3"/>
      <c r="E3493" s="3"/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11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3"/>
      <c r="AG3493" s="3"/>
      <c r="AH3493" s="3"/>
      <c r="AI3493" s="3"/>
      <c r="AJ3493" s="3"/>
      <c r="AK3493" s="3"/>
      <c r="AL3493" s="3"/>
      <c r="AM3493" s="3"/>
      <c r="AN3493" s="3"/>
      <c r="AO3493" s="3"/>
      <c r="AP3493" s="12"/>
    </row>
    <row r="3494" spans="4:42" x14ac:dyDescent="0.25">
      <c r="D3494" s="3"/>
      <c r="E3494" s="3"/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11"/>
      <c r="U3494" s="3"/>
      <c r="V3494" s="3"/>
      <c r="W3494" s="3"/>
      <c r="X3494" s="3"/>
      <c r="Y3494" s="3"/>
      <c r="Z3494" s="3"/>
      <c r="AA3494" s="3"/>
      <c r="AB3494" s="3"/>
      <c r="AC3494" s="3"/>
      <c r="AD3494" s="3"/>
      <c r="AE3494" s="3"/>
      <c r="AF3494" s="3"/>
      <c r="AG3494" s="3"/>
      <c r="AH3494" s="3"/>
      <c r="AI3494" s="3"/>
      <c r="AJ3494" s="3"/>
      <c r="AK3494" s="3"/>
      <c r="AL3494" s="3"/>
      <c r="AM3494" s="3"/>
      <c r="AN3494" s="3"/>
      <c r="AO3494" s="3"/>
      <c r="AP3494" s="12"/>
    </row>
    <row r="3495" spans="4:42" x14ac:dyDescent="0.25">
      <c r="D3495" s="3"/>
      <c r="E3495" s="3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11"/>
      <c r="U3495" s="3"/>
      <c r="V3495" s="3"/>
      <c r="W3495" s="3"/>
      <c r="X3495" s="3"/>
      <c r="Y3495" s="3"/>
      <c r="Z3495" s="3"/>
      <c r="AA3495" s="3"/>
      <c r="AB3495" s="3"/>
      <c r="AC3495" s="3"/>
      <c r="AD3495" s="3"/>
      <c r="AE3495" s="3"/>
      <c r="AF3495" s="3"/>
      <c r="AG3495" s="3"/>
      <c r="AH3495" s="3"/>
      <c r="AI3495" s="3"/>
      <c r="AJ3495" s="3"/>
      <c r="AK3495" s="3"/>
      <c r="AL3495" s="3"/>
      <c r="AM3495" s="3"/>
      <c r="AN3495" s="3"/>
      <c r="AO3495" s="3"/>
      <c r="AP3495" s="12"/>
    </row>
    <row r="3496" spans="4:42" x14ac:dyDescent="0.25">
      <c r="D3496" s="3"/>
      <c r="E3496" s="3"/>
      <c r="F3496" s="3"/>
      <c r="G3496" s="3"/>
      <c r="H3496" s="3"/>
      <c r="I3496" s="3"/>
      <c r="J3496" s="3"/>
      <c r="K3496" s="3"/>
      <c r="L3496" s="3"/>
      <c r="M3496" s="3"/>
      <c r="N3496" s="3"/>
      <c r="O3496" s="3"/>
      <c r="P3496" s="3"/>
      <c r="Q3496" s="3"/>
      <c r="R3496" s="3"/>
      <c r="S3496" s="3"/>
      <c r="T3496" s="11"/>
      <c r="U3496" s="3"/>
      <c r="V3496" s="3"/>
      <c r="W3496" s="3"/>
      <c r="X3496" s="3"/>
      <c r="Y3496" s="3"/>
      <c r="Z3496" s="3"/>
      <c r="AA3496" s="3"/>
      <c r="AB3496" s="3"/>
      <c r="AC3496" s="3"/>
      <c r="AD3496" s="3"/>
      <c r="AE3496" s="3"/>
      <c r="AF3496" s="3"/>
      <c r="AG3496" s="3"/>
      <c r="AH3496" s="3"/>
      <c r="AI3496" s="3"/>
      <c r="AJ3496" s="3"/>
      <c r="AK3496" s="3"/>
      <c r="AL3496" s="3"/>
      <c r="AM3496" s="3"/>
      <c r="AN3496" s="3"/>
      <c r="AO3496" s="3"/>
      <c r="AP3496" s="12"/>
    </row>
    <row r="3497" spans="4:42" x14ac:dyDescent="0.25">
      <c r="D3497" s="3"/>
      <c r="E3497" s="3"/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11"/>
      <c r="U3497" s="3"/>
      <c r="V3497" s="3"/>
      <c r="W3497" s="3"/>
      <c r="X3497" s="3"/>
      <c r="Y3497" s="3"/>
      <c r="Z3497" s="3"/>
      <c r="AA3497" s="3"/>
      <c r="AB3497" s="3"/>
      <c r="AC3497" s="3"/>
      <c r="AD3497" s="3"/>
      <c r="AE3497" s="3"/>
      <c r="AF3497" s="3"/>
      <c r="AG3497" s="3"/>
      <c r="AH3497" s="3"/>
      <c r="AI3497" s="3"/>
      <c r="AJ3497" s="3"/>
      <c r="AK3497" s="3"/>
      <c r="AL3497" s="3"/>
      <c r="AM3497" s="3"/>
      <c r="AN3497" s="3"/>
      <c r="AO3497" s="3"/>
      <c r="AP3497" s="12"/>
    </row>
    <row r="3498" spans="4:42" x14ac:dyDescent="0.25">
      <c r="D3498" s="3"/>
      <c r="E3498" s="3"/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P3498" s="3"/>
      <c r="Q3498" s="3"/>
      <c r="R3498" s="3"/>
      <c r="S3498" s="3"/>
      <c r="T3498" s="11"/>
      <c r="U3498" s="3"/>
      <c r="V3498" s="3"/>
      <c r="W3498" s="3"/>
      <c r="X3498" s="3"/>
      <c r="Y3498" s="3"/>
      <c r="Z3498" s="3"/>
      <c r="AA3498" s="3"/>
      <c r="AB3498" s="3"/>
      <c r="AC3498" s="3"/>
      <c r="AD3498" s="3"/>
      <c r="AE3498" s="3"/>
      <c r="AF3498" s="3"/>
      <c r="AG3498" s="3"/>
      <c r="AH3498" s="3"/>
      <c r="AI3498" s="3"/>
      <c r="AJ3498" s="3"/>
      <c r="AK3498" s="3"/>
      <c r="AL3498" s="3"/>
      <c r="AM3498" s="3"/>
      <c r="AN3498" s="3"/>
      <c r="AO3498" s="3"/>
      <c r="AP3498" s="12"/>
    </row>
    <row r="3499" spans="4:42" x14ac:dyDescent="0.25">
      <c r="D3499" s="3"/>
      <c r="E3499" s="3"/>
      <c r="F3499" s="3"/>
      <c r="G3499" s="3"/>
      <c r="H3499" s="3"/>
      <c r="I3499" s="3"/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11"/>
      <c r="U3499" s="3"/>
      <c r="V3499" s="3"/>
      <c r="W3499" s="3"/>
      <c r="X3499" s="3"/>
      <c r="Y3499" s="3"/>
      <c r="Z3499" s="3"/>
      <c r="AA3499" s="3"/>
      <c r="AB3499" s="3"/>
      <c r="AC3499" s="3"/>
      <c r="AD3499" s="3"/>
      <c r="AE3499" s="3"/>
      <c r="AF3499" s="3"/>
      <c r="AG3499" s="3"/>
      <c r="AH3499" s="3"/>
      <c r="AI3499" s="3"/>
      <c r="AJ3499" s="3"/>
      <c r="AK3499" s="3"/>
      <c r="AL3499" s="3"/>
      <c r="AM3499" s="3"/>
      <c r="AN3499" s="3"/>
      <c r="AO3499" s="3"/>
      <c r="AP3499" s="12"/>
    </row>
    <row r="3500" spans="4:42" x14ac:dyDescent="0.25">
      <c r="D3500" s="3"/>
      <c r="E3500" s="3"/>
      <c r="F3500" s="3"/>
      <c r="G3500" s="3"/>
      <c r="H3500" s="3"/>
      <c r="I3500" s="3"/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11"/>
      <c r="U3500" s="3"/>
      <c r="V3500" s="3"/>
      <c r="W3500" s="3"/>
      <c r="X3500" s="3"/>
      <c r="Y3500" s="3"/>
      <c r="Z3500" s="3"/>
      <c r="AA3500" s="3"/>
      <c r="AB3500" s="3"/>
      <c r="AC3500" s="3"/>
      <c r="AD3500" s="3"/>
      <c r="AE3500" s="3"/>
      <c r="AF3500" s="3"/>
      <c r="AG3500" s="3"/>
      <c r="AH3500" s="3"/>
      <c r="AI3500" s="3"/>
      <c r="AJ3500" s="3"/>
      <c r="AK3500" s="3"/>
      <c r="AL3500" s="3"/>
      <c r="AM3500" s="3"/>
      <c r="AN3500" s="3"/>
      <c r="AO3500" s="3"/>
      <c r="AP3500" s="12"/>
    </row>
    <row r="3501" spans="4:42" x14ac:dyDescent="0.25">
      <c r="D3501" s="3"/>
      <c r="E3501" s="3"/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11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  <c r="AE3501" s="3"/>
      <c r="AF3501" s="3"/>
      <c r="AG3501" s="3"/>
      <c r="AH3501" s="3"/>
      <c r="AI3501" s="3"/>
      <c r="AJ3501" s="3"/>
      <c r="AK3501" s="3"/>
      <c r="AL3501" s="3"/>
      <c r="AM3501" s="3"/>
      <c r="AN3501" s="3"/>
      <c r="AO3501" s="3"/>
      <c r="AP3501" s="12"/>
    </row>
    <row r="3502" spans="4:42" x14ac:dyDescent="0.25">
      <c r="D3502" s="3"/>
      <c r="E3502" s="3"/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  <c r="T3502" s="11"/>
      <c r="U3502" s="3"/>
      <c r="V3502" s="3"/>
      <c r="W3502" s="3"/>
      <c r="X3502" s="3"/>
      <c r="Y3502" s="3"/>
      <c r="Z3502" s="3"/>
      <c r="AA3502" s="3"/>
      <c r="AB3502" s="3"/>
      <c r="AC3502" s="3"/>
      <c r="AD3502" s="3"/>
      <c r="AE3502" s="3"/>
      <c r="AF3502" s="3"/>
      <c r="AG3502" s="3"/>
      <c r="AH3502" s="3"/>
      <c r="AI3502" s="3"/>
      <c r="AJ3502" s="3"/>
      <c r="AK3502" s="3"/>
      <c r="AL3502" s="3"/>
      <c r="AM3502" s="3"/>
      <c r="AN3502" s="3"/>
      <c r="AO3502" s="3"/>
      <c r="AP3502" s="12"/>
    </row>
    <row r="3503" spans="4:42" x14ac:dyDescent="0.25">
      <c r="D3503" s="3"/>
      <c r="E3503" s="3"/>
      <c r="F3503" s="3"/>
      <c r="G3503" s="3"/>
      <c r="H3503" s="3"/>
      <c r="I3503" s="3"/>
      <c r="J3503" s="3"/>
      <c r="K3503" s="3"/>
      <c r="L3503" s="3"/>
      <c r="M3503" s="3"/>
      <c r="N3503" s="3"/>
      <c r="O3503" s="3"/>
      <c r="P3503" s="3"/>
      <c r="Q3503" s="3"/>
      <c r="R3503" s="3"/>
      <c r="S3503" s="3"/>
      <c r="T3503" s="11"/>
      <c r="U3503" s="3"/>
      <c r="V3503" s="3"/>
      <c r="W3503" s="3"/>
      <c r="X3503" s="3"/>
      <c r="Y3503" s="3"/>
      <c r="Z3503" s="3"/>
      <c r="AA3503" s="3"/>
      <c r="AB3503" s="3"/>
      <c r="AC3503" s="3"/>
      <c r="AD3503" s="3"/>
      <c r="AE3503" s="3"/>
      <c r="AF3503" s="3"/>
      <c r="AG3503" s="3"/>
      <c r="AH3503" s="3"/>
      <c r="AI3503" s="3"/>
      <c r="AJ3503" s="3"/>
      <c r="AK3503" s="3"/>
      <c r="AL3503" s="3"/>
      <c r="AM3503" s="3"/>
      <c r="AN3503" s="3"/>
      <c r="AO3503" s="3"/>
      <c r="AP3503" s="12"/>
    </row>
    <row r="3504" spans="4:42" x14ac:dyDescent="0.25">
      <c r="D3504" s="3"/>
      <c r="E3504" s="3"/>
      <c r="F3504" s="3"/>
      <c r="G3504" s="3"/>
      <c r="H3504" s="3"/>
      <c r="I3504" s="3"/>
      <c r="J3504" s="3"/>
      <c r="K3504" s="3"/>
      <c r="L3504" s="3"/>
      <c r="M3504" s="3"/>
      <c r="N3504" s="3"/>
      <c r="O3504" s="3"/>
      <c r="P3504" s="3"/>
      <c r="Q3504" s="3"/>
      <c r="R3504" s="3"/>
      <c r="S3504" s="3"/>
      <c r="T3504" s="11"/>
      <c r="U3504" s="3"/>
      <c r="V3504" s="3"/>
      <c r="W3504" s="3"/>
      <c r="X3504" s="3"/>
      <c r="Y3504" s="3"/>
      <c r="Z3504" s="3"/>
      <c r="AA3504" s="3"/>
      <c r="AB3504" s="3"/>
      <c r="AC3504" s="3"/>
      <c r="AD3504" s="3"/>
      <c r="AE3504" s="3"/>
      <c r="AF3504" s="3"/>
      <c r="AG3504" s="3"/>
      <c r="AH3504" s="3"/>
      <c r="AI3504" s="3"/>
      <c r="AJ3504" s="3"/>
      <c r="AK3504" s="3"/>
      <c r="AL3504" s="3"/>
      <c r="AM3504" s="3"/>
      <c r="AN3504" s="3"/>
      <c r="AO3504" s="3"/>
      <c r="AP3504" s="12"/>
    </row>
    <row r="3505" spans="4:42" x14ac:dyDescent="0.25">
      <c r="D3505" s="3"/>
      <c r="E3505" s="3"/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11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3"/>
      <c r="AG3505" s="3"/>
      <c r="AH3505" s="3"/>
      <c r="AI3505" s="3"/>
      <c r="AJ3505" s="3"/>
      <c r="AK3505" s="3"/>
      <c r="AL3505" s="3"/>
      <c r="AM3505" s="3"/>
      <c r="AN3505" s="3"/>
      <c r="AO3505" s="3"/>
      <c r="AP3505" s="12"/>
    </row>
    <row r="3506" spans="4:42" x14ac:dyDescent="0.25">
      <c r="D3506" s="3"/>
      <c r="E3506" s="3"/>
      <c r="F3506" s="3"/>
      <c r="G3506" s="3"/>
      <c r="H3506" s="3"/>
      <c r="I3506" s="3"/>
      <c r="J3506" s="3"/>
      <c r="K3506" s="3"/>
      <c r="L3506" s="3"/>
      <c r="M3506" s="3"/>
      <c r="N3506" s="3"/>
      <c r="O3506" s="3"/>
      <c r="P3506" s="3"/>
      <c r="Q3506" s="3"/>
      <c r="R3506" s="3"/>
      <c r="S3506" s="3"/>
      <c r="T3506" s="11"/>
      <c r="U3506" s="3"/>
      <c r="V3506" s="3"/>
      <c r="W3506" s="3"/>
      <c r="X3506" s="3"/>
      <c r="Y3506" s="3"/>
      <c r="Z3506" s="3"/>
      <c r="AA3506" s="3"/>
      <c r="AB3506" s="3"/>
      <c r="AC3506" s="3"/>
      <c r="AD3506" s="3"/>
      <c r="AE3506" s="3"/>
      <c r="AF3506" s="3"/>
      <c r="AG3506" s="3"/>
      <c r="AH3506" s="3"/>
      <c r="AI3506" s="3"/>
      <c r="AJ3506" s="3"/>
      <c r="AK3506" s="3"/>
      <c r="AL3506" s="3"/>
      <c r="AM3506" s="3"/>
      <c r="AN3506" s="3"/>
      <c r="AO3506" s="3"/>
      <c r="AP3506" s="12"/>
    </row>
    <row r="3507" spans="4:42" x14ac:dyDescent="0.25">
      <c r="D3507" s="3"/>
      <c r="E3507" s="3"/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P3507" s="3"/>
      <c r="Q3507" s="3"/>
      <c r="R3507" s="3"/>
      <c r="S3507" s="3"/>
      <c r="T3507" s="11"/>
      <c r="U3507" s="3"/>
      <c r="V3507" s="3"/>
      <c r="W3507" s="3"/>
      <c r="X3507" s="3"/>
      <c r="Y3507" s="3"/>
      <c r="Z3507" s="3"/>
      <c r="AA3507" s="3"/>
      <c r="AB3507" s="3"/>
      <c r="AC3507" s="3"/>
      <c r="AD3507" s="3"/>
      <c r="AE3507" s="3"/>
      <c r="AF3507" s="3"/>
      <c r="AG3507" s="3"/>
      <c r="AH3507" s="3"/>
      <c r="AI3507" s="3"/>
      <c r="AJ3507" s="3"/>
      <c r="AK3507" s="3"/>
      <c r="AL3507" s="3"/>
      <c r="AM3507" s="3"/>
      <c r="AN3507" s="3"/>
      <c r="AO3507" s="3"/>
      <c r="AP3507" s="12"/>
    </row>
    <row r="3508" spans="4:42" x14ac:dyDescent="0.25">
      <c r="D3508" s="3"/>
      <c r="E3508" s="3"/>
      <c r="F3508" s="3"/>
      <c r="G3508" s="3"/>
      <c r="H3508" s="3"/>
      <c r="I3508" s="3"/>
      <c r="J3508" s="3"/>
      <c r="K3508" s="3"/>
      <c r="L3508" s="3"/>
      <c r="M3508" s="3"/>
      <c r="N3508" s="3"/>
      <c r="O3508" s="3"/>
      <c r="P3508" s="3"/>
      <c r="Q3508" s="3"/>
      <c r="R3508" s="3"/>
      <c r="S3508" s="3"/>
      <c r="T3508" s="11"/>
      <c r="U3508" s="3"/>
      <c r="V3508" s="3"/>
      <c r="W3508" s="3"/>
      <c r="X3508" s="3"/>
      <c r="Y3508" s="3"/>
      <c r="Z3508" s="3"/>
      <c r="AA3508" s="3"/>
      <c r="AB3508" s="3"/>
      <c r="AC3508" s="3"/>
      <c r="AD3508" s="3"/>
      <c r="AE3508" s="3"/>
      <c r="AF3508" s="3"/>
      <c r="AG3508" s="3"/>
      <c r="AH3508" s="3"/>
      <c r="AI3508" s="3"/>
      <c r="AJ3508" s="3"/>
      <c r="AK3508" s="3"/>
      <c r="AL3508" s="3"/>
      <c r="AM3508" s="3"/>
      <c r="AN3508" s="3"/>
      <c r="AO3508" s="3"/>
      <c r="AP3508" s="12"/>
    </row>
    <row r="3509" spans="4:42" x14ac:dyDescent="0.25">
      <c r="D3509" s="3"/>
      <c r="E3509" s="3"/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11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3"/>
      <c r="AG3509" s="3"/>
      <c r="AH3509" s="3"/>
      <c r="AI3509" s="3"/>
      <c r="AJ3509" s="3"/>
      <c r="AK3509" s="3"/>
      <c r="AL3509" s="3"/>
      <c r="AM3509" s="3"/>
      <c r="AN3509" s="3"/>
      <c r="AO3509" s="3"/>
      <c r="AP3509" s="12"/>
    </row>
    <row r="3510" spans="4:42" x14ac:dyDescent="0.25">
      <c r="D3510" s="3"/>
      <c r="E3510" s="3"/>
      <c r="F3510" s="3"/>
      <c r="G3510" s="3"/>
      <c r="H3510" s="3"/>
      <c r="I3510" s="3"/>
      <c r="J3510" s="3"/>
      <c r="K3510" s="3"/>
      <c r="L3510" s="3"/>
      <c r="M3510" s="3"/>
      <c r="N3510" s="3"/>
      <c r="O3510" s="3"/>
      <c r="P3510" s="3"/>
      <c r="Q3510" s="3"/>
      <c r="R3510" s="3"/>
      <c r="S3510" s="3"/>
      <c r="T3510" s="11"/>
      <c r="U3510" s="3"/>
      <c r="V3510" s="3"/>
      <c r="W3510" s="3"/>
      <c r="X3510" s="3"/>
      <c r="Y3510" s="3"/>
      <c r="Z3510" s="3"/>
      <c r="AA3510" s="3"/>
      <c r="AB3510" s="3"/>
      <c r="AC3510" s="3"/>
      <c r="AD3510" s="3"/>
      <c r="AE3510" s="3"/>
      <c r="AF3510" s="3"/>
      <c r="AG3510" s="3"/>
      <c r="AH3510" s="3"/>
      <c r="AI3510" s="3"/>
      <c r="AJ3510" s="3"/>
      <c r="AK3510" s="3"/>
      <c r="AL3510" s="3"/>
      <c r="AM3510" s="3"/>
      <c r="AN3510" s="3"/>
      <c r="AO3510" s="3"/>
      <c r="AP3510" s="12"/>
    </row>
    <row r="3511" spans="4:42" x14ac:dyDescent="0.25">
      <c r="D3511" s="3"/>
      <c r="E3511" s="3"/>
      <c r="F3511" s="3"/>
      <c r="G3511" s="3"/>
      <c r="H3511" s="3"/>
      <c r="I3511" s="3"/>
      <c r="J3511" s="3"/>
      <c r="K3511" s="3"/>
      <c r="L3511" s="3"/>
      <c r="M3511" s="3"/>
      <c r="N3511" s="3"/>
      <c r="O3511" s="3"/>
      <c r="P3511" s="3"/>
      <c r="Q3511" s="3"/>
      <c r="R3511" s="3"/>
      <c r="S3511" s="3"/>
      <c r="T3511" s="11"/>
      <c r="U3511" s="3"/>
      <c r="V3511" s="3"/>
      <c r="W3511" s="3"/>
      <c r="X3511" s="3"/>
      <c r="Y3511" s="3"/>
      <c r="Z3511" s="3"/>
      <c r="AA3511" s="3"/>
      <c r="AB3511" s="3"/>
      <c r="AC3511" s="3"/>
      <c r="AD3511" s="3"/>
      <c r="AE3511" s="3"/>
      <c r="AF3511" s="3"/>
      <c r="AG3511" s="3"/>
      <c r="AH3511" s="3"/>
      <c r="AI3511" s="3"/>
      <c r="AJ3511" s="3"/>
      <c r="AK3511" s="3"/>
      <c r="AL3511" s="3"/>
      <c r="AM3511" s="3"/>
      <c r="AN3511" s="3"/>
      <c r="AO3511" s="3"/>
      <c r="AP3511" s="12"/>
    </row>
    <row r="3512" spans="4:42" x14ac:dyDescent="0.25">
      <c r="D3512" s="3"/>
      <c r="E3512" s="3"/>
      <c r="F3512" s="3"/>
      <c r="G3512" s="3"/>
      <c r="H3512" s="3"/>
      <c r="I3512" s="3"/>
      <c r="J3512" s="3"/>
      <c r="K3512" s="3"/>
      <c r="L3512" s="3"/>
      <c r="M3512" s="3"/>
      <c r="N3512" s="3"/>
      <c r="O3512" s="3"/>
      <c r="P3512" s="3"/>
      <c r="Q3512" s="3"/>
      <c r="R3512" s="3"/>
      <c r="S3512" s="3"/>
      <c r="T3512" s="11"/>
      <c r="U3512" s="3"/>
      <c r="V3512" s="3"/>
      <c r="W3512" s="3"/>
      <c r="X3512" s="3"/>
      <c r="Y3512" s="3"/>
      <c r="Z3512" s="3"/>
      <c r="AA3512" s="3"/>
      <c r="AB3512" s="3"/>
      <c r="AC3512" s="3"/>
      <c r="AD3512" s="3"/>
      <c r="AE3512" s="3"/>
      <c r="AF3512" s="3"/>
      <c r="AG3512" s="3"/>
      <c r="AH3512" s="3"/>
      <c r="AI3512" s="3"/>
      <c r="AJ3512" s="3"/>
      <c r="AK3512" s="3"/>
      <c r="AL3512" s="3"/>
      <c r="AM3512" s="3"/>
      <c r="AN3512" s="3"/>
      <c r="AO3512" s="3"/>
      <c r="AP3512" s="12"/>
    </row>
    <row r="3513" spans="4:42" x14ac:dyDescent="0.25">
      <c r="D3513" s="3"/>
      <c r="E3513" s="3"/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11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3"/>
      <c r="AG3513" s="3"/>
      <c r="AH3513" s="3"/>
      <c r="AI3513" s="3"/>
      <c r="AJ3513" s="3"/>
      <c r="AK3513" s="3"/>
      <c r="AL3513" s="3"/>
      <c r="AM3513" s="3"/>
      <c r="AN3513" s="3"/>
      <c r="AO3513" s="3"/>
      <c r="AP3513" s="12"/>
    </row>
    <row r="3514" spans="4:42" x14ac:dyDescent="0.25">
      <c r="D3514" s="3"/>
      <c r="E3514" s="3"/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11"/>
      <c r="U3514" s="3"/>
      <c r="V3514" s="3"/>
      <c r="W3514" s="3"/>
      <c r="X3514" s="3"/>
      <c r="Y3514" s="3"/>
      <c r="Z3514" s="3"/>
      <c r="AA3514" s="3"/>
      <c r="AB3514" s="3"/>
      <c r="AC3514" s="3"/>
      <c r="AD3514" s="3"/>
      <c r="AE3514" s="3"/>
      <c r="AF3514" s="3"/>
      <c r="AG3514" s="3"/>
      <c r="AH3514" s="3"/>
      <c r="AI3514" s="3"/>
      <c r="AJ3514" s="3"/>
      <c r="AK3514" s="3"/>
      <c r="AL3514" s="3"/>
      <c r="AM3514" s="3"/>
      <c r="AN3514" s="3"/>
      <c r="AO3514" s="3"/>
      <c r="AP3514" s="12"/>
    </row>
    <row r="3515" spans="4:42" x14ac:dyDescent="0.25">
      <c r="D3515" s="3"/>
      <c r="E3515" s="3"/>
      <c r="F3515" s="3"/>
      <c r="G3515" s="3"/>
      <c r="H3515" s="3"/>
      <c r="I3515" s="3"/>
      <c r="J3515" s="3"/>
      <c r="K3515" s="3"/>
      <c r="L3515" s="3"/>
      <c r="M3515" s="3"/>
      <c r="N3515" s="3"/>
      <c r="O3515" s="3"/>
      <c r="P3515" s="3"/>
      <c r="Q3515" s="3"/>
      <c r="R3515" s="3"/>
      <c r="S3515" s="3"/>
      <c r="T3515" s="11"/>
      <c r="U3515" s="3"/>
      <c r="V3515" s="3"/>
      <c r="W3515" s="3"/>
      <c r="X3515" s="3"/>
      <c r="Y3515" s="3"/>
      <c r="Z3515" s="3"/>
      <c r="AA3515" s="3"/>
      <c r="AB3515" s="3"/>
      <c r="AC3515" s="3"/>
      <c r="AD3515" s="3"/>
      <c r="AE3515" s="3"/>
      <c r="AF3515" s="3"/>
      <c r="AG3515" s="3"/>
      <c r="AH3515" s="3"/>
      <c r="AI3515" s="3"/>
      <c r="AJ3515" s="3"/>
      <c r="AK3515" s="3"/>
      <c r="AL3515" s="3"/>
      <c r="AM3515" s="3"/>
      <c r="AN3515" s="3"/>
      <c r="AO3515" s="3"/>
      <c r="AP3515" s="12"/>
    </row>
    <row r="3516" spans="4:42" x14ac:dyDescent="0.25">
      <c r="D3516" s="3"/>
      <c r="E3516" s="3"/>
      <c r="F3516" s="3"/>
      <c r="G3516" s="3"/>
      <c r="H3516" s="3"/>
      <c r="I3516" s="3"/>
      <c r="J3516" s="3"/>
      <c r="K3516" s="3"/>
      <c r="L3516" s="3"/>
      <c r="M3516" s="3"/>
      <c r="N3516" s="3"/>
      <c r="O3516" s="3"/>
      <c r="P3516" s="3"/>
      <c r="Q3516" s="3"/>
      <c r="R3516" s="3"/>
      <c r="S3516" s="3"/>
      <c r="T3516" s="11"/>
      <c r="U3516" s="3"/>
      <c r="V3516" s="3"/>
      <c r="W3516" s="3"/>
      <c r="X3516" s="3"/>
      <c r="Y3516" s="3"/>
      <c r="Z3516" s="3"/>
      <c r="AA3516" s="3"/>
      <c r="AB3516" s="3"/>
      <c r="AC3516" s="3"/>
      <c r="AD3516" s="3"/>
      <c r="AE3516" s="3"/>
      <c r="AF3516" s="3"/>
      <c r="AG3516" s="3"/>
      <c r="AH3516" s="3"/>
      <c r="AI3516" s="3"/>
      <c r="AJ3516" s="3"/>
      <c r="AK3516" s="3"/>
      <c r="AL3516" s="3"/>
      <c r="AM3516" s="3"/>
      <c r="AN3516" s="3"/>
      <c r="AO3516" s="3"/>
      <c r="AP3516" s="12"/>
    </row>
    <row r="3517" spans="4:42" x14ac:dyDescent="0.25">
      <c r="D3517" s="3"/>
      <c r="E3517" s="3"/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11"/>
      <c r="U3517" s="3"/>
      <c r="V3517" s="3"/>
      <c r="W3517" s="3"/>
      <c r="X3517" s="3"/>
      <c r="Y3517" s="3"/>
      <c r="Z3517" s="3"/>
      <c r="AA3517" s="3"/>
      <c r="AB3517" s="3"/>
      <c r="AC3517" s="3"/>
      <c r="AD3517" s="3"/>
      <c r="AE3517" s="3"/>
      <c r="AF3517" s="3"/>
      <c r="AG3517" s="3"/>
      <c r="AH3517" s="3"/>
      <c r="AI3517" s="3"/>
      <c r="AJ3517" s="3"/>
      <c r="AK3517" s="3"/>
      <c r="AL3517" s="3"/>
      <c r="AM3517" s="3"/>
      <c r="AN3517" s="3"/>
      <c r="AO3517" s="3"/>
      <c r="AP3517" s="12"/>
    </row>
    <row r="3518" spans="4:42" x14ac:dyDescent="0.25">
      <c r="D3518" s="3"/>
      <c r="E3518" s="3"/>
      <c r="F3518" s="3"/>
      <c r="G3518" s="3"/>
      <c r="H3518" s="3"/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11"/>
      <c r="U3518" s="3"/>
      <c r="V3518" s="3"/>
      <c r="W3518" s="3"/>
      <c r="X3518" s="3"/>
      <c r="Y3518" s="3"/>
      <c r="Z3518" s="3"/>
      <c r="AA3518" s="3"/>
      <c r="AB3518" s="3"/>
      <c r="AC3518" s="3"/>
      <c r="AD3518" s="3"/>
      <c r="AE3518" s="3"/>
      <c r="AF3518" s="3"/>
      <c r="AG3518" s="3"/>
      <c r="AH3518" s="3"/>
      <c r="AI3518" s="3"/>
      <c r="AJ3518" s="3"/>
      <c r="AK3518" s="3"/>
      <c r="AL3518" s="3"/>
      <c r="AM3518" s="3"/>
      <c r="AN3518" s="3"/>
      <c r="AO3518" s="3"/>
      <c r="AP3518" s="12"/>
    </row>
    <row r="3519" spans="4:42" x14ac:dyDescent="0.25">
      <c r="D3519" s="3"/>
      <c r="E3519" s="3"/>
      <c r="F3519" s="3"/>
      <c r="G3519" s="3"/>
      <c r="H3519" s="3"/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11"/>
      <c r="U3519" s="3"/>
      <c r="V3519" s="3"/>
      <c r="W3519" s="3"/>
      <c r="X3519" s="3"/>
      <c r="Y3519" s="3"/>
      <c r="Z3519" s="3"/>
      <c r="AA3519" s="3"/>
      <c r="AB3519" s="3"/>
      <c r="AC3519" s="3"/>
      <c r="AD3519" s="3"/>
      <c r="AE3519" s="3"/>
      <c r="AF3519" s="3"/>
      <c r="AG3519" s="3"/>
      <c r="AH3519" s="3"/>
      <c r="AI3519" s="3"/>
      <c r="AJ3519" s="3"/>
      <c r="AK3519" s="3"/>
      <c r="AL3519" s="3"/>
      <c r="AM3519" s="3"/>
      <c r="AN3519" s="3"/>
      <c r="AO3519" s="3"/>
      <c r="AP3519" s="12"/>
    </row>
    <row r="3520" spans="4:42" x14ac:dyDescent="0.25">
      <c r="D3520" s="3"/>
      <c r="E3520" s="3"/>
      <c r="F3520" s="3"/>
      <c r="G3520" s="3"/>
      <c r="H3520" s="3"/>
      <c r="I3520" s="3"/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11"/>
      <c r="U3520" s="3"/>
      <c r="V3520" s="3"/>
      <c r="W3520" s="3"/>
      <c r="X3520" s="3"/>
      <c r="Y3520" s="3"/>
      <c r="Z3520" s="3"/>
      <c r="AA3520" s="3"/>
      <c r="AB3520" s="3"/>
      <c r="AC3520" s="3"/>
      <c r="AD3520" s="3"/>
      <c r="AE3520" s="3"/>
      <c r="AF3520" s="3"/>
      <c r="AG3520" s="3"/>
      <c r="AH3520" s="3"/>
      <c r="AI3520" s="3"/>
      <c r="AJ3520" s="3"/>
      <c r="AK3520" s="3"/>
      <c r="AL3520" s="3"/>
      <c r="AM3520" s="3"/>
      <c r="AN3520" s="3"/>
      <c r="AO3520" s="3"/>
      <c r="AP3520" s="12"/>
    </row>
    <row r="3521" spans="4:42" x14ac:dyDescent="0.25">
      <c r="D3521" s="3"/>
      <c r="E3521" s="3"/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11"/>
      <c r="U3521" s="3"/>
      <c r="V3521" s="3"/>
      <c r="W3521" s="3"/>
      <c r="X3521" s="3"/>
      <c r="Y3521" s="3"/>
      <c r="Z3521" s="3"/>
      <c r="AA3521" s="3"/>
      <c r="AB3521" s="3"/>
      <c r="AC3521" s="3"/>
      <c r="AD3521" s="3"/>
      <c r="AE3521" s="3"/>
      <c r="AF3521" s="3"/>
      <c r="AG3521" s="3"/>
      <c r="AH3521" s="3"/>
      <c r="AI3521" s="3"/>
      <c r="AJ3521" s="3"/>
      <c r="AK3521" s="3"/>
      <c r="AL3521" s="3"/>
      <c r="AM3521" s="3"/>
      <c r="AN3521" s="3"/>
      <c r="AO3521" s="3"/>
      <c r="AP3521" s="12"/>
    </row>
    <row r="3522" spans="4:42" x14ac:dyDescent="0.25">
      <c r="D3522" s="3"/>
      <c r="E3522" s="3"/>
      <c r="F3522" s="3"/>
      <c r="G3522" s="3"/>
      <c r="H3522" s="3"/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11"/>
      <c r="U3522" s="3"/>
      <c r="V3522" s="3"/>
      <c r="W3522" s="3"/>
      <c r="X3522" s="3"/>
      <c r="Y3522" s="3"/>
      <c r="Z3522" s="3"/>
      <c r="AA3522" s="3"/>
      <c r="AB3522" s="3"/>
      <c r="AC3522" s="3"/>
      <c r="AD3522" s="3"/>
      <c r="AE3522" s="3"/>
      <c r="AF3522" s="3"/>
      <c r="AG3522" s="3"/>
      <c r="AH3522" s="3"/>
      <c r="AI3522" s="3"/>
      <c r="AJ3522" s="3"/>
      <c r="AK3522" s="3"/>
      <c r="AL3522" s="3"/>
      <c r="AM3522" s="3"/>
      <c r="AN3522" s="3"/>
      <c r="AO3522" s="3"/>
      <c r="AP3522" s="12"/>
    </row>
    <row r="3523" spans="4:42" x14ac:dyDescent="0.25">
      <c r="D3523" s="3"/>
      <c r="E3523" s="3"/>
      <c r="F3523" s="3"/>
      <c r="G3523" s="3"/>
      <c r="H3523" s="3"/>
      <c r="I3523" s="3"/>
      <c r="J3523" s="3"/>
      <c r="K3523" s="3"/>
      <c r="L3523" s="3"/>
      <c r="M3523" s="3"/>
      <c r="N3523" s="3"/>
      <c r="O3523" s="3"/>
      <c r="P3523" s="3"/>
      <c r="Q3523" s="3"/>
      <c r="R3523" s="3"/>
      <c r="S3523" s="3"/>
      <c r="T3523" s="11"/>
      <c r="U3523" s="3"/>
      <c r="V3523" s="3"/>
      <c r="W3523" s="3"/>
      <c r="X3523" s="3"/>
      <c r="Y3523" s="3"/>
      <c r="Z3523" s="3"/>
      <c r="AA3523" s="3"/>
      <c r="AB3523" s="3"/>
      <c r="AC3523" s="3"/>
      <c r="AD3523" s="3"/>
      <c r="AE3523" s="3"/>
      <c r="AF3523" s="3"/>
      <c r="AG3523" s="3"/>
      <c r="AH3523" s="3"/>
      <c r="AI3523" s="3"/>
      <c r="AJ3523" s="3"/>
      <c r="AK3523" s="3"/>
      <c r="AL3523" s="3"/>
      <c r="AM3523" s="3"/>
      <c r="AN3523" s="3"/>
      <c r="AO3523" s="3"/>
      <c r="AP3523" s="12"/>
    </row>
    <row r="3524" spans="4:42" x14ac:dyDescent="0.25">
      <c r="D3524" s="3"/>
      <c r="E3524" s="3"/>
      <c r="F3524" s="3"/>
      <c r="G3524" s="3"/>
      <c r="H3524" s="3"/>
      <c r="I3524" s="3"/>
      <c r="J3524" s="3"/>
      <c r="K3524" s="3"/>
      <c r="L3524" s="3"/>
      <c r="M3524" s="3"/>
      <c r="N3524" s="3"/>
      <c r="O3524" s="3"/>
      <c r="P3524" s="3"/>
      <c r="Q3524" s="3"/>
      <c r="R3524" s="3"/>
      <c r="S3524" s="3"/>
      <c r="T3524" s="11"/>
      <c r="U3524" s="3"/>
      <c r="V3524" s="3"/>
      <c r="W3524" s="3"/>
      <c r="X3524" s="3"/>
      <c r="Y3524" s="3"/>
      <c r="Z3524" s="3"/>
      <c r="AA3524" s="3"/>
      <c r="AB3524" s="3"/>
      <c r="AC3524" s="3"/>
      <c r="AD3524" s="3"/>
      <c r="AE3524" s="3"/>
      <c r="AF3524" s="3"/>
      <c r="AG3524" s="3"/>
      <c r="AH3524" s="3"/>
      <c r="AI3524" s="3"/>
      <c r="AJ3524" s="3"/>
      <c r="AK3524" s="3"/>
      <c r="AL3524" s="3"/>
      <c r="AM3524" s="3"/>
      <c r="AN3524" s="3"/>
      <c r="AO3524" s="3"/>
      <c r="AP3524" s="12"/>
    </row>
    <row r="3525" spans="4:42" x14ac:dyDescent="0.25">
      <c r="D3525" s="3"/>
      <c r="E3525" s="3"/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11"/>
      <c r="U3525" s="3"/>
      <c r="V3525" s="3"/>
      <c r="W3525" s="3"/>
      <c r="X3525" s="3"/>
      <c r="Y3525" s="3"/>
      <c r="Z3525" s="3"/>
      <c r="AA3525" s="3"/>
      <c r="AB3525" s="3"/>
      <c r="AC3525" s="3"/>
      <c r="AD3525" s="3"/>
      <c r="AE3525" s="3"/>
      <c r="AF3525" s="3"/>
      <c r="AG3525" s="3"/>
      <c r="AH3525" s="3"/>
      <c r="AI3525" s="3"/>
      <c r="AJ3525" s="3"/>
      <c r="AK3525" s="3"/>
      <c r="AL3525" s="3"/>
      <c r="AM3525" s="3"/>
      <c r="AN3525" s="3"/>
      <c r="AO3525" s="3"/>
      <c r="AP3525" s="12"/>
    </row>
    <row r="3526" spans="4:42" x14ac:dyDescent="0.25">
      <c r="D3526" s="3"/>
      <c r="E3526" s="3"/>
      <c r="F3526" s="3"/>
      <c r="G3526" s="3"/>
      <c r="H3526" s="3"/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11"/>
      <c r="U3526" s="3"/>
      <c r="V3526" s="3"/>
      <c r="W3526" s="3"/>
      <c r="X3526" s="3"/>
      <c r="Y3526" s="3"/>
      <c r="Z3526" s="3"/>
      <c r="AA3526" s="3"/>
      <c r="AB3526" s="3"/>
      <c r="AC3526" s="3"/>
      <c r="AD3526" s="3"/>
      <c r="AE3526" s="3"/>
      <c r="AF3526" s="3"/>
      <c r="AG3526" s="3"/>
      <c r="AH3526" s="3"/>
      <c r="AI3526" s="3"/>
      <c r="AJ3526" s="3"/>
      <c r="AK3526" s="3"/>
      <c r="AL3526" s="3"/>
      <c r="AM3526" s="3"/>
      <c r="AN3526" s="3"/>
      <c r="AO3526" s="3"/>
      <c r="AP3526" s="12"/>
    </row>
    <row r="3527" spans="4:42" x14ac:dyDescent="0.25">
      <c r="D3527" s="3"/>
      <c r="E3527" s="3"/>
      <c r="F3527" s="3"/>
      <c r="G3527" s="3"/>
      <c r="H3527" s="3"/>
      <c r="I3527" s="3"/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11"/>
      <c r="U3527" s="3"/>
      <c r="V3527" s="3"/>
      <c r="W3527" s="3"/>
      <c r="X3527" s="3"/>
      <c r="Y3527" s="3"/>
      <c r="Z3527" s="3"/>
      <c r="AA3527" s="3"/>
      <c r="AB3527" s="3"/>
      <c r="AC3527" s="3"/>
      <c r="AD3527" s="3"/>
      <c r="AE3527" s="3"/>
      <c r="AF3527" s="3"/>
      <c r="AG3527" s="3"/>
      <c r="AH3527" s="3"/>
      <c r="AI3527" s="3"/>
      <c r="AJ3527" s="3"/>
      <c r="AK3527" s="3"/>
      <c r="AL3527" s="3"/>
      <c r="AM3527" s="3"/>
      <c r="AN3527" s="3"/>
      <c r="AO3527" s="3"/>
      <c r="AP3527" s="12"/>
    </row>
    <row r="3528" spans="4:42" x14ac:dyDescent="0.25">
      <c r="D3528" s="3"/>
      <c r="E3528" s="3"/>
      <c r="F3528" s="3"/>
      <c r="G3528" s="3"/>
      <c r="H3528" s="3"/>
      <c r="I3528" s="3"/>
      <c r="J3528" s="3"/>
      <c r="K3528" s="3"/>
      <c r="L3528" s="3"/>
      <c r="M3528" s="3"/>
      <c r="N3528" s="3"/>
      <c r="O3528" s="3"/>
      <c r="P3528" s="3"/>
      <c r="Q3528" s="3"/>
      <c r="R3528" s="3"/>
      <c r="S3528" s="3"/>
      <c r="T3528" s="11"/>
      <c r="U3528" s="3"/>
      <c r="V3528" s="3"/>
      <c r="W3528" s="3"/>
      <c r="X3528" s="3"/>
      <c r="Y3528" s="3"/>
      <c r="Z3528" s="3"/>
      <c r="AA3528" s="3"/>
      <c r="AB3528" s="3"/>
      <c r="AC3528" s="3"/>
      <c r="AD3528" s="3"/>
      <c r="AE3528" s="3"/>
      <c r="AF3528" s="3"/>
      <c r="AG3528" s="3"/>
      <c r="AH3528" s="3"/>
      <c r="AI3528" s="3"/>
      <c r="AJ3528" s="3"/>
      <c r="AK3528" s="3"/>
      <c r="AL3528" s="3"/>
      <c r="AM3528" s="3"/>
      <c r="AN3528" s="3"/>
      <c r="AO3528" s="3"/>
      <c r="AP3528" s="12"/>
    </row>
    <row r="3529" spans="4:42" x14ac:dyDescent="0.25">
      <c r="D3529" s="3"/>
      <c r="E3529" s="3"/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11"/>
      <c r="U3529" s="3"/>
      <c r="V3529" s="3"/>
      <c r="W3529" s="3"/>
      <c r="X3529" s="3"/>
      <c r="Y3529" s="3"/>
      <c r="Z3529" s="3"/>
      <c r="AA3529" s="3"/>
      <c r="AB3529" s="3"/>
      <c r="AC3529" s="3"/>
      <c r="AD3529" s="3"/>
      <c r="AE3529" s="3"/>
      <c r="AF3529" s="3"/>
      <c r="AG3529" s="3"/>
      <c r="AH3529" s="3"/>
      <c r="AI3529" s="3"/>
      <c r="AJ3529" s="3"/>
      <c r="AK3529" s="3"/>
      <c r="AL3529" s="3"/>
      <c r="AM3529" s="3"/>
      <c r="AN3529" s="3"/>
      <c r="AO3529" s="3"/>
      <c r="AP3529" s="12"/>
    </row>
    <row r="3530" spans="4:42" x14ac:dyDescent="0.25">
      <c r="D3530" s="3"/>
      <c r="E3530" s="3"/>
      <c r="F3530" s="3"/>
      <c r="G3530" s="3"/>
      <c r="H3530" s="3"/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  <c r="T3530" s="11"/>
      <c r="U3530" s="3"/>
      <c r="V3530" s="3"/>
      <c r="W3530" s="3"/>
      <c r="X3530" s="3"/>
      <c r="Y3530" s="3"/>
      <c r="Z3530" s="3"/>
      <c r="AA3530" s="3"/>
      <c r="AB3530" s="3"/>
      <c r="AC3530" s="3"/>
      <c r="AD3530" s="3"/>
      <c r="AE3530" s="3"/>
      <c r="AF3530" s="3"/>
      <c r="AG3530" s="3"/>
      <c r="AH3530" s="3"/>
      <c r="AI3530" s="3"/>
      <c r="AJ3530" s="3"/>
      <c r="AK3530" s="3"/>
      <c r="AL3530" s="3"/>
      <c r="AM3530" s="3"/>
      <c r="AN3530" s="3"/>
      <c r="AO3530" s="3"/>
      <c r="AP3530" s="12"/>
    </row>
    <row r="3531" spans="4:42" x14ac:dyDescent="0.25">
      <c r="D3531" s="3"/>
      <c r="E3531" s="3"/>
      <c r="F3531" s="3"/>
      <c r="G3531" s="3"/>
      <c r="H3531" s="3"/>
      <c r="I3531" s="3"/>
      <c r="J3531" s="3"/>
      <c r="K3531" s="3"/>
      <c r="L3531" s="3"/>
      <c r="M3531" s="3"/>
      <c r="N3531" s="3"/>
      <c r="O3531" s="3"/>
      <c r="P3531" s="3"/>
      <c r="Q3531" s="3"/>
      <c r="R3531" s="3"/>
      <c r="S3531" s="3"/>
      <c r="T3531" s="11"/>
      <c r="U3531" s="3"/>
      <c r="V3531" s="3"/>
      <c r="W3531" s="3"/>
      <c r="X3531" s="3"/>
      <c r="Y3531" s="3"/>
      <c r="Z3531" s="3"/>
      <c r="AA3531" s="3"/>
      <c r="AB3531" s="3"/>
      <c r="AC3531" s="3"/>
      <c r="AD3531" s="3"/>
      <c r="AE3531" s="3"/>
      <c r="AF3531" s="3"/>
      <c r="AG3531" s="3"/>
      <c r="AH3531" s="3"/>
      <c r="AI3531" s="3"/>
      <c r="AJ3531" s="3"/>
      <c r="AK3531" s="3"/>
      <c r="AL3531" s="3"/>
      <c r="AM3531" s="3"/>
      <c r="AN3531" s="3"/>
      <c r="AO3531" s="3"/>
      <c r="AP3531" s="12"/>
    </row>
    <row r="3532" spans="4:42" x14ac:dyDescent="0.25">
      <c r="D3532" s="3"/>
      <c r="E3532" s="3"/>
      <c r="F3532" s="3"/>
      <c r="G3532" s="3"/>
      <c r="H3532" s="3"/>
      <c r="I3532" s="3"/>
      <c r="J3532" s="3"/>
      <c r="K3532" s="3"/>
      <c r="L3532" s="3"/>
      <c r="M3532" s="3"/>
      <c r="N3532" s="3"/>
      <c r="O3532" s="3"/>
      <c r="P3532" s="3"/>
      <c r="Q3532" s="3"/>
      <c r="R3532" s="3"/>
      <c r="S3532" s="3"/>
      <c r="T3532" s="11"/>
      <c r="U3532" s="3"/>
      <c r="V3532" s="3"/>
      <c r="W3532" s="3"/>
      <c r="X3532" s="3"/>
      <c r="Y3532" s="3"/>
      <c r="Z3532" s="3"/>
      <c r="AA3532" s="3"/>
      <c r="AB3532" s="3"/>
      <c r="AC3532" s="3"/>
      <c r="AD3532" s="3"/>
      <c r="AE3532" s="3"/>
      <c r="AF3532" s="3"/>
      <c r="AG3532" s="3"/>
      <c r="AH3532" s="3"/>
      <c r="AI3532" s="3"/>
      <c r="AJ3532" s="3"/>
      <c r="AK3532" s="3"/>
      <c r="AL3532" s="3"/>
      <c r="AM3532" s="3"/>
      <c r="AN3532" s="3"/>
      <c r="AO3532" s="3"/>
      <c r="AP3532" s="12"/>
    </row>
    <row r="3533" spans="4:42" x14ac:dyDescent="0.25">
      <c r="D3533" s="3"/>
      <c r="E3533" s="3"/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11"/>
      <c r="U3533" s="3"/>
      <c r="V3533" s="3"/>
      <c r="W3533" s="3"/>
      <c r="X3533" s="3"/>
      <c r="Y3533" s="3"/>
      <c r="Z3533" s="3"/>
      <c r="AA3533" s="3"/>
      <c r="AB3533" s="3"/>
      <c r="AC3533" s="3"/>
      <c r="AD3533" s="3"/>
      <c r="AE3533" s="3"/>
      <c r="AF3533" s="3"/>
      <c r="AG3533" s="3"/>
      <c r="AH3533" s="3"/>
      <c r="AI3533" s="3"/>
      <c r="AJ3533" s="3"/>
      <c r="AK3533" s="3"/>
      <c r="AL3533" s="3"/>
      <c r="AM3533" s="3"/>
      <c r="AN3533" s="3"/>
      <c r="AO3533" s="3"/>
      <c r="AP3533" s="12"/>
    </row>
    <row r="3534" spans="4:42" x14ac:dyDescent="0.25">
      <c r="D3534" s="3"/>
      <c r="E3534" s="3"/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11"/>
      <c r="U3534" s="3"/>
      <c r="V3534" s="3"/>
      <c r="W3534" s="3"/>
      <c r="X3534" s="3"/>
      <c r="Y3534" s="3"/>
      <c r="Z3534" s="3"/>
      <c r="AA3534" s="3"/>
      <c r="AB3534" s="3"/>
      <c r="AC3534" s="3"/>
      <c r="AD3534" s="3"/>
      <c r="AE3534" s="3"/>
      <c r="AF3534" s="3"/>
      <c r="AG3534" s="3"/>
      <c r="AH3534" s="3"/>
      <c r="AI3534" s="3"/>
      <c r="AJ3534" s="3"/>
      <c r="AK3534" s="3"/>
      <c r="AL3534" s="3"/>
      <c r="AM3534" s="3"/>
      <c r="AN3534" s="3"/>
      <c r="AO3534" s="3"/>
      <c r="AP3534" s="12"/>
    </row>
    <row r="3535" spans="4:42" x14ac:dyDescent="0.25">
      <c r="D3535" s="3"/>
      <c r="E3535" s="3"/>
      <c r="F3535" s="3"/>
      <c r="G3535" s="3"/>
      <c r="H3535" s="3"/>
      <c r="I3535" s="3"/>
      <c r="J3535" s="3"/>
      <c r="K3535" s="3"/>
      <c r="L3535" s="3"/>
      <c r="M3535" s="3"/>
      <c r="N3535" s="3"/>
      <c r="O3535" s="3"/>
      <c r="P3535" s="3"/>
      <c r="Q3535" s="3"/>
      <c r="R3535" s="3"/>
      <c r="S3535" s="3"/>
      <c r="T3535" s="11"/>
      <c r="U3535" s="3"/>
      <c r="V3535" s="3"/>
      <c r="W3535" s="3"/>
      <c r="X3535" s="3"/>
      <c r="Y3535" s="3"/>
      <c r="Z3535" s="3"/>
      <c r="AA3535" s="3"/>
      <c r="AB3535" s="3"/>
      <c r="AC3535" s="3"/>
      <c r="AD3535" s="3"/>
      <c r="AE3535" s="3"/>
      <c r="AF3535" s="3"/>
      <c r="AG3535" s="3"/>
      <c r="AH3535" s="3"/>
      <c r="AI3535" s="3"/>
      <c r="AJ3535" s="3"/>
      <c r="AK3535" s="3"/>
      <c r="AL3535" s="3"/>
      <c r="AM3535" s="3"/>
      <c r="AN3535" s="3"/>
      <c r="AO3535" s="3"/>
      <c r="AP3535" s="12"/>
    </row>
    <row r="3536" spans="4:42" x14ac:dyDescent="0.25">
      <c r="D3536" s="3"/>
      <c r="E3536" s="3"/>
      <c r="F3536" s="3"/>
      <c r="G3536" s="3"/>
      <c r="H3536" s="3"/>
      <c r="I3536" s="3"/>
      <c r="J3536" s="3"/>
      <c r="K3536" s="3"/>
      <c r="L3536" s="3"/>
      <c r="M3536" s="3"/>
      <c r="N3536" s="3"/>
      <c r="O3536" s="3"/>
      <c r="P3536" s="3"/>
      <c r="Q3536" s="3"/>
      <c r="R3536" s="3"/>
      <c r="S3536" s="3"/>
      <c r="T3536" s="11"/>
      <c r="U3536" s="3"/>
      <c r="V3536" s="3"/>
      <c r="W3536" s="3"/>
      <c r="X3536" s="3"/>
      <c r="Y3536" s="3"/>
      <c r="Z3536" s="3"/>
      <c r="AA3536" s="3"/>
      <c r="AB3536" s="3"/>
      <c r="AC3536" s="3"/>
      <c r="AD3536" s="3"/>
      <c r="AE3536" s="3"/>
      <c r="AF3536" s="3"/>
      <c r="AG3536" s="3"/>
      <c r="AH3536" s="3"/>
      <c r="AI3536" s="3"/>
      <c r="AJ3536" s="3"/>
      <c r="AK3536" s="3"/>
      <c r="AL3536" s="3"/>
      <c r="AM3536" s="3"/>
      <c r="AN3536" s="3"/>
      <c r="AO3536" s="3"/>
      <c r="AP3536" s="12"/>
    </row>
    <row r="3537" spans="4:42" x14ac:dyDescent="0.25">
      <c r="D3537" s="3"/>
      <c r="E3537" s="3"/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11"/>
      <c r="U3537" s="3"/>
      <c r="V3537" s="3"/>
      <c r="W3537" s="3"/>
      <c r="X3537" s="3"/>
      <c r="Y3537" s="3"/>
      <c r="Z3537" s="3"/>
      <c r="AA3537" s="3"/>
      <c r="AB3537" s="3"/>
      <c r="AC3537" s="3"/>
      <c r="AD3537" s="3"/>
      <c r="AE3537" s="3"/>
      <c r="AF3537" s="3"/>
      <c r="AG3537" s="3"/>
      <c r="AH3537" s="3"/>
      <c r="AI3537" s="3"/>
      <c r="AJ3537" s="3"/>
      <c r="AK3537" s="3"/>
      <c r="AL3537" s="3"/>
      <c r="AM3537" s="3"/>
      <c r="AN3537" s="3"/>
      <c r="AO3537" s="3"/>
      <c r="AP3537" s="12"/>
    </row>
    <row r="3538" spans="4:42" x14ac:dyDescent="0.25">
      <c r="D3538" s="3"/>
      <c r="E3538" s="3"/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11"/>
      <c r="U3538" s="3"/>
      <c r="V3538" s="3"/>
      <c r="W3538" s="3"/>
      <c r="X3538" s="3"/>
      <c r="Y3538" s="3"/>
      <c r="Z3538" s="3"/>
      <c r="AA3538" s="3"/>
      <c r="AB3538" s="3"/>
      <c r="AC3538" s="3"/>
      <c r="AD3538" s="3"/>
      <c r="AE3538" s="3"/>
      <c r="AF3538" s="3"/>
      <c r="AG3538" s="3"/>
      <c r="AH3538" s="3"/>
      <c r="AI3538" s="3"/>
      <c r="AJ3538" s="3"/>
      <c r="AK3538" s="3"/>
      <c r="AL3538" s="3"/>
      <c r="AM3538" s="3"/>
      <c r="AN3538" s="3"/>
      <c r="AO3538" s="3"/>
      <c r="AP3538" s="12"/>
    </row>
    <row r="3539" spans="4:42" x14ac:dyDescent="0.25">
      <c r="D3539" s="3"/>
      <c r="E3539" s="3"/>
      <c r="F3539" s="3"/>
      <c r="G3539" s="3"/>
      <c r="H3539" s="3"/>
      <c r="I3539" s="3"/>
      <c r="J3539" s="3"/>
      <c r="K3539" s="3"/>
      <c r="L3539" s="3"/>
      <c r="M3539" s="3"/>
      <c r="N3539" s="3"/>
      <c r="O3539" s="3"/>
      <c r="P3539" s="3"/>
      <c r="Q3539" s="3"/>
      <c r="R3539" s="3"/>
      <c r="S3539" s="3"/>
      <c r="T3539" s="11"/>
      <c r="U3539" s="3"/>
      <c r="V3539" s="3"/>
      <c r="W3539" s="3"/>
      <c r="X3539" s="3"/>
      <c r="Y3539" s="3"/>
      <c r="Z3539" s="3"/>
      <c r="AA3539" s="3"/>
      <c r="AB3539" s="3"/>
      <c r="AC3539" s="3"/>
      <c r="AD3539" s="3"/>
      <c r="AE3539" s="3"/>
      <c r="AF3539" s="3"/>
      <c r="AG3539" s="3"/>
      <c r="AH3539" s="3"/>
      <c r="AI3539" s="3"/>
      <c r="AJ3539" s="3"/>
      <c r="AK3539" s="3"/>
      <c r="AL3539" s="3"/>
      <c r="AM3539" s="3"/>
      <c r="AN3539" s="3"/>
      <c r="AO3539" s="3"/>
      <c r="AP3539" s="12"/>
    </row>
    <row r="3540" spans="4:42" x14ac:dyDescent="0.25">
      <c r="D3540" s="3"/>
      <c r="E3540" s="3"/>
      <c r="F3540" s="3"/>
      <c r="G3540" s="3"/>
      <c r="H3540" s="3"/>
      <c r="I3540" s="3"/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11"/>
      <c r="U3540" s="3"/>
      <c r="V3540" s="3"/>
      <c r="W3540" s="3"/>
      <c r="X3540" s="3"/>
      <c r="Y3540" s="3"/>
      <c r="Z3540" s="3"/>
      <c r="AA3540" s="3"/>
      <c r="AB3540" s="3"/>
      <c r="AC3540" s="3"/>
      <c r="AD3540" s="3"/>
      <c r="AE3540" s="3"/>
      <c r="AF3540" s="3"/>
      <c r="AG3540" s="3"/>
      <c r="AH3540" s="3"/>
      <c r="AI3540" s="3"/>
      <c r="AJ3540" s="3"/>
      <c r="AK3540" s="3"/>
      <c r="AL3540" s="3"/>
      <c r="AM3540" s="3"/>
      <c r="AN3540" s="3"/>
      <c r="AO3540" s="3"/>
      <c r="AP3540" s="12"/>
    </row>
    <row r="3541" spans="4:42" x14ac:dyDescent="0.25">
      <c r="D3541" s="3"/>
      <c r="E3541" s="3"/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11"/>
      <c r="U3541" s="3"/>
      <c r="V3541" s="3"/>
      <c r="W3541" s="3"/>
      <c r="X3541" s="3"/>
      <c r="Y3541" s="3"/>
      <c r="Z3541" s="3"/>
      <c r="AA3541" s="3"/>
      <c r="AB3541" s="3"/>
      <c r="AC3541" s="3"/>
      <c r="AD3541" s="3"/>
      <c r="AE3541" s="3"/>
      <c r="AF3541" s="3"/>
      <c r="AG3541" s="3"/>
      <c r="AH3541" s="3"/>
      <c r="AI3541" s="3"/>
      <c r="AJ3541" s="3"/>
      <c r="AK3541" s="3"/>
      <c r="AL3541" s="3"/>
      <c r="AM3541" s="3"/>
      <c r="AN3541" s="3"/>
      <c r="AO3541" s="3"/>
      <c r="AP3541" s="12"/>
    </row>
    <row r="3542" spans="4:42" x14ac:dyDescent="0.25">
      <c r="D3542" s="3"/>
      <c r="E3542" s="3"/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11"/>
      <c r="U3542" s="3"/>
      <c r="V3542" s="3"/>
      <c r="W3542" s="3"/>
      <c r="X3542" s="3"/>
      <c r="Y3542" s="3"/>
      <c r="Z3542" s="3"/>
      <c r="AA3542" s="3"/>
      <c r="AB3542" s="3"/>
      <c r="AC3542" s="3"/>
      <c r="AD3542" s="3"/>
      <c r="AE3542" s="3"/>
      <c r="AF3542" s="3"/>
      <c r="AG3542" s="3"/>
      <c r="AH3542" s="3"/>
      <c r="AI3542" s="3"/>
      <c r="AJ3542" s="3"/>
      <c r="AK3542" s="3"/>
      <c r="AL3542" s="3"/>
      <c r="AM3542" s="3"/>
      <c r="AN3542" s="3"/>
      <c r="AO3542" s="3"/>
      <c r="AP3542" s="12"/>
    </row>
    <row r="3543" spans="4:42" x14ac:dyDescent="0.25">
      <c r="D3543" s="3"/>
      <c r="E3543" s="3"/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P3543" s="3"/>
      <c r="Q3543" s="3"/>
      <c r="R3543" s="3"/>
      <c r="S3543" s="3"/>
      <c r="T3543" s="11"/>
      <c r="U3543" s="3"/>
      <c r="V3543" s="3"/>
      <c r="W3543" s="3"/>
      <c r="X3543" s="3"/>
      <c r="Y3543" s="3"/>
      <c r="Z3543" s="3"/>
      <c r="AA3543" s="3"/>
      <c r="AB3543" s="3"/>
      <c r="AC3543" s="3"/>
      <c r="AD3543" s="3"/>
      <c r="AE3543" s="3"/>
      <c r="AF3543" s="3"/>
      <c r="AG3543" s="3"/>
      <c r="AH3543" s="3"/>
      <c r="AI3543" s="3"/>
      <c r="AJ3543" s="3"/>
      <c r="AK3543" s="3"/>
      <c r="AL3543" s="3"/>
      <c r="AM3543" s="3"/>
      <c r="AN3543" s="3"/>
      <c r="AO3543" s="3"/>
      <c r="AP3543" s="12"/>
    </row>
    <row r="3544" spans="4:42" x14ac:dyDescent="0.25">
      <c r="D3544" s="3"/>
      <c r="E3544" s="3"/>
      <c r="F3544" s="3"/>
      <c r="G3544" s="3"/>
      <c r="H3544" s="3"/>
      <c r="I3544" s="3"/>
      <c r="J3544" s="3"/>
      <c r="K3544" s="3"/>
      <c r="L3544" s="3"/>
      <c r="M3544" s="3"/>
      <c r="N3544" s="3"/>
      <c r="O3544" s="3"/>
      <c r="P3544" s="3"/>
      <c r="Q3544" s="3"/>
      <c r="R3544" s="3"/>
      <c r="S3544" s="3"/>
      <c r="T3544" s="11"/>
      <c r="U3544" s="3"/>
      <c r="V3544" s="3"/>
      <c r="W3544" s="3"/>
      <c r="X3544" s="3"/>
      <c r="Y3544" s="3"/>
      <c r="Z3544" s="3"/>
      <c r="AA3544" s="3"/>
      <c r="AB3544" s="3"/>
      <c r="AC3544" s="3"/>
      <c r="AD3544" s="3"/>
      <c r="AE3544" s="3"/>
      <c r="AF3544" s="3"/>
      <c r="AG3544" s="3"/>
      <c r="AH3544" s="3"/>
      <c r="AI3544" s="3"/>
      <c r="AJ3544" s="3"/>
      <c r="AK3544" s="3"/>
      <c r="AL3544" s="3"/>
      <c r="AM3544" s="3"/>
      <c r="AN3544" s="3"/>
      <c r="AO3544" s="3"/>
      <c r="AP3544" s="12"/>
    </row>
    <row r="3545" spans="4:42" x14ac:dyDescent="0.25">
      <c r="D3545" s="3"/>
      <c r="E3545" s="3"/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11"/>
      <c r="U3545" s="3"/>
      <c r="V3545" s="3"/>
      <c r="W3545" s="3"/>
      <c r="X3545" s="3"/>
      <c r="Y3545" s="3"/>
      <c r="Z3545" s="3"/>
      <c r="AA3545" s="3"/>
      <c r="AB3545" s="3"/>
      <c r="AC3545" s="3"/>
      <c r="AD3545" s="3"/>
      <c r="AE3545" s="3"/>
      <c r="AF3545" s="3"/>
      <c r="AG3545" s="3"/>
      <c r="AH3545" s="3"/>
      <c r="AI3545" s="3"/>
      <c r="AJ3545" s="3"/>
      <c r="AK3545" s="3"/>
      <c r="AL3545" s="3"/>
      <c r="AM3545" s="3"/>
      <c r="AN3545" s="3"/>
      <c r="AO3545" s="3"/>
      <c r="AP3545" s="12"/>
    </row>
    <row r="3546" spans="4:42" x14ac:dyDescent="0.25">
      <c r="D3546" s="3"/>
      <c r="E3546" s="3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3"/>
      <c r="Q3546" s="3"/>
      <c r="R3546" s="3"/>
      <c r="S3546" s="3"/>
      <c r="T3546" s="11"/>
      <c r="U3546" s="3"/>
      <c r="V3546" s="3"/>
      <c r="W3546" s="3"/>
      <c r="X3546" s="3"/>
      <c r="Y3546" s="3"/>
      <c r="Z3546" s="3"/>
      <c r="AA3546" s="3"/>
      <c r="AB3546" s="3"/>
      <c r="AC3546" s="3"/>
      <c r="AD3546" s="3"/>
      <c r="AE3546" s="3"/>
      <c r="AF3546" s="3"/>
      <c r="AG3546" s="3"/>
      <c r="AH3546" s="3"/>
      <c r="AI3546" s="3"/>
      <c r="AJ3546" s="3"/>
      <c r="AK3546" s="3"/>
      <c r="AL3546" s="3"/>
      <c r="AM3546" s="3"/>
      <c r="AN3546" s="3"/>
      <c r="AO3546" s="3"/>
      <c r="AP3546" s="12"/>
    </row>
    <row r="3547" spans="4:42" x14ac:dyDescent="0.25">
      <c r="D3547" s="3"/>
      <c r="E3547" s="3"/>
      <c r="F3547" s="3"/>
      <c r="G3547" s="3"/>
      <c r="H3547" s="3"/>
      <c r="I3547" s="3"/>
      <c r="J3547" s="3"/>
      <c r="K3547" s="3"/>
      <c r="L3547" s="3"/>
      <c r="M3547" s="3"/>
      <c r="N3547" s="3"/>
      <c r="O3547" s="3"/>
      <c r="P3547" s="3"/>
      <c r="Q3547" s="3"/>
      <c r="R3547" s="3"/>
      <c r="S3547" s="3"/>
      <c r="T3547" s="11"/>
      <c r="U3547" s="3"/>
      <c r="V3547" s="3"/>
      <c r="W3547" s="3"/>
      <c r="X3547" s="3"/>
      <c r="Y3547" s="3"/>
      <c r="Z3547" s="3"/>
      <c r="AA3547" s="3"/>
      <c r="AB3547" s="3"/>
      <c r="AC3547" s="3"/>
      <c r="AD3547" s="3"/>
      <c r="AE3547" s="3"/>
      <c r="AF3547" s="3"/>
      <c r="AG3547" s="3"/>
      <c r="AH3547" s="3"/>
      <c r="AI3547" s="3"/>
      <c r="AJ3547" s="3"/>
      <c r="AK3547" s="3"/>
      <c r="AL3547" s="3"/>
      <c r="AM3547" s="3"/>
      <c r="AN3547" s="3"/>
      <c r="AO3547" s="3"/>
      <c r="AP3547" s="12"/>
    </row>
    <row r="3548" spans="4:42" x14ac:dyDescent="0.25">
      <c r="D3548" s="3"/>
      <c r="E3548" s="3"/>
      <c r="F3548" s="3"/>
      <c r="G3548" s="3"/>
      <c r="H3548" s="3"/>
      <c r="I3548" s="3"/>
      <c r="J3548" s="3"/>
      <c r="K3548" s="3"/>
      <c r="L3548" s="3"/>
      <c r="M3548" s="3"/>
      <c r="N3548" s="3"/>
      <c r="O3548" s="3"/>
      <c r="P3548" s="3"/>
      <c r="Q3548" s="3"/>
      <c r="R3548" s="3"/>
      <c r="S3548" s="3"/>
      <c r="T3548" s="11"/>
      <c r="U3548" s="3"/>
      <c r="V3548" s="3"/>
      <c r="W3548" s="3"/>
      <c r="X3548" s="3"/>
      <c r="Y3548" s="3"/>
      <c r="Z3548" s="3"/>
      <c r="AA3548" s="3"/>
      <c r="AB3548" s="3"/>
      <c r="AC3548" s="3"/>
      <c r="AD3548" s="3"/>
      <c r="AE3548" s="3"/>
      <c r="AF3548" s="3"/>
      <c r="AG3548" s="3"/>
      <c r="AH3548" s="3"/>
      <c r="AI3548" s="3"/>
      <c r="AJ3548" s="3"/>
      <c r="AK3548" s="3"/>
      <c r="AL3548" s="3"/>
      <c r="AM3548" s="3"/>
      <c r="AN3548" s="3"/>
      <c r="AO3548" s="3"/>
      <c r="AP3548" s="12"/>
    </row>
    <row r="3549" spans="4:42" x14ac:dyDescent="0.25">
      <c r="D3549" s="3"/>
      <c r="E3549" s="3"/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11"/>
      <c r="U3549" s="3"/>
      <c r="V3549" s="3"/>
      <c r="W3549" s="3"/>
      <c r="X3549" s="3"/>
      <c r="Y3549" s="3"/>
      <c r="Z3549" s="3"/>
      <c r="AA3549" s="3"/>
      <c r="AB3549" s="3"/>
      <c r="AC3549" s="3"/>
      <c r="AD3549" s="3"/>
      <c r="AE3549" s="3"/>
      <c r="AF3549" s="3"/>
      <c r="AG3549" s="3"/>
      <c r="AH3549" s="3"/>
      <c r="AI3549" s="3"/>
      <c r="AJ3549" s="3"/>
      <c r="AK3549" s="3"/>
      <c r="AL3549" s="3"/>
      <c r="AM3549" s="3"/>
      <c r="AN3549" s="3"/>
      <c r="AO3549" s="3"/>
      <c r="AP3549" s="12"/>
    </row>
    <row r="3550" spans="4:42" x14ac:dyDescent="0.25">
      <c r="D3550" s="3"/>
      <c r="E3550" s="3"/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P3550" s="3"/>
      <c r="Q3550" s="3"/>
      <c r="R3550" s="3"/>
      <c r="S3550" s="3"/>
      <c r="T3550" s="11"/>
      <c r="U3550" s="3"/>
      <c r="V3550" s="3"/>
      <c r="W3550" s="3"/>
      <c r="X3550" s="3"/>
      <c r="Y3550" s="3"/>
      <c r="Z3550" s="3"/>
      <c r="AA3550" s="3"/>
      <c r="AB3550" s="3"/>
      <c r="AC3550" s="3"/>
      <c r="AD3550" s="3"/>
      <c r="AE3550" s="3"/>
      <c r="AF3550" s="3"/>
      <c r="AG3550" s="3"/>
      <c r="AH3550" s="3"/>
      <c r="AI3550" s="3"/>
      <c r="AJ3550" s="3"/>
      <c r="AK3550" s="3"/>
      <c r="AL3550" s="3"/>
      <c r="AM3550" s="3"/>
      <c r="AN3550" s="3"/>
      <c r="AO3550" s="3"/>
      <c r="AP3550" s="12"/>
    </row>
    <row r="3551" spans="4:42" x14ac:dyDescent="0.25">
      <c r="D3551" s="3"/>
      <c r="E3551" s="3"/>
      <c r="F3551" s="3"/>
      <c r="G3551" s="3"/>
      <c r="H3551" s="3"/>
      <c r="I3551" s="3"/>
      <c r="J3551" s="3"/>
      <c r="K3551" s="3"/>
      <c r="L3551" s="3"/>
      <c r="M3551" s="3"/>
      <c r="N3551" s="3"/>
      <c r="O3551" s="3"/>
      <c r="P3551" s="3"/>
      <c r="Q3551" s="3"/>
      <c r="R3551" s="3"/>
      <c r="S3551" s="3"/>
      <c r="T3551" s="11"/>
      <c r="U3551" s="3"/>
      <c r="V3551" s="3"/>
      <c r="W3551" s="3"/>
      <c r="X3551" s="3"/>
      <c r="Y3551" s="3"/>
      <c r="Z3551" s="3"/>
      <c r="AA3551" s="3"/>
      <c r="AB3551" s="3"/>
      <c r="AC3551" s="3"/>
      <c r="AD3551" s="3"/>
      <c r="AE3551" s="3"/>
      <c r="AF3551" s="3"/>
      <c r="AG3551" s="3"/>
      <c r="AH3551" s="3"/>
      <c r="AI3551" s="3"/>
      <c r="AJ3551" s="3"/>
      <c r="AK3551" s="3"/>
      <c r="AL3551" s="3"/>
      <c r="AM3551" s="3"/>
      <c r="AN3551" s="3"/>
      <c r="AO3551" s="3"/>
      <c r="AP3551" s="12"/>
    </row>
    <row r="3552" spans="4:42" x14ac:dyDescent="0.25">
      <c r="D3552" s="3"/>
      <c r="E3552" s="3"/>
      <c r="F3552" s="3"/>
      <c r="G3552" s="3"/>
      <c r="H3552" s="3"/>
      <c r="I3552" s="3"/>
      <c r="J3552" s="3"/>
      <c r="K3552" s="3"/>
      <c r="L3552" s="3"/>
      <c r="M3552" s="3"/>
      <c r="N3552" s="3"/>
      <c r="O3552" s="3"/>
      <c r="P3552" s="3"/>
      <c r="Q3552" s="3"/>
      <c r="R3552" s="3"/>
      <c r="S3552" s="3"/>
      <c r="T3552" s="11"/>
      <c r="U3552" s="3"/>
      <c r="V3552" s="3"/>
      <c r="W3552" s="3"/>
      <c r="X3552" s="3"/>
      <c r="Y3552" s="3"/>
      <c r="Z3552" s="3"/>
      <c r="AA3552" s="3"/>
      <c r="AB3552" s="3"/>
      <c r="AC3552" s="3"/>
      <c r="AD3552" s="3"/>
      <c r="AE3552" s="3"/>
      <c r="AF3552" s="3"/>
      <c r="AG3552" s="3"/>
      <c r="AH3552" s="3"/>
      <c r="AI3552" s="3"/>
      <c r="AJ3552" s="3"/>
      <c r="AK3552" s="3"/>
      <c r="AL3552" s="3"/>
      <c r="AM3552" s="3"/>
      <c r="AN3552" s="3"/>
      <c r="AO3552" s="3"/>
      <c r="AP3552" s="12"/>
    </row>
    <row r="3553" spans="4:42" x14ac:dyDescent="0.25">
      <c r="D3553" s="3"/>
      <c r="E3553" s="3"/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11"/>
      <c r="U3553" s="3"/>
      <c r="V3553" s="3"/>
      <c r="W3553" s="3"/>
      <c r="X3553" s="3"/>
      <c r="Y3553" s="3"/>
      <c r="Z3553" s="3"/>
      <c r="AA3553" s="3"/>
      <c r="AB3553" s="3"/>
      <c r="AC3553" s="3"/>
      <c r="AD3553" s="3"/>
      <c r="AE3553" s="3"/>
      <c r="AF3553" s="3"/>
      <c r="AG3553" s="3"/>
      <c r="AH3553" s="3"/>
      <c r="AI3553" s="3"/>
      <c r="AJ3553" s="3"/>
      <c r="AK3553" s="3"/>
      <c r="AL3553" s="3"/>
      <c r="AM3553" s="3"/>
      <c r="AN3553" s="3"/>
      <c r="AO3553" s="3"/>
      <c r="AP3553" s="12"/>
    </row>
    <row r="3554" spans="4:42" x14ac:dyDescent="0.25">
      <c r="D3554" s="3"/>
      <c r="E3554" s="3"/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11"/>
      <c r="U3554" s="3"/>
      <c r="V3554" s="3"/>
      <c r="W3554" s="3"/>
      <c r="X3554" s="3"/>
      <c r="Y3554" s="3"/>
      <c r="Z3554" s="3"/>
      <c r="AA3554" s="3"/>
      <c r="AB3554" s="3"/>
      <c r="AC3554" s="3"/>
      <c r="AD3554" s="3"/>
      <c r="AE3554" s="3"/>
      <c r="AF3554" s="3"/>
      <c r="AG3554" s="3"/>
      <c r="AH3554" s="3"/>
      <c r="AI3554" s="3"/>
      <c r="AJ3554" s="3"/>
      <c r="AK3554" s="3"/>
      <c r="AL3554" s="3"/>
      <c r="AM3554" s="3"/>
      <c r="AN3554" s="3"/>
      <c r="AO3554" s="3"/>
      <c r="AP3554" s="12"/>
    </row>
    <row r="3555" spans="4:42" x14ac:dyDescent="0.25">
      <c r="D3555" s="3"/>
      <c r="E3555" s="3"/>
      <c r="F3555" s="3"/>
      <c r="G3555" s="3"/>
      <c r="H3555" s="3"/>
      <c r="I3555" s="3"/>
      <c r="J3555" s="3"/>
      <c r="K3555" s="3"/>
      <c r="L3555" s="3"/>
      <c r="M3555" s="3"/>
      <c r="N3555" s="3"/>
      <c r="O3555" s="3"/>
      <c r="P3555" s="3"/>
      <c r="Q3555" s="3"/>
      <c r="R3555" s="3"/>
      <c r="S3555" s="3"/>
      <c r="T3555" s="11"/>
      <c r="U3555" s="3"/>
      <c r="V3555" s="3"/>
      <c r="W3555" s="3"/>
      <c r="X3555" s="3"/>
      <c r="Y3555" s="3"/>
      <c r="Z3555" s="3"/>
      <c r="AA3555" s="3"/>
      <c r="AB3555" s="3"/>
      <c r="AC3555" s="3"/>
      <c r="AD3555" s="3"/>
      <c r="AE3555" s="3"/>
      <c r="AF3555" s="3"/>
      <c r="AG3555" s="3"/>
      <c r="AH3555" s="3"/>
      <c r="AI3555" s="3"/>
      <c r="AJ3555" s="3"/>
      <c r="AK3555" s="3"/>
      <c r="AL3555" s="3"/>
      <c r="AM3555" s="3"/>
      <c r="AN3555" s="3"/>
      <c r="AO3555" s="3"/>
      <c r="AP3555" s="12"/>
    </row>
    <row r="3556" spans="4:42" x14ac:dyDescent="0.25">
      <c r="D3556" s="3"/>
      <c r="E3556" s="3"/>
      <c r="F3556" s="3"/>
      <c r="G3556" s="3"/>
      <c r="H3556" s="3"/>
      <c r="I3556" s="3"/>
      <c r="J3556" s="3"/>
      <c r="K3556" s="3"/>
      <c r="L3556" s="3"/>
      <c r="M3556" s="3"/>
      <c r="N3556" s="3"/>
      <c r="O3556" s="3"/>
      <c r="P3556" s="3"/>
      <c r="Q3556" s="3"/>
      <c r="R3556" s="3"/>
      <c r="S3556" s="3"/>
      <c r="T3556" s="11"/>
      <c r="U3556" s="3"/>
      <c r="V3556" s="3"/>
      <c r="W3556" s="3"/>
      <c r="X3556" s="3"/>
      <c r="Y3556" s="3"/>
      <c r="Z3556" s="3"/>
      <c r="AA3556" s="3"/>
      <c r="AB3556" s="3"/>
      <c r="AC3556" s="3"/>
      <c r="AD3556" s="3"/>
      <c r="AE3556" s="3"/>
      <c r="AF3556" s="3"/>
      <c r="AG3556" s="3"/>
      <c r="AH3556" s="3"/>
      <c r="AI3556" s="3"/>
      <c r="AJ3556" s="3"/>
      <c r="AK3556" s="3"/>
      <c r="AL3556" s="3"/>
      <c r="AM3556" s="3"/>
      <c r="AN3556" s="3"/>
      <c r="AO3556" s="3"/>
      <c r="AP3556" s="12"/>
    </row>
    <row r="3557" spans="4:42" x14ac:dyDescent="0.25">
      <c r="D3557" s="3"/>
      <c r="E3557" s="3"/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11"/>
      <c r="U3557" s="3"/>
      <c r="V3557" s="3"/>
      <c r="W3557" s="3"/>
      <c r="X3557" s="3"/>
      <c r="Y3557" s="3"/>
      <c r="Z3557" s="3"/>
      <c r="AA3557" s="3"/>
      <c r="AB3557" s="3"/>
      <c r="AC3557" s="3"/>
      <c r="AD3557" s="3"/>
      <c r="AE3557" s="3"/>
      <c r="AF3557" s="3"/>
      <c r="AG3557" s="3"/>
      <c r="AH3557" s="3"/>
      <c r="AI3557" s="3"/>
      <c r="AJ3557" s="3"/>
      <c r="AK3557" s="3"/>
      <c r="AL3557" s="3"/>
      <c r="AM3557" s="3"/>
      <c r="AN3557" s="3"/>
      <c r="AO3557" s="3"/>
      <c r="AP3557" s="12"/>
    </row>
    <row r="3558" spans="4:42" x14ac:dyDescent="0.25">
      <c r="D3558" s="3"/>
      <c r="E3558" s="3"/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11"/>
      <c r="U3558" s="3"/>
      <c r="V3558" s="3"/>
      <c r="W3558" s="3"/>
      <c r="X3558" s="3"/>
      <c r="Y3558" s="3"/>
      <c r="Z3558" s="3"/>
      <c r="AA3558" s="3"/>
      <c r="AB3558" s="3"/>
      <c r="AC3558" s="3"/>
      <c r="AD3558" s="3"/>
      <c r="AE3558" s="3"/>
      <c r="AF3558" s="3"/>
      <c r="AG3558" s="3"/>
      <c r="AH3558" s="3"/>
      <c r="AI3558" s="3"/>
      <c r="AJ3558" s="3"/>
      <c r="AK3558" s="3"/>
      <c r="AL3558" s="3"/>
      <c r="AM3558" s="3"/>
      <c r="AN3558" s="3"/>
      <c r="AO3558" s="3"/>
      <c r="AP3558" s="12"/>
    </row>
    <row r="3559" spans="4:42" x14ac:dyDescent="0.25">
      <c r="D3559" s="3"/>
      <c r="E3559" s="3"/>
      <c r="F3559" s="3"/>
      <c r="G3559" s="3"/>
      <c r="H3559" s="3"/>
      <c r="I3559" s="3"/>
      <c r="J3559" s="3"/>
      <c r="K3559" s="3"/>
      <c r="L3559" s="3"/>
      <c r="M3559" s="3"/>
      <c r="N3559" s="3"/>
      <c r="O3559" s="3"/>
      <c r="P3559" s="3"/>
      <c r="Q3559" s="3"/>
      <c r="R3559" s="3"/>
      <c r="S3559" s="3"/>
      <c r="T3559" s="11"/>
      <c r="U3559" s="3"/>
      <c r="V3559" s="3"/>
      <c r="W3559" s="3"/>
      <c r="X3559" s="3"/>
      <c r="Y3559" s="3"/>
      <c r="Z3559" s="3"/>
      <c r="AA3559" s="3"/>
      <c r="AB3559" s="3"/>
      <c r="AC3559" s="3"/>
      <c r="AD3559" s="3"/>
      <c r="AE3559" s="3"/>
      <c r="AF3559" s="3"/>
      <c r="AG3559" s="3"/>
      <c r="AH3559" s="3"/>
      <c r="AI3559" s="3"/>
      <c r="AJ3559" s="3"/>
      <c r="AK3559" s="3"/>
      <c r="AL3559" s="3"/>
      <c r="AM3559" s="3"/>
      <c r="AN3559" s="3"/>
      <c r="AO3559" s="3"/>
      <c r="AP3559" s="12"/>
    </row>
    <row r="3560" spans="4:42" x14ac:dyDescent="0.25">
      <c r="D3560" s="3"/>
      <c r="E3560" s="3"/>
      <c r="F3560" s="3"/>
      <c r="G3560" s="3"/>
      <c r="H3560" s="3"/>
      <c r="I3560" s="3"/>
      <c r="J3560" s="3"/>
      <c r="K3560" s="3"/>
      <c r="L3560" s="3"/>
      <c r="M3560" s="3"/>
      <c r="N3560" s="3"/>
      <c r="O3560" s="3"/>
      <c r="P3560" s="3"/>
      <c r="Q3560" s="3"/>
      <c r="R3560" s="3"/>
      <c r="S3560" s="3"/>
      <c r="T3560" s="11"/>
      <c r="U3560" s="3"/>
      <c r="V3560" s="3"/>
      <c r="W3560" s="3"/>
      <c r="X3560" s="3"/>
      <c r="Y3560" s="3"/>
      <c r="Z3560" s="3"/>
      <c r="AA3560" s="3"/>
      <c r="AB3560" s="3"/>
      <c r="AC3560" s="3"/>
      <c r="AD3560" s="3"/>
      <c r="AE3560" s="3"/>
      <c r="AF3560" s="3"/>
      <c r="AG3560" s="3"/>
      <c r="AH3560" s="3"/>
      <c r="AI3560" s="3"/>
      <c r="AJ3560" s="3"/>
      <c r="AK3560" s="3"/>
      <c r="AL3560" s="3"/>
      <c r="AM3560" s="3"/>
      <c r="AN3560" s="3"/>
      <c r="AO3560" s="3"/>
      <c r="AP3560" s="12"/>
    </row>
    <row r="3561" spans="4:42" x14ac:dyDescent="0.25">
      <c r="D3561" s="3"/>
      <c r="E3561" s="3"/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11"/>
      <c r="U3561" s="3"/>
      <c r="V3561" s="3"/>
      <c r="W3561" s="3"/>
      <c r="X3561" s="3"/>
      <c r="Y3561" s="3"/>
      <c r="Z3561" s="3"/>
      <c r="AA3561" s="3"/>
      <c r="AB3561" s="3"/>
      <c r="AC3561" s="3"/>
      <c r="AD3561" s="3"/>
      <c r="AE3561" s="3"/>
      <c r="AF3561" s="3"/>
      <c r="AG3561" s="3"/>
      <c r="AH3561" s="3"/>
      <c r="AI3561" s="3"/>
      <c r="AJ3561" s="3"/>
      <c r="AK3561" s="3"/>
      <c r="AL3561" s="3"/>
      <c r="AM3561" s="3"/>
      <c r="AN3561" s="3"/>
      <c r="AO3561" s="3"/>
      <c r="AP3561" s="12"/>
    </row>
    <row r="3562" spans="4:42" x14ac:dyDescent="0.25">
      <c r="D3562" s="3"/>
      <c r="E3562" s="3"/>
      <c r="F3562" s="3"/>
      <c r="G3562" s="3"/>
      <c r="H3562" s="3"/>
      <c r="I3562" s="3"/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11"/>
      <c r="U3562" s="3"/>
      <c r="V3562" s="3"/>
      <c r="W3562" s="3"/>
      <c r="X3562" s="3"/>
      <c r="Y3562" s="3"/>
      <c r="Z3562" s="3"/>
      <c r="AA3562" s="3"/>
      <c r="AB3562" s="3"/>
      <c r="AC3562" s="3"/>
      <c r="AD3562" s="3"/>
      <c r="AE3562" s="3"/>
      <c r="AF3562" s="3"/>
      <c r="AG3562" s="3"/>
      <c r="AH3562" s="3"/>
      <c r="AI3562" s="3"/>
      <c r="AJ3562" s="3"/>
      <c r="AK3562" s="3"/>
      <c r="AL3562" s="3"/>
      <c r="AM3562" s="3"/>
      <c r="AN3562" s="3"/>
      <c r="AO3562" s="3"/>
      <c r="AP3562" s="12"/>
    </row>
    <row r="3563" spans="4:42" x14ac:dyDescent="0.25">
      <c r="D3563" s="3"/>
      <c r="E3563" s="3"/>
      <c r="F3563" s="3"/>
      <c r="G3563" s="3"/>
      <c r="H3563" s="3"/>
      <c r="I3563" s="3"/>
      <c r="J3563" s="3"/>
      <c r="K3563" s="3"/>
      <c r="L3563" s="3"/>
      <c r="M3563" s="3"/>
      <c r="N3563" s="3"/>
      <c r="O3563" s="3"/>
      <c r="P3563" s="3"/>
      <c r="Q3563" s="3"/>
      <c r="R3563" s="3"/>
      <c r="S3563" s="3"/>
      <c r="T3563" s="11"/>
      <c r="U3563" s="3"/>
      <c r="V3563" s="3"/>
      <c r="W3563" s="3"/>
      <c r="X3563" s="3"/>
      <c r="Y3563" s="3"/>
      <c r="Z3563" s="3"/>
      <c r="AA3563" s="3"/>
      <c r="AB3563" s="3"/>
      <c r="AC3563" s="3"/>
      <c r="AD3563" s="3"/>
      <c r="AE3563" s="3"/>
      <c r="AF3563" s="3"/>
      <c r="AG3563" s="3"/>
      <c r="AH3563" s="3"/>
      <c r="AI3563" s="3"/>
      <c r="AJ3563" s="3"/>
      <c r="AK3563" s="3"/>
      <c r="AL3563" s="3"/>
      <c r="AM3563" s="3"/>
      <c r="AN3563" s="3"/>
      <c r="AO3563" s="3"/>
      <c r="AP3563" s="12"/>
    </row>
    <row r="3564" spans="4:42" x14ac:dyDescent="0.25">
      <c r="D3564" s="3"/>
      <c r="E3564" s="3"/>
      <c r="F3564" s="3"/>
      <c r="G3564" s="3"/>
      <c r="H3564" s="3"/>
      <c r="I3564" s="3"/>
      <c r="J3564" s="3"/>
      <c r="K3564" s="3"/>
      <c r="L3564" s="3"/>
      <c r="M3564" s="3"/>
      <c r="N3564" s="3"/>
      <c r="O3564" s="3"/>
      <c r="P3564" s="3"/>
      <c r="Q3564" s="3"/>
      <c r="R3564" s="3"/>
      <c r="S3564" s="3"/>
      <c r="T3564" s="11"/>
      <c r="U3564" s="3"/>
      <c r="V3564" s="3"/>
      <c r="W3564" s="3"/>
      <c r="X3564" s="3"/>
      <c r="Y3564" s="3"/>
      <c r="Z3564" s="3"/>
      <c r="AA3564" s="3"/>
      <c r="AB3564" s="3"/>
      <c r="AC3564" s="3"/>
      <c r="AD3564" s="3"/>
      <c r="AE3564" s="3"/>
      <c r="AF3564" s="3"/>
      <c r="AG3564" s="3"/>
      <c r="AH3564" s="3"/>
      <c r="AI3564" s="3"/>
      <c r="AJ3564" s="3"/>
      <c r="AK3564" s="3"/>
      <c r="AL3564" s="3"/>
      <c r="AM3564" s="3"/>
      <c r="AN3564" s="3"/>
      <c r="AO3564" s="3"/>
      <c r="AP3564" s="12"/>
    </row>
    <row r="3565" spans="4:42" x14ac:dyDescent="0.25">
      <c r="D3565" s="3"/>
      <c r="E3565" s="3"/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11"/>
      <c r="U3565" s="3"/>
      <c r="V3565" s="3"/>
      <c r="W3565" s="3"/>
      <c r="X3565" s="3"/>
      <c r="Y3565" s="3"/>
      <c r="Z3565" s="3"/>
      <c r="AA3565" s="3"/>
      <c r="AB3565" s="3"/>
      <c r="AC3565" s="3"/>
      <c r="AD3565" s="3"/>
      <c r="AE3565" s="3"/>
      <c r="AF3565" s="3"/>
      <c r="AG3565" s="3"/>
      <c r="AH3565" s="3"/>
      <c r="AI3565" s="3"/>
      <c r="AJ3565" s="3"/>
      <c r="AK3565" s="3"/>
      <c r="AL3565" s="3"/>
      <c r="AM3565" s="3"/>
      <c r="AN3565" s="3"/>
      <c r="AO3565" s="3"/>
      <c r="AP3565" s="12"/>
    </row>
    <row r="3566" spans="4:42" x14ac:dyDescent="0.25">
      <c r="D3566" s="3"/>
      <c r="E3566" s="3"/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  <c r="T3566" s="11"/>
      <c r="U3566" s="3"/>
      <c r="V3566" s="3"/>
      <c r="W3566" s="3"/>
      <c r="X3566" s="3"/>
      <c r="Y3566" s="3"/>
      <c r="Z3566" s="3"/>
      <c r="AA3566" s="3"/>
      <c r="AB3566" s="3"/>
      <c r="AC3566" s="3"/>
      <c r="AD3566" s="3"/>
      <c r="AE3566" s="3"/>
      <c r="AF3566" s="3"/>
      <c r="AG3566" s="3"/>
      <c r="AH3566" s="3"/>
      <c r="AI3566" s="3"/>
      <c r="AJ3566" s="3"/>
      <c r="AK3566" s="3"/>
      <c r="AL3566" s="3"/>
      <c r="AM3566" s="3"/>
      <c r="AN3566" s="3"/>
      <c r="AO3566" s="3"/>
      <c r="AP3566" s="12"/>
    </row>
    <row r="3567" spans="4:42" x14ac:dyDescent="0.25">
      <c r="D3567" s="3"/>
      <c r="E3567" s="3"/>
      <c r="F3567" s="3"/>
      <c r="G3567" s="3"/>
      <c r="H3567" s="3"/>
      <c r="I3567" s="3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11"/>
      <c r="U3567" s="3"/>
      <c r="V3567" s="3"/>
      <c r="W3567" s="3"/>
      <c r="X3567" s="3"/>
      <c r="Y3567" s="3"/>
      <c r="Z3567" s="3"/>
      <c r="AA3567" s="3"/>
      <c r="AB3567" s="3"/>
      <c r="AC3567" s="3"/>
      <c r="AD3567" s="3"/>
      <c r="AE3567" s="3"/>
      <c r="AF3567" s="3"/>
      <c r="AG3567" s="3"/>
      <c r="AH3567" s="3"/>
      <c r="AI3567" s="3"/>
      <c r="AJ3567" s="3"/>
      <c r="AK3567" s="3"/>
      <c r="AL3567" s="3"/>
      <c r="AM3567" s="3"/>
      <c r="AN3567" s="3"/>
      <c r="AO3567" s="3"/>
      <c r="AP3567" s="12"/>
    </row>
    <row r="3568" spans="4:42" x14ac:dyDescent="0.25">
      <c r="D3568" s="3"/>
      <c r="E3568" s="3"/>
      <c r="F3568" s="3"/>
      <c r="G3568" s="3"/>
      <c r="H3568" s="3"/>
      <c r="I3568" s="3"/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11"/>
      <c r="U3568" s="3"/>
      <c r="V3568" s="3"/>
      <c r="W3568" s="3"/>
      <c r="X3568" s="3"/>
      <c r="Y3568" s="3"/>
      <c r="Z3568" s="3"/>
      <c r="AA3568" s="3"/>
      <c r="AB3568" s="3"/>
      <c r="AC3568" s="3"/>
      <c r="AD3568" s="3"/>
      <c r="AE3568" s="3"/>
      <c r="AF3568" s="3"/>
      <c r="AG3568" s="3"/>
      <c r="AH3568" s="3"/>
      <c r="AI3568" s="3"/>
      <c r="AJ3568" s="3"/>
      <c r="AK3568" s="3"/>
      <c r="AL3568" s="3"/>
      <c r="AM3568" s="3"/>
      <c r="AN3568" s="3"/>
      <c r="AO3568" s="3"/>
      <c r="AP3568" s="12"/>
    </row>
    <row r="3569" spans="4:42" x14ac:dyDescent="0.25">
      <c r="D3569" s="3"/>
      <c r="E3569" s="3"/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11"/>
      <c r="U3569" s="3"/>
      <c r="V3569" s="3"/>
      <c r="W3569" s="3"/>
      <c r="X3569" s="3"/>
      <c r="Y3569" s="3"/>
      <c r="Z3569" s="3"/>
      <c r="AA3569" s="3"/>
      <c r="AB3569" s="3"/>
      <c r="AC3569" s="3"/>
      <c r="AD3569" s="3"/>
      <c r="AE3569" s="3"/>
      <c r="AF3569" s="3"/>
      <c r="AG3569" s="3"/>
      <c r="AH3569" s="3"/>
      <c r="AI3569" s="3"/>
      <c r="AJ3569" s="3"/>
      <c r="AK3569" s="3"/>
      <c r="AL3569" s="3"/>
      <c r="AM3569" s="3"/>
      <c r="AN3569" s="3"/>
      <c r="AO3569" s="3"/>
      <c r="AP3569" s="12"/>
    </row>
    <row r="3570" spans="4:42" x14ac:dyDescent="0.25">
      <c r="D3570" s="3"/>
      <c r="E3570" s="3"/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  <c r="T3570" s="11"/>
      <c r="U3570" s="3"/>
      <c r="V3570" s="3"/>
      <c r="W3570" s="3"/>
      <c r="X3570" s="3"/>
      <c r="Y3570" s="3"/>
      <c r="Z3570" s="3"/>
      <c r="AA3570" s="3"/>
      <c r="AB3570" s="3"/>
      <c r="AC3570" s="3"/>
      <c r="AD3570" s="3"/>
      <c r="AE3570" s="3"/>
      <c r="AF3570" s="3"/>
      <c r="AG3570" s="3"/>
      <c r="AH3570" s="3"/>
      <c r="AI3570" s="3"/>
      <c r="AJ3570" s="3"/>
      <c r="AK3570" s="3"/>
      <c r="AL3570" s="3"/>
      <c r="AM3570" s="3"/>
      <c r="AN3570" s="3"/>
      <c r="AO3570" s="3"/>
      <c r="AP3570" s="12"/>
    </row>
    <row r="3571" spans="4:42" x14ac:dyDescent="0.25">
      <c r="D3571" s="3"/>
      <c r="E3571" s="3"/>
      <c r="F3571" s="3"/>
      <c r="G3571" s="3"/>
      <c r="H3571" s="3"/>
      <c r="I3571" s="3"/>
      <c r="J3571" s="3"/>
      <c r="K3571" s="3"/>
      <c r="L3571" s="3"/>
      <c r="M3571" s="3"/>
      <c r="N3571" s="3"/>
      <c r="O3571" s="3"/>
      <c r="P3571" s="3"/>
      <c r="Q3571" s="3"/>
      <c r="R3571" s="3"/>
      <c r="S3571" s="3"/>
      <c r="T3571" s="11"/>
      <c r="U3571" s="3"/>
      <c r="V3571" s="3"/>
      <c r="W3571" s="3"/>
      <c r="X3571" s="3"/>
      <c r="Y3571" s="3"/>
      <c r="Z3571" s="3"/>
      <c r="AA3571" s="3"/>
      <c r="AB3571" s="3"/>
      <c r="AC3571" s="3"/>
      <c r="AD3571" s="3"/>
      <c r="AE3571" s="3"/>
      <c r="AF3571" s="3"/>
      <c r="AG3571" s="3"/>
      <c r="AH3571" s="3"/>
      <c r="AI3571" s="3"/>
      <c r="AJ3571" s="3"/>
      <c r="AK3571" s="3"/>
      <c r="AL3571" s="3"/>
      <c r="AM3571" s="3"/>
      <c r="AN3571" s="3"/>
      <c r="AO3571" s="3"/>
      <c r="AP3571" s="12"/>
    </row>
    <row r="3572" spans="4:42" x14ac:dyDescent="0.25">
      <c r="D3572" s="3"/>
      <c r="E3572" s="3"/>
      <c r="F3572" s="3"/>
      <c r="G3572" s="3"/>
      <c r="H3572" s="3"/>
      <c r="I3572" s="3"/>
      <c r="J3572" s="3"/>
      <c r="K3572" s="3"/>
      <c r="L3572" s="3"/>
      <c r="M3572" s="3"/>
      <c r="N3572" s="3"/>
      <c r="O3572" s="3"/>
      <c r="P3572" s="3"/>
      <c r="Q3572" s="3"/>
      <c r="R3572" s="3"/>
      <c r="S3572" s="3"/>
      <c r="T3572" s="11"/>
      <c r="U3572" s="3"/>
      <c r="V3572" s="3"/>
      <c r="W3572" s="3"/>
      <c r="X3572" s="3"/>
      <c r="Y3572" s="3"/>
      <c r="Z3572" s="3"/>
      <c r="AA3572" s="3"/>
      <c r="AB3572" s="3"/>
      <c r="AC3572" s="3"/>
      <c r="AD3572" s="3"/>
      <c r="AE3572" s="3"/>
      <c r="AF3572" s="3"/>
      <c r="AG3572" s="3"/>
      <c r="AH3572" s="3"/>
      <c r="AI3572" s="3"/>
      <c r="AJ3572" s="3"/>
      <c r="AK3572" s="3"/>
      <c r="AL3572" s="3"/>
      <c r="AM3572" s="3"/>
      <c r="AN3572" s="3"/>
      <c r="AO3572" s="3"/>
      <c r="AP3572" s="12"/>
    </row>
    <row r="3573" spans="4:42" x14ac:dyDescent="0.25">
      <c r="D3573" s="3"/>
      <c r="E3573" s="3"/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11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3"/>
      <c r="AG3573" s="3"/>
      <c r="AH3573" s="3"/>
      <c r="AI3573" s="3"/>
      <c r="AJ3573" s="3"/>
      <c r="AK3573" s="3"/>
      <c r="AL3573" s="3"/>
      <c r="AM3573" s="3"/>
      <c r="AN3573" s="3"/>
      <c r="AO3573" s="3"/>
      <c r="AP3573" s="12"/>
    </row>
    <row r="3574" spans="4:42" x14ac:dyDescent="0.25">
      <c r="D3574" s="3"/>
      <c r="E3574" s="3"/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  <c r="T3574" s="11"/>
      <c r="U3574" s="3"/>
      <c r="V3574" s="3"/>
      <c r="W3574" s="3"/>
      <c r="X3574" s="3"/>
      <c r="Y3574" s="3"/>
      <c r="Z3574" s="3"/>
      <c r="AA3574" s="3"/>
      <c r="AB3574" s="3"/>
      <c r="AC3574" s="3"/>
      <c r="AD3574" s="3"/>
      <c r="AE3574" s="3"/>
      <c r="AF3574" s="3"/>
      <c r="AG3574" s="3"/>
      <c r="AH3574" s="3"/>
      <c r="AI3574" s="3"/>
      <c r="AJ3574" s="3"/>
      <c r="AK3574" s="3"/>
      <c r="AL3574" s="3"/>
      <c r="AM3574" s="3"/>
      <c r="AN3574" s="3"/>
      <c r="AO3574" s="3"/>
      <c r="AP3574" s="12"/>
    </row>
    <row r="3575" spans="4:42" x14ac:dyDescent="0.25">
      <c r="D3575" s="3"/>
      <c r="E3575" s="3"/>
      <c r="F3575" s="3"/>
      <c r="G3575" s="3"/>
      <c r="H3575" s="3"/>
      <c r="I3575" s="3"/>
      <c r="J3575" s="3"/>
      <c r="K3575" s="3"/>
      <c r="L3575" s="3"/>
      <c r="M3575" s="3"/>
      <c r="N3575" s="3"/>
      <c r="O3575" s="3"/>
      <c r="P3575" s="3"/>
      <c r="Q3575" s="3"/>
      <c r="R3575" s="3"/>
      <c r="S3575" s="3"/>
      <c r="T3575" s="11"/>
      <c r="U3575" s="3"/>
      <c r="V3575" s="3"/>
      <c r="W3575" s="3"/>
      <c r="X3575" s="3"/>
      <c r="Y3575" s="3"/>
      <c r="Z3575" s="3"/>
      <c r="AA3575" s="3"/>
      <c r="AB3575" s="3"/>
      <c r="AC3575" s="3"/>
      <c r="AD3575" s="3"/>
      <c r="AE3575" s="3"/>
      <c r="AF3575" s="3"/>
      <c r="AG3575" s="3"/>
      <c r="AH3575" s="3"/>
      <c r="AI3575" s="3"/>
      <c r="AJ3575" s="3"/>
      <c r="AK3575" s="3"/>
      <c r="AL3575" s="3"/>
      <c r="AM3575" s="3"/>
      <c r="AN3575" s="3"/>
      <c r="AO3575" s="3"/>
      <c r="AP3575" s="12"/>
    </row>
    <row r="3576" spans="4:42" x14ac:dyDescent="0.25">
      <c r="D3576" s="3"/>
      <c r="E3576" s="3"/>
      <c r="F3576" s="3"/>
      <c r="G3576" s="3"/>
      <c r="H3576" s="3"/>
      <c r="I3576" s="3"/>
      <c r="J3576" s="3"/>
      <c r="K3576" s="3"/>
      <c r="L3576" s="3"/>
      <c r="M3576" s="3"/>
      <c r="N3576" s="3"/>
      <c r="O3576" s="3"/>
      <c r="P3576" s="3"/>
      <c r="Q3576" s="3"/>
      <c r="R3576" s="3"/>
      <c r="S3576" s="3"/>
      <c r="T3576" s="11"/>
      <c r="U3576" s="3"/>
      <c r="V3576" s="3"/>
      <c r="W3576" s="3"/>
      <c r="X3576" s="3"/>
      <c r="Y3576" s="3"/>
      <c r="Z3576" s="3"/>
      <c r="AA3576" s="3"/>
      <c r="AB3576" s="3"/>
      <c r="AC3576" s="3"/>
      <c r="AD3576" s="3"/>
      <c r="AE3576" s="3"/>
      <c r="AF3576" s="3"/>
      <c r="AG3576" s="3"/>
      <c r="AH3576" s="3"/>
      <c r="AI3576" s="3"/>
      <c r="AJ3576" s="3"/>
      <c r="AK3576" s="3"/>
      <c r="AL3576" s="3"/>
      <c r="AM3576" s="3"/>
      <c r="AN3576" s="3"/>
      <c r="AO3576" s="3"/>
      <c r="AP3576" s="12"/>
    </row>
    <row r="3577" spans="4:42" x14ac:dyDescent="0.25">
      <c r="D3577" s="3"/>
      <c r="E3577" s="3"/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11"/>
      <c r="U3577" s="3"/>
      <c r="V3577" s="3"/>
      <c r="W3577" s="3"/>
      <c r="X3577" s="3"/>
      <c r="Y3577" s="3"/>
      <c r="Z3577" s="3"/>
      <c r="AA3577" s="3"/>
      <c r="AB3577" s="3"/>
      <c r="AC3577" s="3"/>
      <c r="AD3577" s="3"/>
      <c r="AE3577" s="3"/>
      <c r="AF3577" s="3"/>
      <c r="AG3577" s="3"/>
      <c r="AH3577" s="3"/>
      <c r="AI3577" s="3"/>
      <c r="AJ3577" s="3"/>
      <c r="AK3577" s="3"/>
      <c r="AL3577" s="3"/>
      <c r="AM3577" s="3"/>
      <c r="AN3577" s="3"/>
      <c r="AO3577" s="3"/>
      <c r="AP3577" s="12"/>
    </row>
    <row r="3578" spans="4:42" x14ac:dyDescent="0.25">
      <c r="D3578" s="3"/>
      <c r="E3578" s="3"/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11"/>
      <c r="U3578" s="3"/>
      <c r="V3578" s="3"/>
      <c r="W3578" s="3"/>
      <c r="X3578" s="3"/>
      <c r="Y3578" s="3"/>
      <c r="Z3578" s="3"/>
      <c r="AA3578" s="3"/>
      <c r="AB3578" s="3"/>
      <c r="AC3578" s="3"/>
      <c r="AD3578" s="3"/>
      <c r="AE3578" s="3"/>
      <c r="AF3578" s="3"/>
      <c r="AG3578" s="3"/>
      <c r="AH3578" s="3"/>
      <c r="AI3578" s="3"/>
      <c r="AJ3578" s="3"/>
      <c r="AK3578" s="3"/>
      <c r="AL3578" s="3"/>
      <c r="AM3578" s="3"/>
      <c r="AN3578" s="3"/>
      <c r="AO3578" s="3"/>
      <c r="AP3578" s="12"/>
    </row>
    <row r="3579" spans="4:42" x14ac:dyDescent="0.25">
      <c r="D3579" s="3"/>
      <c r="E3579" s="3"/>
      <c r="F3579" s="3"/>
      <c r="G3579" s="3"/>
      <c r="H3579" s="3"/>
      <c r="I3579" s="3"/>
      <c r="J3579" s="3"/>
      <c r="K3579" s="3"/>
      <c r="L3579" s="3"/>
      <c r="M3579" s="3"/>
      <c r="N3579" s="3"/>
      <c r="O3579" s="3"/>
      <c r="P3579" s="3"/>
      <c r="Q3579" s="3"/>
      <c r="R3579" s="3"/>
      <c r="S3579" s="3"/>
      <c r="T3579" s="11"/>
      <c r="U3579" s="3"/>
      <c r="V3579" s="3"/>
      <c r="W3579" s="3"/>
      <c r="X3579" s="3"/>
      <c r="Y3579" s="3"/>
      <c r="Z3579" s="3"/>
      <c r="AA3579" s="3"/>
      <c r="AB3579" s="3"/>
      <c r="AC3579" s="3"/>
      <c r="AD3579" s="3"/>
      <c r="AE3579" s="3"/>
      <c r="AF3579" s="3"/>
      <c r="AG3579" s="3"/>
      <c r="AH3579" s="3"/>
      <c r="AI3579" s="3"/>
      <c r="AJ3579" s="3"/>
      <c r="AK3579" s="3"/>
      <c r="AL3579" s="3"/>
      <c r="AM3579" s="3"/>
      <c r="AN3579" s="3"/>
      <c r="AO3579" s="3"/>
      <c r="AP3579" s="12"/>
    </row>
    <row r="3580" spans="4:42" x14ac:dyDescent="0.25">
      <c r="D3580" s="3"/>
      <c r="E3580" s="3"/>
      <c r="F3580" s="3"/>
      <c r="G3580" s="3"/>
      <c r="H3580" s="3"/>
      <c r="I3580" s="3"/>
      <c r="J3580" s="3"/>
      <c r="K3580" s="3"/>
      <c r="L3580" s="3"/>
      <c r="M3580" s="3"/>
      <c r="N3580" s="3"/>
      <c r="O3580" s="3"/>
      <c r="P3580" s="3"/>
      <c r="Q3580" s="3"/>
      <c r="R3580" s="3"/>
      <c r="S3580" s="3"/>
      <c r="T3580" s="11"/>
      <c r="U3580" s="3"/>
      <c r="V3580" s="3"/>
      <c r="W3580" s="3"/>
      <c r="X3580" s="3"/>
      <c r="Y3580" s="3"/>
      <c r="Z3580" s="3"/>
      <c r="AA3580" s="3"/>
      <c r="AB3580" s="3"/>
      <c r="AC3580" s="3"/>
      <c r="AD3580" s="3"/>
      <c r="AE3580" s="3"/>
      <c r="AF3580" s="3"/>
      <c r="AG3580" s="3"/>
      <c r="AH3580" s="3"/>
      <c r="AI3580" s="3"/>
      <c r="AJ3580" s="3"/>
      <c r="AK3580" s="3"/>
      <c r="AL3580" s="3"/>
      <c r="AM3580" s="3"/>
      <c r="AN3580" s="3"/>
      <c r="AO3580" s="3"/>
      <c r="AP3580" s="12"/>
    </row>
    <row r="3581" spans="4:42" x14ac:dyDescent="0.25">
      <c r="D3581" s="3"/>
      <c r="E3581" s="3"/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11"/>
      <c r="U3581" s="3"/>
      <c r="V3581" s="3"/>
      <c r="W3581" s="3"/>
      <c r="X3581" s="3"/>
      <c r="Y3581" s="3"/>
      <c r="Z3581" s="3"/>
      <c r="AA3581" s="3"/>
      <c r="AB3581" s="3"/>
      <c r="AC3581" s="3"/>
      <c r="AD3581" s="3"/>
      <c r="AE3581" s="3"/>
      <c r="AF3581" s="3"/>
      <c r="AG3581" s="3"/>
      <c r="AH3581" s="3"/>
      <c r="AI3581" s="3"/>
      <c r="AJ3581" s="3"/>
      <c r="AK3581" s="3"/>
      <c r="AL3581" s="3"/>
      <c r="AM3581" s="3"/>
      <c r="AN3581" s="3"/>
      <c r="AO3581" s="3"/>
      <c r="AP3581" s="12"/>
    </row>
    <row r="3582" spans="4:42" x14ac:dyDescent="0.25">
      <c r="D3582" s="3"/>
      <c r="E3582" s="3"/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11"/>
      <c r="U3582" s="3"/>
      <c r="V3582" s="3"/>
      <c r="W3582" s="3"/>
      <c r="X3582" s="3"/>
      <c r="Y3582" s="3"/>
      <c r="Z3582" s="3"/>
      <c r="AA3582" s="3"/>
      <c r="AB3582" s="3"/>
      <c r="AC3582" s="3"/>
      <c r="AD3582" s="3"/>
      <c r="AE3582" s="3"/>
      <c r="AF3582" s="3"/>
      <c r="AG3582" s="3"/>
      <c r="AH3582" s="3"/>
      <c r="AI3582" s="3"/>
      <c r="AJ3582" s="3"/>
      <c r="AK3582" s="3"/>
      <c r="AL3582" s="3"/>
      <c r="AM3582" s="3"/>
      <c r="AN3582" s="3"/>
      <c r="AO3582" s="3"/>
      <c r="AP3582" s="12"/>
    </row>
    <row r="3583" spans="4:42" x14ac:dyDescent="0.25">
      <c r="D3583" s="3"/>
      <c r="E3583" s="3"/>
      <c r="F3583" s="3"/>
      <c r="G3583" s="3"/>
      <c r="H3583" s="3"/>
      <c r="I3583" s="3"/>
      <c r="J3583" s="3"/>
      <c r="K3583" s="3"/>
      <c r="L3583" s="3"/>
      <c r="M3583" s="3"/>
      <c r="N3583" s="3"/>
      <c r="O3583" s="3"/>
      <c r="P3583" s="3"/>
      <c r="Q3583" s="3"/>
      <c r="R3583" s="3"/>
      <c r="S3583" s="3"/>
      <c r="T3583" s="11"/>
      <c r="U3583" s="3"/>
      <c r="V3583" s="3"/>
      <c r="W3583" s="3"/>
      <c r="X3583" s="3"/>
      <c r="Y3583" s="3"/>
      <c r="Z3583" s="3"/>
      <c r="AA3583" s="3"/>
      <c r="AB3583" s="3"/>
      <c r="AC3583" s="3"/>
      <c r="AD3583" s="3"/>
      <c r="AE3583" s="3"/>
      <c r="AF3583" s="3"/>
      <c r="AG3583" s="3"/>
      <c r="AH3583" s="3"/>
      <c r="AI3583" s="3"/>
      <c r="AJ3583" s="3"/>
      <c r="AK3583" s="3"/>
      <c r="AL3583" s="3"/>
      <c r="AM3583" s="3"/>
      <c r="AN3583" s="3"/>
      <c r="AO3583" s="3"/>
      <c r="AP3583" s="12"/>
    </row>
    <row r="3584" spans="4:42" x14ac:dyDescent="0.25">
      <c r="D3584" s="3"/>
      <c r="E3584" s="3"/>
      <c r="F3584" s="3"/>
      <c r="G3584" s="3"/>
      <c r="H3584" s="3"/>
      <c r="I3584" s="3"/>
      <c r="J3584" s="3"/>
      <c r="K3584" s="3"/>
      <c r="L3584" s="3"/>
      <c r="M3584" s="3"/>
      <c r="N3584" s="3"/>
      <c r="O3584" s="3"/>
      <c r="P3584" s="3"/>
      <c r="Q3584" s="3"/>
      <c r="R3584" s="3"/>
      <c r="S3584" s="3"/>
      <c r="T3584" s="11"/>
      <c r="U3584" s="3"/>
      <c r="V3584" s="3"/>
      <c r="W3584" s="3"/>
      <c r="X3584" s="3"/>
      <c r="Y3584" s="3"/>
      <c r="Z3584" s="3"/>
      <c r="AA3584" s="3"/>
      <c r="AB3584" s="3"/>
      <c r="AC3584" s="3"/>
      <c r="AD3584" s="3"/>
      <c r="AE3584" s="3"/>
      <c r="AF3584" s="3"/>
      <c r="AG3584" s="3"/>
      <c r="AH3584" s="3"/>
      <c r="AI3584" s="3"/>
      <c r="AJ3584" s="3"/>
      <c r="AK3584" s="3"/>
      <c r="AL3584" s="3"/>
      <c r="AM3584" s="3"/>
      <c r="AN3584" s="3"/>
      <c r="AO3584" s="3"/>
      <c r="AP3584" s="12"/>
    </row>
    <row r="3585" spans="4:42" x14ac:dyDescent="0.25">
      <c r="D3585" s="3"/>
      <c r="E3585" s="3"/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11"/>
      <c r="U3585" s="3"/>
      <c r="V3585" s="3"/>
      <c r="W3585" s="3"/>
      <c r="X3585" s="3"/>
      <c r="Y3585" s="3"/>
      <c r="Z3585" s="3"/>
      <c r="AA3585" s="3"/>
      <c r="AB3585" s="3"/>
      <c r="AC3585" s="3"/>
      <c r="AD3585" s="3"/>
      <c r="AE3585" s="3"/>
      <c r="AF3585" s="3"/>
      <c r="AG3585" s="3"/>
      <c r="AH3585" s="3"/>
      <c r="AI3585" s="3"/>
      <c r="AJ3585" s="3"/>
      <c r="AK3585" s="3"/>
      <c r="AL3585" s="3"/>
      <c r="AM3585" s="3"/>
      <c r="AN3585" s="3"/>
      <c r="AO3585" s="3"/>
      <c r="AP3585" s="12"/>
    </row>
    <row r="3586" spans="4:42" x14ac:dyDescent="0.25">
      <c r="D3586" s="3"/>
      <c r="E3586" s="3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11"/>
      <c r="U3586" s="3"/>
      <c r="V3586" s="3"/>
      <c r="W3586" s="3"/>
      <c r="X3586" s="3"/>
      <c r="Y3586" s="3"/>
      <c r="Z3586" s="3"/>
      <c r="AA3586" s="3"/>
      <c r="AB3586" s="3"/>
      <c r="AC3586" s="3"/>
      <c r="AD3586" s="3"/>
      <c r="AE3586" s="3"/>
      <c r="AF3586" s="3"/>
      <c r="AG3586" s="3"/>
      <c r="AH3586" s="3"/>
      <c r="AI3586" s="3"/>
      <c r="AJ3586" s="3"/>
      <c r="AK3586" s="3"/>
      <c r="AL3586" s="3"/>
      <c r="AM3586" s="3"/>
      <c r="AN3586" s="3"/>
      <c r="AO3586" s="3"/>
      <c r="AP3586" s="12"/>
    </row>
    <row r="3587" spans="4:42" x14ac:dyDescent="0.25">
      <c r="D3587" s="3"/>
      <c r="E3587" s="3"/>
      <c r="F3587" s="3"/>
      <c r="G3587" s="3"/>
      <c r="H3587" s="3"/>
      <c r="I3587" s="3"/>
      <c r="J3587" s="3"/>
      <c r="K3587" s="3"/>
      <c r="L3587" s="3"/>
      <c r="M3587" s="3"/>
      <c r="N3587" s="3"/>
      <c r="O3587" s="3"/>
      <c r="P3587" s="3"/>
      <c r="Q3587" s="3"/>
      <c r="R3587" s="3"/>
      <c r="S3587" s="3"/>
      <c r="T3587" s="11"/>
      <c r="U3587" s="3"/>
      <c r="V3587" s="3"/>
      <c r="W3587" s="3"/>
      <c r="X3587" s="3"/>
      <c r="Y3587" s="3"/>
      <c r="Z3587" s="3"/>
      <c r="AA3587" s="3"/>
      <c r="AB3587" s="3"/>
      <c r="AC3587" s="3"/>
      <c r="AD3587" s="3"/>
      <c r="AE3587" s="3"/>
      <c r="AF3587" s="3"/>
      <c r="AG3587" s="3"/>
      <c r="AH3587" s="3"/>
      <c r="AI3587" s="3"/>
      <c r="AJ3587" s="3"/>
      <c r="AK3587" s="3"/>
      <c r="AL3587" s="3"/>
      <c r="AM3587" s="3"/>
      <c r="AN3587" s="3"/>
      <c r="AO3587" s="3"/>
      <c r="AP3587" s="12"/>
    </row>
    <row r="3588" spans="4:42" x14ac:dyDescent="0.25">
      <c r="D3588" s="3"/>
      <c r="E3588" s="3"/>
      <c r="F3588" s="3"/>
      <c r="G3588" s="3"/>
      <c r="H3588" s="3"/>
      <c r="I3588" s="3"/>
      <c r="J3588" s="3"/>
      <c r="K3588" s="3"/>
      <c r="L3588" s="3"/>
      <c r="M3588" s="3"/>
      <c r="N3588" s="3"/>
      <c r="O3588" s="3"/>
      <c r="P3588" s="3"/>
      <c r="Q3588" s="3"/>
      <c r="R3588" s="3"/>
      <c r="S3588" s="3"/>
      <c r="T3588" s="11"/>
      <c r="U3588" s="3"/>
      <c r="V3588" s="3"/>
      <c r="W3588" s="3"/>
      <c r="X3588" s="3"/>
      <c r="Y3588" s="3"/>
      <c r="Z3588" s="3"/>
      <c r="AA3588" s="3"/>
      <c r="AB3588" s="3"/>
      <c r="AC3588" s="3"/>
      <c r="AD3588" s="3"/>
      <c r="AE3588" s="3"/>
      <c r="AF3588" s="3"/>
      <c r="AG3588" s="3"/>
      <c r="AH3588" s="3"/>
      <c r="AI3588" s="3"/>
      <c r="AJ3588" s="3"/>
      <c r="AK3588" s="3"/>
      <c r="AL3588" s="3"/>
      <c r="AM3588" s="3"/>
      <c r="AN3588" s="3"/>
      <c r="AO3588" s="3"/>
      <c r="AP3588" s="12"/>
    </row>
    <row r="3589" spans="4:42" x14ac:dyDescent="0.25">
      <c r="D3589" s="3"/>
      <c r="E3589" s="3"/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11"/>
      <c r="U3589" s="3"/>
      <c r="V3589" s="3"/>
      <c r="W3589" s="3"/>
      <c r="X3589" s="3"/>
      <c r="Y3589" s="3"/>
      <c r="Z3589" s="3"/>
      <c r="AA3589" s="3"/>
      <c r="AB3589" s="3"/>
      <c r="AC3589" s="3"/>
      <c r="AD3589" s="3"/>
      <c r="AE3589" s="3"/>
      <c r="AF3589" s="3"/>
      <c r="AG3589" s="3"/>
      <c r="AH3589" s="3"/>
      <c r="AI3589" s="3"/>
      <c r="AJ3589" s="3"/>
      <c r="AK3589" s="3"/>
      <c r="AL3589" s="3"/>
      <c r="AM3589" s="3"/>
      <c r="AN3589" s="3"/>
      <c r="AO3589" s="3"/>
      <c r="AP3589" s="12"/>
    </row>
    <row r="3590" spans="4:42" x14ac:dyDescent="0.25">
      <c r="D3590" s="3"/>
      <c r="E3590" s="3"/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11"/>
      <c r="U3590" s="3"/>
      <c r="V3590" s="3"/>
      <c r="W3590" s="3"/>
      <c r="X3590" s="3"/>
      <c r="Y3590" s="3"/>
      <c r="Z3590" s="3"/>
      <c r="AA3590" s="3"/>
      <c r="AB3590" s="3"/>
      <c r="AC3590" s="3"/>
      <c r="AD3590" s="3"/>
      <c r="AE3590" s="3"/>
      <c r="AF3590" s="3"/>
      <c r="AG3590" s="3"/>
      <c r="AH3590" s="3"/>
      <c r="AI3590" s="3"/>
      <c r="AJ3590" s="3"/>
      <c r="AK3590" s="3"/>
      <c r="AL3590" s="3"/>
      <c r="AM3590" s="3"/>
      <c r="AN3590" s="3"/>
      <c r="AO3590" s="3"/>
      <c r="AP3590" s="12"/>
    </row>
    <row r="3591" spans="4:42" x14ac:dyDescent="0.25">
      <c r="D3591" s="3"/>
      <c r="E3591" s="3"/>
      <c r="F3591" s="3"/>
      <c r="G3591" s="3"/>
      <c r="H3591" s="3"/>
      <c r="I3591" s="3"/>
      <c r="J3591" s="3"/>
      <c r="K3591" s="3"/>
      <c r="L3591" s="3"/>
      <c r="M3591" s="3"/>
      <c r="N3591" s="3"/>
      <c r="O3591" s="3"/>
      <c r="P3591" s="3"/>
      <c r="Q3591" s="3"/>
      <c r="R3591" s="3"/>
      <c r="S3591" s="3"/>
      <c r="T3591" s="11"/>
      <c r="U3591" s="3"/>
      <c r="V3591" s="3"/>
      <c r="W3591" s="3"/>
      <c r="X3591" s="3"/>
      <c r="Y3591" s="3"/>
      <c r="Z3591" s="3"/>
      <c r="AA3591" s="3"/>
      <c r="AB3591" s="3"/>
      <c r="AC3591" s="3"/>
      <c r="AD3591" s="3"/>
      <c r="AE3591" s="3"/>
      <c r="AF3591" s="3"/>
      <c r="AG3591" s="3"/>
      <c r="AH3591" s="3"/>
      <c r="AI3591" s="3"/>
      <c r="AJ3591" s="3"/>
      <c r="AK3591" s="3"/>
      <c r="AL3591" s="3"/>
      <c r="AM3591" s="3"/>
      <c r="AN3591" s="3"/>
      <c r="AO3591" s="3"/>
      <c r="AP3591" s="12"/>
    </row>
    <row r="3592" spans="4:42" x14ac:dyDescent="0.25">
      <c r="D3592" s="3"/>
      <c r="E3592" s="3"/>
      <c r="F3592" s="3"/>
      <c r="G3592" s="3"/>
      <c r="H3592" s="3"/>
      <c r="I3592" s="3"/>
      <c r="J3592" s="3"/>
      <c r="K3592" s="3"/>
      <c r="L3592" s="3"/>
      <c r="M3592" s="3"/>
      <c r="N3592" s="3"/>
      <c r="O3592" s="3"/>
      <c r="P3592" s="3"/>
      <c r="Q3592" s="3"/>
      <c r="R3592" s="3"/>
      <c r="S3592" s="3"/>
      <c r="T3592" s="11"/>
      <c r="U3592" s="3"/>
      <c r="V3592" s="3"/>
      <c r="W3592" s="3"/>
      <c r="X3592" s="3"/>
      <c r="Y3592" s="3"/>
      <c r="Z3592" s="3"/>
      <c r="AA3592" s="3"/>
      <c r="AB3592" s="3"/>
      <c r="AC3592" s="3"/>
      <c r="AD3592" s="3"/>
      <c r="AE3592" s="3"/>
      <c r="AF3592" s="3"/>
      <c r="AG3592" s="3"/>
      <c r="AH3592" s="3"/>
      <c r="AI3592" s="3"/>
      <c r="AJ3592" s="3"/>
      <c r="AK3592" s="3"/>
      <c r="AL3592" s="3"/>
      <c r="AM3592" s="3"/>
      <c r="AN3592" s="3"/>
      <c r="AO3592" s="3"/>
      <c r="AP3592" s="12"/>
    </row>
    <row r="3593" spans="4:42" x14ac:dyDescent="0.25">
      <c r="D3593" s="3"/>
      <c r="E3593" s="3"/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11"/>
      <c r="U3593" s="3"/>
      <c r="V3593" s="3"/>
      <c r="W3593" s="3"/>
      <c r="X3593" s="3"/>
      <c r="Y3593" s="3"/>
      <c r="Z3593" s="3"/>
      <c r="AA3593" s="3"/>
      <c r="AB3593" s="3"/>
      <c r="AC3593" s="3"/>
      <c r="AD3593" s="3"/>
      <c r="AE3593" s="3"/>
      <c r="AF3593" s="3"/>
      <c r="AG3593" s="3"/>
      <c r="AH3593" s="3"/>
      <c r="AI3593" s="3"/>
      <c r="AJ3593" s="3"/>
      <c r="AK3593" s="3"/>
      <c r="AL3593" s="3"/>
      <c r="AM3593" s="3"/>
      <c r="AN3593" s="3"/>
      <c r="AO3593" s="3"/>
      <c r="AP3593" s="12"/>
    </row>
    <row r="3594" spans="4:42" x14ac:dyDescent="0.25">
      <c r="D3594" s="3"/>
      <c r="E3594" s="3"/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11"/>
      <c r="U3594" s="3"/>
      <c r="V3594" s="3"/>
      <c r="W3594" s="3"/>
      <c r="X3594" s="3"/>
      <c r="Y3594" s="3"/>
      <c r="Z3594" s="3"/>
      <c r="AA3594" s="3"/>
      <c r="AB3594" s="3"/>
      <c r="AC3594" s="3"/>
      <c r="AD3594" s="3"/>
      <c r="AE3594" s="3"/>
      <c r="AF3594" s="3"/>
      <c r="AG3594" s="3"/>
      <c r="AH3594" s="3"/>
      <c r="AI3594" s="3"/>
      <c r="AJ3594" s="3"/>
      <c r="AK3594" s="3"/>
      <c r="AL3594" s="3"/>
      <c r="AM3594" s="3"/>
      <c r="AN3594" s="3"/>
      <c r="AO3594" s="3"/>
      <c r="AP3594" s="12"/>
    </row>
    <row r="3595" spans="4:42" x14ac:dyDescent="0.25">
      <c r="D3595" s="3"/>
      <c r="E3595" s="3"/>
      <c r="F3595" s="3"/>
      <c r="G3595" s="3"/>
      <c r="H3595" s="3"/>
      <c r="I3595" s="3"/>
      <c r="J3595" s="3"/>
      <c r="K3595" s="3"/>
      <c r="L3595" s="3"/>
      <c r="M3595" s="3"/>
      <c r="N3595" s="3"/>
      <c r="O3595" s="3"/>
      <c r="P3595" s="3"/>
      <c r="Q3595" s="3"/>
      <c r="R3595" s="3"/>
      <c r="S3595" s="3"/>
      <c r="T3595" s="11"/>
      <c r="U3595" s="3"/>
      <c r="V3595" s="3"/>
      <c r="W3595" s="3"/>
      <c r="X3595" s="3"/>
      <c r="Y3595" s="3"/>
      <c r="Z3595" s="3"/>
      <c r="AA3595" s="3"/>
      <c r="AB3595" s="3"/>
      <c r="AC3595" s="3"/>
      <c r="AD3595" s="3"/>
      <c r="AE3595" s="3"/>
      <c r="AF3595" s="3"/>
      <c r="AG3595" s="3"/>
      <c r="AH3595" s="3"/>
      <c r="AI3595" s="3"/>
      <c r="AJ3595" s="3"/>
      <c r="AK3595" s="3"/>
      <c r="AL3595" s="3"/>
      <c r="AM3595" s="3"/>
      <c r="AN3595" s="3"/>
      <c r="AO3595" s="3"/>
      <c r="AP3595" s="12"/>
    </row>
    <row r="3596" spans="4:42" x14ac:dyDescent="0.25">
      <c r="D3596" s="3"/>
      <c r="E3596" s="3"/>
      <c r="F3596" s="3"/>
      <c r="G3596" s="3"/>
      <c r="H3596" s="3"/>
      <c r="I3596" s="3"/>
      <c r="J3596" s="3"/>
      <c r="K3596" s="3"/>
      <c r="L3596" s="3"/>
      <c r="M3596" s="3"/>
      <c r="N3596" s="3"/>
      <c r="O3596" s="3"/>
      <c r="P3596" s="3"/>
      <c r="Q3596" s="3"/>
      <c r="R3596" s="3"/>
      <c r="S3596" s="3"/>
      <c r="T3596" s="11"/>
      <c r="U3596" s="3"/>
      <c r="V3596" s="3"/>
      <c r="W3596" s="3"/>
      <c r="X3596" s="3"/>
      <c r="Y3596" s="3"/>
      <c r="Z3596" s="3"/>
      <c r="AA3596" s="3"/>
      <c r="AB3596" s="3"/>
      <c r="AC3596" s="3"/>
      <c r="AD3596" s="3"/>
      <c r="AE3596" s="3"/>
      <c r="AF3596" s="3"/>
      <c r="AG3596" s="3"/>
      <c r="AH3596" s="3"/>
      <c r="AI3596" s="3"/>
      <c r="AJ3596" s="3"/>
      <c r="AK3596" s="3"/>
      <c r="AL3596" s="3"/>
      <c r="AM3596" s="3"/>
      <c r="AN3596" s="3"/>
      <c r="AO3596" s="3"/>
      <c r="AP3596" s="12"/>
    </row>
    <row r="3597" spans="4:42" x14ac:dyDescent="0.25">
      <c r="D3597" s="3"/>
      <c r="E3597" s="3"/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11"/>
      <c r="U3597" s="3"/>
      <c r="V3597" s="3"/>
      <c r="W3597" s="3"/>
      <c r="X3597" s="3"/>
      <c r="Y3597" s="3"/>
      <c r="Z3597" s="3"/>
      <c r="AA3597" s="3"/>
      <c r="AB3597" s="3"/>
      <c r="AC3597" s="3"/>
      <c r="AD3597" s="3"/>
      <c r="AE3597" s="3"/>
      <c r="AF3597" s="3"/>
      <c r="AG3597" s="3"/>
      <c r="AH3597" s="3"/>
      <c r="AI3597" s="3"/>
      <c r="AJ3597" s="3"/>
      <c r="AK3597" s="3"/>
      <c r="AL3597" s="3"/>
      <c r="AM3597" s="3"/>
      <c r="AN3597" s="3"/>
      <c r="AO3597" s="3"/>
      <c r="AP3597" s="12"/>
    </row>
    <row r="3598" spans="4:42" x14ac:dyDescent="0.25">
      <c r="D3598" s="3"/>
      <c r="E3598" s="3"/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11"/>
      <c r="U3598" s="3"/>
      <c r="V3598" s="3"/>
      <c r="W3598" s="3"/>
      <c r="X3598" s="3"/>
      <c r="Y3598" s="3"/>
      <c r="Z3598" s="3"/>
      <c r="AA3598" s="3"/>
      <c r="AB3598" s="3"/>
      <c r="AC3598" s="3"/>
      <c r="AD3598" s="3"/>
      <c r="AE3598" s="3"/>
      <c r="AF3598" s="3"/>
      <c r="AG3598" s="3"/>
      <c r="AH3598" s="3"/>
      <c r="AI3598" s="3"/>
      <c r="AJ3598" s="3"/>
      <c r="AK3598" s="3"/>
      <c r="AL3598" s="3"/>
      <c r="AM3598" s="3"/>
      <c r="AN3598" s="3"/>
      <c r="AO3598" s="3"/>
      <c r="AP3598" s="12"/>
    </row>
    <row r="3599" spans="4:42" x14ac:dyDescent="0.25">
      <c r="D3599" s="3"/>
      <c r="E3599" s="3"/>
      <c r="F3599" s="3"/>
      <c r="G3599" s="3"/>
      <c r="H3599" s="3"/>
      <c r="I3599" s="3"/>
      <c r="J3599" s="3"/>
      <c r="K3599" s="3"/>
      <c r="L3599" s="3"/>
      <c r="M3599" s="3"/>
      <c r="N3599" s="3"/>
      <c r="O3599" s="3"/>
      <c r="P3599" s="3"/>
      <c r="Q3599" s="3"/>
      <c r="R3599" s="3"/>
      <c r="S3599" s="3"/>
      <c r="T3599" s="11"/>
      <c r="U3599" s="3"/>
      <c r="V3599" s="3"/>
      <c r="W3599" s="3"/>
      <c r="X3599" s="3"/>
      <c r="Y3599" s="3"/>
      <c r="Z3599" s="3"/>
      <c r="AA3599" s="3"/>
      <c r="AB3599" s="3"/>
      <c r="AC3599" s="3"/>
      <c r="AD3599" s="3"/>
      <c r="AE3599" s="3"/>
      <c r="AF3599" s="3"/>
      <c r="AG3599" s="3"/>
      <c r="AH3599" s="3"/>
      <c r="AI3599" s="3"/>
      <c r="AJ3599" s="3"/>
      <c r="AK3599" s="3"/>
      <c r="AL3599" s="3"/>
      <c r="AM3599" s="3"/>
      <c r="AN3599" s="3"/>
      <c r="AO3599" s="3"/>
      <c r="AP3599" s="12"/>
    </row>
    <row r="3600" spans="4:42" x14ac:dyDescent="0.25">
      <c r="D3600" s="3"/>
      <c r="E3600" s="3"/>
      <c r="F3600" s="3"/>
      <c r="G3600" s="3"/>
      <c r="H3600" s="3"/>
      <c r="I3600" s="3"/>
      <c r="J3600" s="3"/>
      <c r="K3600" s="3"/>
      <c r="L3600" s="3"/>
      <c r="M3600" s="3"/>
      <c r="N3600" s="3"/>
      <c r="O3600" s="3"/>
      <c r="P3600" s="3"/>
      <c r="Q3600" s="3"/>
      <c r="R3600" s="3"/>
      <c r="S3600" s="3"/>
      <c r="T3600" s="11"/>
      <c r="U3600" s="3"/>
      <c r="V3600" s="3"/>
      <c r="W3600" s="3"/>
      <c r="X3600" s="3"/>
      <c r="Y3600" s="3"/>
      <c r="Z3600" s="3"/>
      <c r="AA3600" s="3"/>
      <c r="AB3600" s="3"/>
      <c r="AC3600" s="3"/>
      <c r="AD3600" s="3"/>
      <c r="AE3600" s="3"/>
      <c r="AF3600" s="3"/>
      <c r="AG3600" s="3"/>
      <c r="AH3600" s="3"/>
      <c r="AI3600" s="3"/>
      <c r="AJ3600" s="3"/>
      <c r="AK3600" s="3"/>
      <c r="AL3600" s="3"/>
      <c r="AM3600" s="3"/>
      <c r="AN3600" s="3"/>
      <c r="AO3600" s="3"/>
      <c r="AP3600" s="12"/>
    </row>
    <row r="3601" spans="4:42" x14ac:dyDescent="0.25">
      <c r="D3601" s="3"/>
      <c r="E3601" s="3"/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11"/>
      <c r="U3601" s="3"/>
      <c r="V3601" s="3"/>
      <c r="W3601" s="3"/>
      <c r="X3601" s="3"/>
      <c r="Y3601" s="3"/>
      <c r="Z3601" s="3"/>
      <c r="AA3601" s="3"/>
      <c r="AB3601" s="3"/>
      <c r="AC3601" s="3"/>
      <c r="AD3601" s="3"/>
      <c r="AE3601" s="3"/>
      <c r="AF3601" s="3"/>
      <c r="AG3601" s="3"/>
      <c r="AH3601" s="3"/>
      <c r="AI3601" s="3"/>
      <c r="AJ3601" s="3"/>
      <c r="AK3601" s="3"/>
      <c r="AL3601" s="3"/>
      <c r="AM3601" s="3"/>
      <c r="AN3601" s="3"/>
      <c r="AO3601" s="3"/>
      <c r="AP3601" s="12"/>
    </row>
    <row r="3602" spans="4:42" x14ac:dyDescent="0.25">
      <c r="D3602" s="3"/>
      <c r="E3602" s="3"/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11"/>
      <c r="U3602" s="3"/>
      <c r="V3602" s="3"/>
      <c r="W3602" s="3"/>
      <c r="X3602" s="3"/>
      <c r="Y3602" s="3"/>
      <c r="Z3602" s="3"/>
      <c r="AA3602" s="3"/>
      <c r="AB3602" s="3"/>
      <c r="AC3602" s="3"/>
      <c r="AD3602" s="3"/>
      <c r="AE3602" s="3"/>
      <c r="AF3602" s="3"/>
      <c r="AG3602" s="3"/>
      <c r="AH3602" s="3"/>
      <c r="AI3602" s="3"/>
      <c r="AJ3602" s="3"/>
      <c r="AK3602" s="3"/>
      <c r="AL3602" s="3"/>
      <c r="AM3602" s="3"/>
      <c r="AN3602" s="3"/>
      <c r="AO3602" s="3"/>
      <c r="AP3602" s="12"/>
    </row>
    <row r="3603" spans="4:42" x14ac:dyDescent="0.25">
      <c r="D3603" s="3"/>
      <c r="E3603" s="3"/>
      <c r="F3603" s="3"/>
      <c r="G3603" s="3"/>
      <c r="H3603" s="3"/>
      <c r="I3603" s="3"/>
      <c r="J3603" s="3"/>
      <c r="K3603" s="3"/>
      <c r="L3603" s="3"/>
      <c r="M3603" s="3"/>
      <c r="N3603" s="3"/>
      <c r="O3603" s="3"/>
      <c r="P3603" s="3"/>
      <c r="Q3603" s="3"/>
      <c r="R3603" s="3"/>
      <c r="S3603" s="3"/>
      <c r="T3603" s="11"/>
      <c r="U3603" s="3"/>
      <c r="V3603" s="3"/>
      <c r="W3603" s="3"/>
      <c r="X3603" s="3"/>
      <c r="Y3603" s="3"/>
      <c r="Z3603" s="3"/>
      <c r="AA3603" s="3"/>
      <c r="AB3603" s="3"/>
      <c r="AC3603" s="3"/>
      <c r="AD3603" s="3"/>
      <c r="AE3603" s="3"/>
      <c r="AF3603" s="3"/>
      <c r="AG3603" s="3"/>
      <c r="AH3603" s="3"/>
      <c r="AI3603" s="3"/>
      <c r="AJ3603" s="3"/>
      <c r="AK3603" s="3"/>
      <c r="AL3603" s="3"/>
      <c r="AM3603" s="3"/>
      <c r="AN3603" s="3"/>
      <c r="AO3603" s="3"/>
      <c r="AP3603" s="12"/>
    </row>
    <row r="3604" spans="4:42" x14ac:dyDescent="0.25">
      <c r="D3604" s="3"/>
      <c r="E3604" s="3"/>
      <c r="F3604" s="3"/>
      <c r="G3604" s="3"/>
      <c r="H3604" s="3"/>
      <c r="I3604" s="3"/>
      <c r="J3604" s="3"/>
      <c r="K3604" s="3"/>
      <c r="L3604" s="3"/>
      <c r="M3604" s="3"/>
      <c r="N3604" s="3"/>
      <c r="O3604" s="3"/>
      <c r="P3604" s="3"/>
      <c r="Q3604" s="3"/>
      <c r="R3604" s="3"/>
      <c r="S3604" s="3"/>
      <c r="T3604" s="11"/>
      <c r="U3604" s="3"/>
      <c r="V3604" s="3"/>
      <c r="W3604" s="3"/>
      <c r="X3604" s="3"/>
      <c r="Y3604" s="3"/>
      <c r="Z3604" s="3"/>
      <c r="AA3604" s="3"/>
      <c r="AB3604" s="3"/>
      <c r="AC3604" s="3"/>
      <c r="AD3604" s="3"/>
      <c r="AE3604" s="3"/>
      <c r="AF3604" s="3"/>
      <c r="AG3604" s="3"/>
      <c r="AH3604" s="3"/>
      <c r="AI3604" s="3"/>
      <c r="AJ3604" s="3"/>
      <c r="AK3604" s="3"/>
      <c r="AL3604" s="3"/>
      <c r="AM3604" s="3"/>
      <c r="AN3604" s="3"/>
      <c r="AO3604" s="3"/>
      <c r="AP3604" s="12"/>
    </row>
    <row r="3605" spans="4:42" x14ac:dyDescent="0.25">
      <c r="D3605" s="3"/>
      <c r="E3605" s="3"/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11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  <c r="AE3605" s="3"/>
      <c r="AF3605" s="3"/>
      <c r="AG3605" s="3"/>
      <c r="AH3605" s="3"/>
      <c r="AI3605" s="3"/>
      <c r="AJ3605" s="3"/>
      <c r="AK3605" s="3"/>
      <c r="AL3605" s="3"/>
      <c r="AM3605" s="3"/>
      <c r="AN3605" s="3"/>
      <c r="AO3605" s="3"/>
      <c r="AP3605" s="12"/>
    </row>
    <row r="3606" spans="4:42" x14ac:dyDescent="0.25">
      <c r="D3606" s="3"/>
      <c r="E3606" s="3"/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11"/>
      <c r="U3606" s="3"/>
      <c r="V3606" s="3"/>
      <c r="W3606" s="3"/>
      <c r="X3606" s="3"/>
      <c r="Y3606" s="3"/>
      <c r="Z3606" s="3"/>
      <c r="AA3606" s="3"/>
      <c r="AB3606" s="3"/>
      <c r="AC3606" s="3"/>
      <c r="AD3606" s="3"/>
      <c r="AE3606" s="3"/>
      <c r="AF3606" s="3"/>
      <c r="AG3606" s="3"/>
      <c r="AH3606" s="3"/>
      <c r="AI3606" s="3"/>
      <c r="AJ3606" s="3"/>
      <c r="AK3606" s="3"/>
      <c r="AL3606" s="3"/>
      <c r="AM3606" s="3"/>
      <c r="AN3606" s="3"/>
      <c r="AO3606" s="3"/>
      <c r="AP3606" s="12"/>
    </row>
    <row r="3607" spans="4:42" x14ac:dyDescent="0.25">
      <c r="D3607" s="3"/>
      <c r="E3607" s="3"/>
      <c r="F3607" s="3"/>
      <c r="G3607" s="3"/>
      <c r="H3607" s="3"/>
      <c r="I3607" s="3"/>
      <c r="J3607" s="3"/>
      <c r="K3607" s="3"/>
      <c r="L3607" s="3"/>
      <c r="M3607" s="3"/>
      <c r="N3607" s="3"/>
      <c r="O3607" s="3"/>
      <c r="P3607" s="3"/>
      <c r="Q3607" s="3"/>
      <c r="R3607" s="3"/>
      <c r="S3607" s="3"/>
      <c r="T3607" s="11"/>
      <c r="U3607" s="3"/>
      <c r="V3607" s="3"/>
      <c r="W3607" s="3"/>
      <c r="X3607" s="3"/>
      <c r="Y3607" s="3"/>
      <c r="Z3607" s="3"/>
      <c r="AA3607" s="3"/>
      <c r="AB3607" s="3"/>
      <c r="AC3607" s="3"/>
      <c r="AD3607" s="3"/>
      <c r="AE3607" s="3"/>
      <c r="AF3607" s="3"/>
      <c r="AG3607" s="3"/>
      <c r="AH3607" s="3"/>
      <c r="AI3607" s="3"/>
      <c r="AJ3607" s="3"/>
      <c r="AK3607" s="3"/>
      <c r="AL3607" s="3"/>
      <c r="AM3607" s="3"/>
      <c r="AN3607" s="3"/>
      <c r="AO3607" s="3"/>
      <c r="AP3607" s="12"/>
    </row>
    <row r="3608" spans="4:42" x14ac:dyDescent="0.25">
      <c r="D3608" s="3"/>
      <c r="E3608" s="3"/>
      <c r="F3608" s="3"/>
      <c r="G3608" s="3"/>
      <c r="H3608" s="3"/>
      <c r="I3608" s="3"/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11"/>
      <c r="U3608" s="3"/>
      <c r="V3608" s="3"/>
      <c r="W3608" s="3"/>
      <c r="X3608" s="3"/>
      <c r="Y3608" s="3"/>
      <c r="Z3608" s="3"/>
      <c r="AA3608" s="3"/>
      <c r="AB3608" s="3"/>
      <c r="AC3608" s="3"/>
      <c r="AD3608" s="3"/>
      <c r="AE3608" s="3"/>
      <c r="AF3608" s="3"/>
      <c r="AG3608" s="3"/>
      <c r="AH3608" s="3"/>
      <c r="AI3608" s="3"/>
      <c r="AJ3608" s="3"/>
      <c r="AK3608" s="3"/>
      <c r="AL3608" s="3"/>
      <c r="AM3608" s="3"/>
      <c r="AN3608" s="3"/>
      <c r="AO3608" s="3"/>
      <c r="AP3608" s="12"/>
    </row>
    <row r="3609" spans="4:42" x14ac:dyDescent="0.25">
      <c r="D3609" s="3"/>
      <c r="E3609" s="3"/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11"/>
      <c r="U3609" s="3"/>
      <c r="V3609" s="3"/>
      <c r="W3609" s="3"/>
      <c r="X3609" s="3"/>
      <c r="Y3609" s="3"/>
      <c r="Z3609" s="3"/>
      <c r="AA3609" s="3"/>
      <c r="AB3609" s="3"/>
      <c r="AC3609" s="3"/>
      <c r="AD3609" s="3"/>
      <c r="AE3609" s="3"/>
      <c r="AF3609" s="3"/>
      <c r="AG3609" s="3"/>
      <c r="AH3609" s="3"/>
      <c r="AI3609" s="3"/>
      <c r="AJ3609" s="3"/>
      <c r="AK3609" s="3"/>
      <c r="AL3609" s="3"/>
      <c r="AM3609" s="3"/>
      <c r="AN3609" s="3"/>
      <c r="AO3609" s="3"/>
      <c r="AP3609" s="12"/>
    </row>
    <row r="3610" spans="4:42" x14ac:dyDescent="0.25">
      <c r="D3610" s="3"/>
      <c r="E3610" s="3"/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11"/>
      <c r="U3610" s="3"/>
      <c r="V3610" s="3"/>
      <c r="W3610" s="3"/>
      <c r="X3610" s="3"/>
      <c r="Y3610" s="3"/>
      <c r="Z3610" s="3"/>
      <c r="AA3610" s="3"/>
      <c r="AB3610" s="3"/>
      <c r="AC3610" s="3"/>
      <c r="AD3610" s="3"/>
      <c r="AE3610" s="3"/>
      <c r="AF3610" s="3"/>
      <c r="AG3610" s="3"/>
      <c r="AH3610" s="3"/>
      <c r="AI3610" s="3"/>
      <c r="AJ3610" s="3"/>
      <c r="AK3610" s="3"/>
      <c r="AL3610" s="3"/>
      <c r="AM3610" s="3"/>
      <c r="AN3610" s="3"/>
      <c r="AO3610" s="3"/>
      <c r="AP3610" s="12"/>
    </row>
    <row r="3611" spans="4:42" x14ac:dyDescent="0.25">
      <c r="D3611" s="3"/>
      <c r="E3611" s="3"/>
      <c r="F3611" s="3"/>
      <c r="G3611" s="3"/>
      <c r="H3611" s="3"/>
      <c r="I3611" s="3"/>
      <c r="J3611" s="3"/>
      <c r="K3611" s="3"/>
      <c r="L3611" s="3"/>
      <c r="M3611" s="3"/>
      <c r="N3611" s="3"/>
      <c r="O3611" s="3"/>
      <c r="P3611" s="3"/>
      <c r="Q3611" s="3"/>
      <c r="R3611" s="3"/>
      <c r="S3611" s="3"/>
      <c r="T3611" s="11"/>
      <c r="U3611" s="3"/>
      <c r="V3611" s="3"/>
      <c r="W3611" s="3"/>
      <c r="X3611" s="3"/>
      <c r="Y3611" s="3"/>
      <c r="Z3611" s="3"/>
      <c r="AA3611" s="3"/>
      <c r="AB3611" s="3"/>
      <c r="AC3611" s="3"/>
      <c r="AD3611" s="3"/>
      <c r="AE3611" s="3"/>
      <c r="AF3611" s="3"/>
      <c r="AG3611" s="3"/>
      <c r="AH3611" s="3"/>
      <c r="AI3611" s="3"/>
      <c r="AJ3611" s="3"/>
      <c r="AK3611" s="3"/>
      <c r="AL3611" s="3"/>
      <c r="AM3611" s="3"/>
      <c r="AN3611" s="3"/>
      <c r="AO3611" s="3"/>
      <c r="AP3611" s="12"/>
    </row>
    <row r="3612" spans="4:42" x14ac:dyDescent="0.25">
      <c r="D3612" s="3"/>
      <c r="E3612" s="3"/>
      <c r="F3612" s="3"/>
      <c r="G3612" s="3"/>
      <c r="H3612" s="3"/>
      <c r="I3612" s="3"/>
      <c r="J3612" s="3"/>
      <c r="K3612" s="3"/>
      <c r="L3612" s="3"/>
      <c r="M3612" s="3"/>
      <c r="N3612" s="3"/>
      <c r="O3612" s="3"/>
      <c r="P3612" s="3"/>
      <c r="Q3612" s="3"/>
      <c r="R3612" s="3"/>
      <c r="S3612" s="3"/>
      <c r="T3612" s="11"/>
      <c r="U3612" s="3"/>
      <c r="V3612" s="3"/>
      <c r="W3612" s="3"/>
      <c r="X3612" s="3"/>
      <c r="Y3612" s="3"/>
      <c r="Z3612" s="3"/>
      <c r="AA3612" s="3"/>
      <c r="AB3612" s="3"/>
      <c r="AC3612" s="3"/>
      <c r="AD3612" s="3"/>
      <c r="AE3612" s="3"/>
      <c r="AF3612" s="3"/>
      <c r="AG3612" s="3"/>
      <c r="AH3612" s="3"/>
      <c r="AI3612" s="3"/>
      <c r="AJ3612" s="3"/>
      <c r="AK3612" s="3"/>
      <c r="AL3612" s="3"/>
      <c r="AM3612" s="3"/>
      <c r="AN3612" s="3"/>
      <c r="AO3612" s="3"/>
      <c r="AP3612" s="12"/>
    </row>
    <row r="3613" spans="4:42" x14ac:dyDescent="0.25">
      <c r="D3613" s="3"/>
      <c r="E3613" s="3"/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11"/>
      <c r="U3613" s="3"/>
      <c r="V3613" s="3"/>
      <c r="W3613" s="3"/>
      <c r="X3613" s="3"/>
      <c r="Y3613" s="3"/>
      <c r="Z3613" s="3"/>
      <c r="AA3613" s="3"/>
      <c r="AB3613" s="3"/>
      <c r="AC3613" s="3"/>
      <c r="AD3613" s="3"/>
      <c r="AE3613" s="3"/>
      <c r="AF3613" s="3"/>
      <c r="AG3613" s="3"/>
      <c r="AH3613" s="3"/>
      <c r="AI3613" s="3"/>
      <c r="AJ3613" s="3"/>
      <c r="AK3613" s="3"/>
      <c r="AL3613" s="3"/>
      <c r="AM3613" s="3"/>
      <c r="AN3613" s="3"/>
      <c r="AO3613" s="3"/>
      <c r="AP3613" s="12"/>
    </row>
    <row r="3614" spans="4:42" x14ac:dyDescent="0.25">
      <c r="D3614" s="3"/>
      <c r="E3614" s="3"/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11"/>
      <c r="U3614" s="3"/>
      <c r="V3614" s="3"/>
      <c r="W3614" s="3"/>
      <c r="X3614" s="3"/>
      <c r="Y3614" s="3"/>
      <c r="Z3614" s="3"/>
      <c r="AA3614" s="3"/>
      <c r="AB3614" s="3"/>
      <c r="AC3614" s="3"/>
      <c r="AD3614" s="3"/>
      <c r="AE3614" s="3"/>
      <c r="AF3614" s="3"/>
      <c r="AG3614" s="3"/>
      <c r="AH3614" s="3"/>
      <c r="AI3614" s="3"/>
      <c r="AJ3614" s="3"/>
      <c r="AK3614" s="3"/>
      <c r="AL3614" s="3"/>
      <c r="AM3614" s="3"/>
      <c r="AN3614" s="3"/>
      <c r="AO3614" s="3"/>
      <c r="AP3614" s="12"/>
    </row>
    <row r="3615" spans="4:42" x14ac:dyDescent="0.25">
      <c r="D3615" s="3"/>
      <c r="E3615" s="3"/>
      <c r="F3615" s="3"/>
      <c r="G3615" s="3"/>
      <c r="H3615" s="3"/>
      <c r="I3615" s="3"/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11"/>
      <c r="U3615" s="3"/>
      <c r="V3615" s="3"/>
      <c r="W3615" s="3"/>
      <c r="X3615" s="3"/>
      <c r="Y3615" s="3"/>
      <c r="Z3615" s="3"/>
      <c r="AA3615" s="3"/>
      <c r="AB3615" s="3"/>
      <c r="AC3615" s="3"/>
      <c r="AD3615" s="3"/>
      <c r="AE3615" s="3"/>
      <c r="AF3615" s="3"/>
      <c r="AG3615" s="3"/>
      <c r="AH3615" s="3"/>
      <c r="AI3615" s="3"/>
      <c r="AJ3615" s="3"/>
      <c r="AK3615" s="3"/>
      <c r="AL3615" s="3"/>
      <c r="AM3615" s="3"/>
      <c r="AN3615" s="3"/>
      <c r="AO3615" s="3"/>
      <c r="AP3615" s="12"/>
    </row>
    <row r="3616" spans="4:42" x14ac:dyDescent="0.25">
      <c r="D3616" s="3"/>
      <c r="E3616" s="3"/>
      <c r="F3616" s="3"/>
      <c r="G3616" s="3"/>
      <c r="H3616" s="3"/>
      <c r="I3616" s="3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11"/>
      <c r="U3616" s="3"/>
      <c r="V3616" s="3"/>
      <c r="W3616" s="3"/>
      <c r="X3616" s="3"/>
      <c r="Y3616" s="3"/>
      <c r="Z3616" s="3"/>
      <c r="AA3616" s="3"/>
      <c r="AB3616" s="3"/>
      <c r="AC3616" s="3"/>
      <c r="AD3616" s="3"/>
      <c r="AE3616" s="3"/>
      <c r="AF3616" s="3"/>
      <c r="AG3616" s="3"/>
      <c r="AH3616" s="3"/>
      <c r="AI3616" s="3"/>
      <c r="AJ3616" s="3"/>
      <c r="AK3616" s="3"/>
      <c r="AL3616" s="3"/>
      <c r="AM3616" s="3"/>
      <c r="AN3616" s="3"/>
      <c r="AO3616" s="3"/>
      <c r="AP3616" s="12"/>
    </row>
    <row r="3617" spans="4:42" x14ac:dyDescent="0.25">
      <c r="D3617" s="3"/>
      <c r="E3617" s="3"/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11"/>
      <c r="U3617" s="3"/>
      <c r="V3617" s="3"/>
      <c r="W3617" s="3"/>
      <c r="X3617" s="3"/>
      <c r="Y3617" s="3"/>
      <c r="Z3617" s="3"/>
      <c r="AA3617" s="3"/>
      <c r="AB3617" s="3"/>
      <c r="AC3617" s="3"/>
      <c r="AD3617" s="3"/>
      <c r="AE3617" s="3"/>
      <c r="AF3617" s="3"/>
      <c r="AG3617" s="3"/>
      <c r="AH3617" s="3"/>
      <c r="AI3617" s="3"/>
      <c r="AJ3617" s="3"/>
      <c r="AK3617" s="3"/>
      <c r="AL3617" s="3"/>
      <c r="AM3617" s="3"/>
      <c r="AN3617" s="3"/>
      <c r="AO3617" s="3"/>
      <c r="AP3617" s="12"/>
    </row>
    <row r="3618" spans="4:42" x14ac:dyDescent="0.25">
      <c r="D3618" s="3"/>
      <c r="E3618" s="3"/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11"/>
      <c r="U3618" s="3"/>
      <c r="V3618" s="3"/>
      <c r="W3618" s="3"/>
      <c r="X3618" s="3"/>
      <c r="Y3618" s="3"/>
      <c r="Z3618" s="3"/>
      <c r="AA3618" s="3"/>
      <c r="AB3618" s="3"/>
      <c r="AC3618" s="3"/>
      <c r="AD3618" s="3"/>
      <c r="AE3618" s="3"/>
      <c r="AF3618" s="3"/>
      <c r="AG3618" s="3"/>
      <c r="AH3618" s="3"/>
      <c r="AI3618" s="3"/>
      <c r="AJ3618" s="3"/>
      <c r="AK3618" s="3"/>
      <c r="AL3618" s="3"/>
      <c r="AM3618" s="3"/>
      <c r="AN3618" s="3"/>
      <c r="AO3618" s="3"/>
      <c r="AP3618" s="12"/>
    </row>
    <row r="3619" spans="4:42" x14ac:dyDescent="0.25">
      <c r="D3619" s="3"/>
      <c r="E3619" s="3"/>
      <c r="F3619" s="3"/>
      <c r="G3619" s="3"/>
      <c r="H3619" s="3"/>
      <c r="I3619" s="3"/>
      <c r="J3619" s="3"/>
      <c r="K3619" s="3"/>
      <c r="L3619" s="3"/>
      <c r="M3619" s="3"/>
      <c r="N3619" s="3"/>
      <c r="O3619" s="3"/>
      <c r="P3619" s="3"/>
      <c r="Q3619" s="3"/>
      <c r="R3619" s="3"/>
      <c r="S3619" s="3"/>
      <c r="T3619" s="11"/>
      <c r="U3619" s="3"/>
      <c r="V3619" s="3"/>
      <c r="W3619" s="3"/>
      <c r="X3619" s="3"/>
      <c r="Y3619" s="3"/>
      <c r="Z3619" s="3"/>
      <c r="AA3619" s="3"/>
      <c r="AB3619" s="3"/>
      <c r="AC3619" s="3"/>
      <c r="AD3619" s="3"/>
      <c r="AE3619" s="3"/>
      <c r="AF3619" s="3"/>
      <c r="AG3619" s="3"/>
      <c r="AH3619" s="3"/>
      <c r="AI3619" s="3"/>
      <c r="AJ3619" s="3"/>
      <c r="AK3619" s="3"/>
      <c r="AL3619" s="3"/>
      <c r="AM3619" s="3"/>
      <c r="AN3619" s="3"/>
      <c r="AO3619" s="3"/>
      <c r="AP3619" s="12"/>
    </row>
    <row r="3620" spans="4:42" x14ac:dyDescent="0.25">
      <c r="D3620" s="3"/>
      <c r="E3620" s="3"/>
      <c r="F3620" s="3"/>
      <c r="G3620" s="3"/>
      <c r="H3620" s="3"/>
      <c r="I3620" s="3"/>
      <c r="J3620" s="3"/>
      <c r="K3620" s="3"/>
      <c r="L3620" s="3"/>
      <c r="M3620" s="3"/>
      <c r="N3620" s="3"/>
      <c r="O3620" s="3"/>
      <c r="P3620" s="3"/>
      <c r="Q3620" s="3"/>
      <c r="R3620" s="3"/>
      <c r="S3620" s="3"/>
      <c r="T3620" s="11"/>
      <c r="U3620" s="3"/>
      <c r="V3620" s="3"/>
      <c r="W3620" s="3"/>
      <c r="X3620" s="3"/>
      <c r="Y3620" s="3"/>
      <c r="Z3620" s="3"/>
      <c r="AA3620" s="3"/>
      <c r="AB3620" s="3"/>
      <c r="AC3620" s="3"/>
      <c r="AD3620" s="3"/>
      <c r="AE3620" s="3"/>
      <c r="AF3620" s="3"/>
      <c r="AG3620" s="3"/>
      <c r="AH3620" s="3"/>
      <c r="AI3620" s="3"/>
      <c r="AJ3620" s="3"/>
      <c r="AK3620" s="3"/>
      <c r="AL3620" s="3"/>
      <c r="AM3620" s="3"/>
      <c r="AN3620" s="3"/>
      <c r="AO3620" s="3"/>
      <c r="AP3620" s="12"/>
    </row>
    <row r="3621" spans="4:42" x14ac:dyDescent="0.25">
      <c r="D3621" s="3"/>
      <c r="E3621" s="3"/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11"/>
      <c r="U3621" s="3"/>
      <c r="V3621" s="3"/>
      <c r="W3621" s="3"/>
      <c r="X3621" s="3"/>
      <c r="Y3621" s="3"/>
      <c r="Z3621" s="3"/>
      <c r="AA3621" s="3"/>
      <c r="AB3621" s="3"/>
      <c r="AC3621" s="3"/>
      <c r="AD3621" s="3"/>
      <c r="AE3621" s="3"/>
      <c r="AF3621" s="3"/>
      <c r="AG3621" s="3"/>
      <c r="AH3621" s="3"/>
      <c r="AI3621" s="3"/>
      <c r="AJ3621" s="3"/>
      <c r="AK3621" s="3"/>
      <c r="AL3621" s="3"/>
      <c r="AM3621" s="3"/>
      <c r="AN3621" s="3"/>
      <c r="AO3621" s="3"/>
      <c r="AP3621" s="12"/>
    </row>
    <row r="3622" spans="4:42" x14ac:dyDescent="0.25">
      <c r="D3622" s="3"/>
      <c r="E3622" s="3"/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11"/>
      <c r="U3622" s="3"/>
      <c r="V3622" s="3"/>
      <c r="W3622" s="3"/>
      <c r="X3622" s="3"/>
      <c r="Y3622" s="3"/>
      <c r="Z3622" s="3"/>
      <c r="AA3622" s="3"/>
      <c r="AB3622" s="3"/>
      <c r="AC3622" s="3"/>
      <c r="AD3622" s="3"/>
      <c r="AE3622" s="3"/>
      <c r="AF3622" s="3"/>
      <c r="AG3622" s="3"/>
      <c r="AH3622" s="3"/>
      <c r="AI3622" s="3"/>
      <c r="AJ3622" s="3"/>
      <c r="AK3622" s="3"/>
      <c r="AL3622" s="3"/>
      <c r="AM3622" s="3"/>
      <c r="AN3622" s="3"/>
      <c r="AO3622" s="3"/>
      <c r="AP3622" s="12"/>
    </row>
    <row r="3623" spans="4:42" x14ac:dyDescent="0.25">
      <c r="D3623" s="3"/>
      <c r="E3623" s="3"/>
      <c r="F3623" s="3"/>
      <c r="G3623" s="3"/>
      <c r="H3623" s="3"/>
      <c r="I3623" s="3"/>
      <c r="J3623" s="3"/>
      <c r="K3623" s="3"/>
      <c r="L3623" s="3"/>
      <c r="M3623" s="3"/>
      <c r="N3623" s="3"/>
      <c r="O3623" s="3"/>
      <c r="P3623" s="3"/>
      <c r="Q3623" s="3"/>
      <c r="R3623" s="3"/>
      <c r="S3623" s="3"/>
      <c r="T3623" s="11"/>
      <c r="U3623" s="3"/>
      <c r="V3623" s="3"/>
      <c r="W3623" s="3"/>
      <c r="X3623" s="3"/>
      <c r="Y3623" s="3"/>
      <c r="Z3623" s="3"/>
      <c r="AA3623" s="3"/>
      <c r="AB3623" s="3"/>
      <c r="AC3623" s="3"/>
      <c r="AD3623" s="3"/>
      <c r="AE3623" s="3"/>
      <c r="AF3623" s="3"/>
      <c r="AG3623" s="3"/>
      <c r="AH3623" s="3"/>
      <c r="AI3623" s="3"/>
      <c r="AJ3623" s="3"/>
      <c r="AK3623" s="3"/>
      <c r="AL3623" s="3"/>
      <c r="AM3623" s="3"/>
      <c r="AN3623" s="3"/>
      <c r="AO3623" s="3"/>
      <c r="AP3623" s="12"/>
    </row>
    <row r="3624" spans="4:42" x14ac:dyDescent="0.25">
      <c r="D3624" s="3"/>
      <c r="E3624" s="3"/>
      <c r="F3624" s="3"/>
      <c r="G3624" s="3"/>
      <c r="H3624" s="3"/>
      <c r="I3624" s="3"/>
      <c r="J3624" s="3"/>
      <c r="K3624" s="3"/>
      <c r="L3624" s="3"/>
      <c r="M3624" s="3"/>
      <c r="N3624" s="3"/>
      <c r="O3624" s="3"/>
      <c r="P3624" s="3"/>
      <c r="Q3624" s="3"/>
      <c r="R3624" s="3"/>
      <c r="S3624" s="3"/>
      <c r="T3624" s="11"/>
      <c r="U3624" s="3"/>
      <c r="V3624" s="3"/>
      <c r="W3624" s="3"/>
      <c r="X3624" s="3"/>
      <c r="Y3624" s="3"/>
      <c r="Z3624" s="3"/>
      <c r="AA3624" s="3"/>
      <c r="AB3624" s="3"/>
      <c r="AC3624" s="3"/>
      <c r="AD3624" s="3"/>
      <c r="AE3624" s="3"/>
      <c r="AF3624" s="3"/>
      <c r="AG3624" s="3"/>
      <c r="AH3624" s="3"/>
      <c r="AI3624" s="3"/>
      <c r="AJ3624" s="3"/>
      <c r="AK3624" s="3"/>
      <c r="AL3624" s="3"/>
      <c r="AM3624" s="3"/>
      <c r="AN3624" s="3"/>
      <c r="AO3624" s="3"/>
      <c r="AP3624" s="12"/>
    </row>
    <row r="3625" spans="4:42" x14ac:dyDescent="0.25">
      <c r="D3625" s="3"/>
      <c r="E3625" s="3"/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11"/>
      <c r="U3625" s="3"/>
      <c r="V3625" s="3"/>
      <c r="W3625" s="3"/>
      <c r="X3625" s="3"/>
      <c r="Y3625" s="3"/>
      <c r="Z3625" s="3"/>
      <c r="AA3625" s="3"/>
      <c r="AB3625" s="3"/>
      <c r="AC3625" s="3"/>
      <c r="AD3625" s="3"/>
      <c r="AE3625" s="3"/>
      <c r="AF3625" s="3"/>
      <c r="AG3625" s="3"/>
      <c r="AH3625" s="3"/>
      <c r="AI3625" s="3"/>
      <c r="AJ3625" s="3"/>
      <c r="AK3625" s="3"/>
      <c r="AL3625" s="3"/>
      <c r="AM3625" s="3"/>
      <c r="AN3625" s="3"/>
      <c r="AO3625" s="3"/>
      <c r="AP3625" s="12"/>
    </row>
    <row r="3626" spans="4:42" x14ac:dyDescent="0.25">
      <c r="D3626" s="3"/>
      <c r="E3626" s="3"/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11"/>
      <c r="U3626" s="3"/>
      <c r="V3626" s="3"/>
      <c r="W3626" s="3"/>
      <c r="X3626" s="3"/>
      <c r="Y3626" s="3"/>
      <c r="Z3626" s="3"/>
      <c r="AA3626" s="3"/>
      <c r="AB3626" s="3"/>
      <c r="AC3626" s="3"/>
      <c r="AD3626" s="3"/>
      <c r="AE3626" s="3"/>
      <c r="AF3626" s="3"/>
      <c r="AG3626" s="3"/>
      <c r="AH3626" s="3"/>
      <c r="AI3626" s="3"/>
      <c r="AJ3626" s="3"/>
      <c r="AK3626" s="3"/>
      <c r="AL3626" s="3"/>
      <c r="AM3626" s="3"/>
      <c r="AN3626" s="3"/>
      <c r="AO3626" s="3"/>
      <c r="AP3626" s="12"/>
    </row>
  </sheetData>
  <sheetProtection password="9175" sheet="1" objects="1" scenarios="1" selectLockedCells="1" selectUnlockedCells="1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26"/>
  <sheetViews>
    <sheetView workbookViewId="0">
      <pane xSplit="2" ySplit="1" topLeftCell="AC70" activePane="bottomRight" state="frozen"/>
      <selection pane="topRight" activeCell="C1" sqref="C1"/>
      <selection pane="bottomLeft" activeCell="A2" sqref="A2"/>
      <selection pane="bottomRight" activeCell="AP1" sqref="AP1"/>
    </sheetView>
  </sheetViews>
  <sheetFormatPr defaultRowHeight="14.25" x14ac:dyDescent="0.2"/>
  <cols>
    <col min="1" max="1" width="12" style="53" customWidth="1"/>
    <col min="2" max="2" width="38.85546875" style="53" customWidth="1"/>
    <col min="3" max="4" width="7.5703125" style="53" customWidth="1"/>
    <col min="5" max="5" width="8.7109375" style="53" customWidth="1"/>
    <col min="6" max="8" width="7.5703125" style="53" customWidth="1"/>
    <col min="9" max="9" width="8.7109375" style="53" customWidth="1"/>
    <col min="10" max="12" width="7.5703125" style="53" customWidth="1"/>
    <col min="13" max="13" width="8.7109375" style="53" customWidth="1"/>
    <col min="14" max="15" width="7.5703125" style="53" customWidth="1"/>
    <col min="16" max="16" width="6.28515625" style="47" customWidth="1"/>
    <col min="17" max="17" width="8.7109375" style="53" customWidth="1"/>
    <col min="18" max="18" width="7.140625" style="53" customWidth="1"/>
    <col min="19" max="19" width="7.5703125" style="53" customWidth="1"/>
    <col min="20" max="20" width="10" style="55" customWidth="1"/>
    <col min="21" max="23" width="8.7109375" style="53" customWidth="1"/>
    <col min="24" max="26" width="7.5703125" style="53" customWidth="1"/>
    <col min="27" max="27" width="8.7109375" style="53" customWidth="1"/>
    <col min="28" max="32" width="7.5703125" style="53" customWidth="1"/>
    <col min="33" max="33" width="8.7109375" style="53" customWidth="1"/>
    <col min="34" max="41" width="7.5703125" style="53" customWidth="1"/>
    <col min="42" max="42" width="14.5703125" style="71" customWidth="1"/>
    <col min="43" max="44" width="9.140625" style="53"/>
    <col min="45" max="46" width="10.140625" style="53" bestFit="1" customWidth="1"/>
    <col min="47" max="16384" width="9.140625" style="53"/>
  </cols>
  <sheetData>
    <row r="1" spans="1:52" s="51" customFormat="1" ht="55.5" thickBot="1" x14ac:dyDescent="0.25">
      <c r="A1" s="4" t="s">
        <v>0</v>
      </c>
      <c r="B1" s="5" t="s">
        <v>40</v>
      </c>
      <c r="C1" s="8" t="s">
        <v>1</v>
      </c>
      <c r="D1" s="8" t="s">
        <v>2</v>
      </c>
      <c r="E1" s="8" t="s">
        <v>41</v>
      </c>
      <c r="F1" s="8" t="s">
        <v>3</v>
      </c>
      <c r="G1" s="8" t="s">
        <v>4</v>
      </c>
      <c r="H1" s="8" t="s">
        <v>5</v>
      </c>
      <c r="I1" s="8" t="s">
        <v>6</v>
      </c>
      <c r="J1" s="8" t="s">
        <v>7</v>
      </c>
      <c r="K1" s="8" t="s">
        <v>8</v>
      </c>
      <c r="L1" s="8" t="s">
        <v>9</v>
      </c>
      <c r="M1" s="8" t="s">
        <v>10</v>
      </c>
      <c r="N1" s="8" t="s">
        <v>11</v>
      </c>
      <c r="O1" s="8" t="s">
        <v>12</v>
      </c>
      <c r="P1" s="98" t="s">
        <v>13</v>
      </c>
      <c r="Q1" s="8" t="s">
        <v>14</v>
      </c>
      <c r="R1" s="8" t="s">
        <v>15</v>
      </c>
      <c r="S1" s="8" t="s">
        <v>16</v>
      </c>
      <c r="T1" s="8" t="s">
        <v>17</v>
      </c>
      <c r="U1" s="8" t="s">
        <v>18</v>
      </c>
      <c r="V1" s="8" t="s">
        <v>19</v>
      </c>
      <c r="W1" s="8" t="s">
        <v>20</v>
      </c>
      <c r="X1" s="8" t="s">
        <v>21</v>
      </c>
      <c r="Y1" s="8" t="s">
        <v>22</v>
      </c>
      <c r="Z1" s="8" t="s">
        <v>23</v>
      </c>
      <c r="AA1" s="8" t="s">
        <v>24</v>
      </c>
      <c r="AB1" s="8" t="s">
        <v>25</v>
      </c>
      <c r="AC1" s="8" t="s">
        <v>26</v>
      </c>
      <c r="AD1" s="8" t="s">
        <v>27</v>
      </c>
      <c r="AE1" s="8" t="s">
        <v>28</v>
      </c>
      <c r="AF1" s="8" t="s">
        <v>29</v>
      </c>
      <c r="AG1" s="8" t="s">
        <v>30</v>
      </c>
      <c r="AH1" s="8" t="s">
        <v>31</v>
      </c>
      <c r="AI1" s="8" t="s">
        <v>32</v>
      </c>
      <c r="AJ1" s="8" t="s">
        <v>33</v>
      </c>
      <c r="AK1" s="8" t="s">
        <v>34</v>
      </c>
      <c r="AL1" s="8" t="s">
        <v>35</v>
      </c>
      <c r="AM1" s="8" t="s">
        <v>36</v>
      </c>
      <c r="AN1" s="8" t="s">
        <v>37</v>
      </c>
      <c r="AO1" s="8" t="s">
        <v>38</v>
      </c>
      <c r="AP1" s="68" t="s">
        <v>39</v>
      </c>
      <c r="AQ1" s="6"/>
      <c r="AR1" s="7"/>
    </row>
    <row r="2" spans="1:52" ht="24" customHeight="1" x14ac:dyDescent="0.2">
      <c r="A2" s="48" t="s">
        <v>144</v>
      </c>
      <c r="B2" s="48" t="s">
        <v>145</v>
      </c>
      <c r="C2" s="103">
        <v>23718</v>
      </c>
      <c r="D2" s="104">
        <v>31523</v>
      </c>
      <c r="E2" s="105">
        <v>28171</v>
      </c>
      <c r="F2" s="106">
        <v>48235</v>
      </c>
      <c r="G2" s="106">
        <v>38600</v>
      </c>
      <c r="H2" s="106">
        <v>5756</v>
      </c>
      <c r="I2" s="106">
        <v>49034</v>
      </c>
      <c r="J2" s="106">
        <v>19047</v>
      </c>
      <c r="K2" s="106">
        <v>26191</v>
      </c>
      <c r="L2" s="106">
        <v>25377</v>
      </c>
      <c r="M2" s="106">
        <v>21679</v>
      </c>
      <c r="N2" s="101">
        <v>31655</v>
      </c>
      <c r="O2" s="101">
        <v>6902</v>
      </c>
      <c r="P2" s="107">
        <v>0</v>
      </c>
      <c r="Q2" s="80">
        <v>57252</v>
      </c>
      <c r="R2" s="80">
        <v>1167</v>
      </c>
      <c r="S2" s="75">
        <v>12189</v>
      </c>
      <c r="T2" s="80">
        <v>0</v>
      </c>
      <c r="U2" s="80">
        <v>129469</v>
      </c>
      <c r="V2" s="80">
        <v>137839</v>
      </c>
      <c r="W2" s="78">
        <v>13216</v>
      </c>
      <c r="X2" s="80">
        <v>17105</v>
      </c>
      <c r="Y2" s="80">
        <v>26241</v>
      </c>
      <c r="Z2" s="80">
        <v>30499</v>
      </c>
      <c r="AA2" s="80">
        <v>29518</v>
      </c>
      <c r="AB2" s="81">
        <v>23953</v>
      </c>
      <c r="AC2" s="80">
        <v>42648</v>
      </c>
      <c r="AD2" s="80">
        <v>8103</v>
      </c>
      <c r="AE2" s="72">
        <v>8708</v>
      </c>
      <c r="AF2" s="80">
        <v>12900</v>
      </c>
      <c r="AG2" s="80">
        <v>53591</v>
      </c>
      <c r="AH2" s="80">
        <v>2207</v>
      </c>
      <c r="AI2" s="80">
        <v>22447</v>
      </c>
      <c r="AJ2" s="93">
        <v>8079</v>
      </c>
      <c r="AK2" s="80">
        <v>16852</v>
      </c>
      <c r="AL2" s="80">
        <v>8134</v>
      </c>
      <c r="AM2" s="80">
        <v>64202</v>
      </c>
      <c r="AN2" s="80">
        <v>6097</v>
      </c>
      <c r="AO2" s="80">
        <v>6425</v>
      </c>
      <c r="AP2" s="96">
        <f>SUM(C2:AO2)</f>
        <v>1094729</v>
      </c>
      <c r="AQ2" s="2"/>
      <c r="AR2" s="2"/>
      <c r="AS2" s="52"/>
      <c r="AT2" s="52"/>
      <c r="AU2" s="52"/>
      <c r="AV2" s="52"/>
      <c r="AW2" s="52"/>
      <c r="AX2" s="52"/>
      <c r="AY2" s="52"/>
      <c r="AZ2" s="52"/>
    </row>
    <row r="3" spans="1:52" ht="25.5" x14ac:dyDescent="0.2">
      <c r="A3" s="48" t="s">
        <v>146</v>
      </c>
      <c r="B3" s="48" t="s">
        <v>147</v>
      </c>
      <c r="C3" s="103">
        <v>3229</v>
      </c>
      <c r="D3" s="104">
        <v>669</v>
      </c>
      <c r="E3" s="105">
        <v>0</v>
      </c>
      <c r="F3" s="106">
        <v>3284</v>
      </c>
      <c r="G3" s="106">
        <v>3098</v>
      </c>
      <c r="H3" s="106">
        <v>91</v>
      </c>
      <c r="I3" s="106">
        <v>5676</v>
      </c>
      <c r="J3" s="106">
        <v>60</v>
      </c>
      <c r="K3" s="106">
        <v>1586</v>
      </c>
      <c r="L3" s="106">
        <v>659</v>
      </c>
      <c r="M3" s="106">
        <v>291</v>
      </c>
      <c r="N3" s="102">
        <v>5324</v>
      </c>
      <c r="O3" s="101">
        <v>0</v>
      </c>
      <c r="P3" s="107">
        <v>0</v>
      </c>
      <c r="Q3" s="80">
        <v>1679</v>
      </c>
      <c r="R3" s="80"/>
      <c r="S3" s="74">
        <v>801</v>
      </c>
      <c r="T3" s="80">
        <v>0</v>
      </c>
      <c r="U3" s="80">
        <v>0</v>
      </c>
      <c r="V3" s="80">
        <v>25</v>
      </c>
      <c r="W3" s="78">
        <v>3549</v>
      </c>
      <c r="X3" s="80">
        <v>413</v>
      </c>
      <c r="Y3" s="80">
        <v>24522</v>
      </c>
      <c r="Z3" s="80">
        <v>0</v>
      </c>
      <c r="AA3" s="80">
        <v>9162</v>
      </c>
      <c r="AB3" s="81">
        <v>1947</v>
      </c>
      <c r="AC3" s="80">
        <v>0</v>
      </c>
      <c r="AD3" s="80">
        <v>1186</v>
      </c>
      <c r="AE3" s="80">
        <v>0</v>
      </c>
      <c r="AF3" s="80">
        <v>971</v>
      </c>
      <c r="AG3" s="80">
        <v>1500</v>
      </c>
      <c r="AH3" s="80">
        <v>867</v>
      </c>
      <c r="AI3" s="80">
        <v>5770</v>
      </c>
      <c r="AJ3" s="93">
        <v>0</v>
      </c>
      <c r="AK3" s="80">
        <v>545</v>
      </c>
      <c r="AL3" s="80">
        <v>0</v>
      </c>
      <c r="AM3" s="80">
        <v>52</v>
      </c>
      <c r="AN3" s="80">
        <v>0</v>
      </c>
      <c r="AO3" s="80">
        <v>6425</v>
      </c>
      <c r="AP3" s="96">
        <f t="shared" ref="AP3:AP66" si="0">SUM(C3:AO3)</f>
        <v>83381</v>
      </c>
      <c r="AQ3" s="2"/>
      <c r="AR3" s="2"/>
      <c r="AS3" s="52"/>
      <c r="AT3" s="52"/>
      <c r="AU3" s="52"/>
      <c r="AV3" s="52"/>
      <c r="AW3" s="52"/>
      <c r="AX3" s="52"/>
      <c r="AY3" s="52"/>
      <c r="AZ3" s="52"/>
    </row>
    <row r="4" spans="1:52" ht="25.5" x14ac:dyDescent="0.2">
      <c r="A4" s="48" t="s">
        <v>148</v>
      </c>
      <c r="B4" s="48" t="s">
        <v>149</v>
      </c>
      <c r="C4" s="77">
        <v>0</v>
      </c>
      <c r="D4" s="78">
        <v>6</v>
      </c>
      <c r="E4" s="79">
        <v>0</v>
      </c>
      <c r="F4" s="80">
        <v>0</v>
      </c>
      <c r="G4" s="80">
        <v>3</v>
      </c>
      <c r="H4" s="80">
        <v>8</v>
      </c>
      <c r="I4" s="80">
        <v>72</v>
      </c>
      <c r="J4" s="80">
        <v>0</v>
      </c>
      <c r="K4" s="80">
        <v>134</v>
      </c>
      <c r="L4" s="80">
        <v>0</v>
      </c>
      <c r="M4" s="80">
        <v>0</v>
      </c>
      <c r="N4" s="73">
        <v>84</v>
      </c>
      <c r="O4" s="74">
        <v>0</v>
      </c>
      <c r="P4" s="99">
        <v>0</v>
      </c>
      <c r="Q4" s="80">
        <v>1</v>
      </c>
      <c r="R4" s="80"/>
      <c r="S4" s="75">
        <v>16</v>
      </c>
      <c r="T4" s="80">
        <v>0</v>
      </c>
      <c r="U4" s="80">
        <v>0</v>
      </c>
      <c r="V4" s="80">
        <v>16</v>
      </c>
      <c r="W4" s="78">
        <v>1</v>
      </c>
      <c r="X4" s="80">
        <v>57</v>
      </c>
      <c r="Y4" s="80">
        <v>10</v>
      </c>
      <c r="Z4" s="80">
        <v>0</v>
      </c>
      <c r="AA4" s="80">
        <v>448</v>
      </c>
      <c r="AB4" s="81">
        <v>1153</v>
      </c>
      <c r="AC4" s="80">
        <v>0</v>
      </c>
      <c r="AD4" s="80">
        <v>0</v>
      </c>
      <c r="AE4" s="80">
        <v>0</v>
      </c>
      <c r="AF4" s="80">
        <v>37</v>
      </c>
      <c r="AG4" s="80">
        <v>0</v>
      </c>
      <c r="AH4" s="80">
        <v>34</v>
      </c>
      <c r="AI4" s="80">
        <v>16</v>
      </c>
      <c r="AJ4" s="93">
        <v>0</v>
      </c>
      <c r="AK4" s="80">
        <v>6</v>
      </c>
      <c r="AL4" s="80">
        <v>0</v>
      </c>
      <c r="AM4" s="80">
        <v>0</v>
      </c>
      <c r="AN4" s="80">
        <v>0</v>
      </c>
      <c r="AO4" s="80">
        <v>0</v>
      </c>
      <c r="AP4" s="96">
        <f t="shared" si="0"/>
        <v>2102</v>
      </c>
      <c r="AQ4" s="2"/>
      <c r="AR4" s="2"/>
      <c r="AS4" s="52"/>
      <c r="AT4" s="52"/>
      <c r="AU4" s="52"/>
      <c r="AV4" s="52"/>
      <c r="AW4" s="52"/>
      <c r="AX4" s="52"/>
      <c r="AY4" s="52"/>
      <c r="AZ4" s="52"/>
    </row>
    <row r="5" spans="1:52" ht="25.5" x14ac:dyDescent="0.2">
      <c r="A5" s="48" t="s">
        <v>150</v>
      </c>
      <c r="B5" s="48" t="s">
        <v>151</v>
      </c>
      <c r="C5" s="77">
        <v>0</v>
      </c>
      <c r="D5" s="78">
        <v>1</v>
      </c>
      <c r="E5" s="79">
        <v>0</v>
      </c>
      <c r="F5" s="80">
        <v>0</v>
      </c>
      <c r="G5" s="80">
        <v>817</v>
      </c>
      <c r="H5" s="80">
        <v>8</v>
      </c>
      <c r="I5" s="80">
        <v>64</v>
      </c>
      <c r="J5" s="80">
        <v>60</v>
      </c>
      <c r="K5" s="80">
        <v>101</v>
      </c>
      <c r="L5" s="80">
        <v>0</v>
      </c>
      <c r="M5" s="80">
        <v>0</v>
      </c>
      <c r="N5" s="73">
        <v>200</v>
      </c>
      <c r="O5" s="74">
        <v>0</v>
      </c>
      <c r="P5" s="99">
        <v>0</v>
      </c>
      <c r="Q5" s="80">
        <v>0</v>
      </c>
      <c r="R5" s="80"/>
      <c r="S5" s="75">
        <v>1</v>
      </c>
      <c r="T5" s="80">
        <v>0</v>
      </c>
      <c r="U5" s="80">
        <v>0</v>
      </c>
      <c r="V5" s="80">
        <v>16</v>
      </c>
      <c r="W5" s="78">
        <v>550</v>
      </c>
      <c r="X5" s="80">
        <v>57</v>
      </c>
      <c r="Y5" s="80">
        <v>3</v>
      </c>
      <c r="Z5" s="80">
        <v>0</v>
      </c>
      <c r="AA5" s="80">
        <v>448</v>
      </c>
      <c r="AB5" s="81">
        <v>539</v>
      </c>
      <c r="AC5" s="80">
        <v>0</v>
      </c>
      <c r="AD5" s="80">
        <v>0</v>
      </c>
      <c r="AE5" s="80">
        <v>0</v>
      </c>
      <c r="AF5" s="80">
        <v>26</v>
      </c>
      <c r="AG5" s="80">
        <v>0</v>
      </c>
      <c r="AH5" s="80">
        <v>0</v>
      </c>
      <c r="AI5" s="80">
        <v>29</v>
      </c>
      <c r="AJ5" s="93">
        <v>0</v>
      </c>
      <c r="AK5" s="80">
        <v>6</v>
      </c>
      <c r="AL5" s="80">
        <v>0</v>
      </c>
      <c r="AM5" s="80">
        <v>0</v>
      </c>
      <c r="AN5" s="80">
        <v>0</v>
      </c>
      <c r="AO5" s="80">
        <v>0</v>
      </c>
      <c r="AP5" s="96">
        <f t="shared" si="0"/>
        <v>2926</v>
      </c>
      <c r="AQ5" s="2"/>
      <c r="AR5" s="2"/>
      <c r="AS5" s="52"/>
      <c r="AT5" s="52"/>
      <c r="AU5" s="52"/>
      <c r="AV5" s="52"/>
      <c r="AW5" s="52"/>
      <c r="AX5" s="52"/>
      <c r="AY5" s="52"/>
      <c r="AZ5" s="52"/>
    </row>
    <row r="6" spans="1:52" ht="25.5" x14ac:dyDescent="0.2">
      <c r="A6" s="49" t="s">
        <v>152</v>
      </c>
      <c r="B6" s="48" t="s">
        <v>153</v>
      </c>
      <c r="C6" s="77">
        <v>625</v>
      </c>
      <c r="D6" s="78">
        <v>76</v>
      </c>
      <c r="E6" s="79">
        <v>1487</v>
      </c>
      <c r="F6" s="80">
        <v>231</v>
      </c>
      <c r="G6" s="80">
        <v>277</v>
      </c>
      <c r="H6" s="80">
        <v>71</v>
      </c>
      <c r="I6" s="80">
        <v>3869</v>
      </c>
      <c r="J6" s="80">
        <v>141</v>
      </c>
      <c r="K6" s="80">
        <v>426</v>
      </c>
      <c r="L6" s="80">
        <v>277</v>
      </c>
      <c r="M6" s="80">
        <v>106</v>
      </c>
      <c r="N6" s="73">
        <v>346</v>
      </c>
      <c r="O6" s="74">
        <v>0</v>
      </c>
      <c r="P6" s="99">
        <v>0</v>
      </c>
      <c r="Q6" s="80">
        <v>757</v>
      </c>
      <c r="R6" s="80">
        <v>29</v>
      </c>
      <c r="S6" s="74">
        <v>10</v>
      </c>
      <c r="T6" s="80">
        <v>0</v>
      </c>
      <c r="U6" s="80">
        <v>115</v>
      </c>
      <c r="V6" s="80">
        <v>2515</v>
      </c>
      <c r="W6" s="78">
        <v>39</v>
      </c>
      <c r="X6" s="80">
        <v>114</v>
      </c>
      <c r="Y6" s="80">
        <v>456</v>
      </c>
      <c r="Z6" s="80">
        <v>61</v>
      </c>
      <c r="AA6" s="91">
        <v>388</v>
      </c>
      <c r="AB6" s="81">
        <v>703</v>
      </c>
      <c r="AC6" s="80">
        <v>416</v>
      </c>
      <c r="AD6" s="80">
        <v>75</v>
      </c>
      <c r="AE6" s="80">
        <v>209</v>
      </c>
      <c r="AF6" s="80">
        <v>139</v>
      </c>
      <c r="AG6" s="80">
        <v>793</v>
      </c>
      <c r="AH6" s="80">
        <v>712</v>
      </c>
      <c r="AI6" s="80">
        <v>169</v>
      </c>
      <c r="AJ6" s="80">
        <v>4</v>
      </c>
      <c r="AK6" s="80">
        <v>464</v>
      </c>
      <c r="AL6" s="80">
        <v>20</v>
      </c>
      <c r="AM6" s="80">
        <v>65</v>
      </c>
      <c r="AN6" s="80">
        <v>20</v>
      </c>
      <c r="AO6" s="80">
        <v>253</v>
      </c>
      <c r="AP6" s="96">
        <f t="shared" si="0"/>
        <v>16458</v>
      </c>
      <c r="AQ6" s="2"/>
      <c r="AR6" s="2"/>
      <c r="AS6" s="52"/>
      <c r="AT6" s="52"/>
      <c r="AU6" s="52"/>
      <c r="AV6" s="52"/>
      <c r="AW6" s="52"/>
      <c r="AX6" s="52"/>
      <c r="AY6" s="52"/>
      <c r="AZ6" s="52"/>
    </row>
    <row r="7" spans="1:52" ht="25.5" x14ac:dyDescent="0.2">
      <c r="A7" s="49" t="s">
        <v>154</v>
      </c>
      <c r="B7" s="48" t="s">
        <v>155</v>
      </c>
      <c r="C7" s="77">
        <v>67</v>
      </c>
      <c r="D7" s="78">
        <v>0</v>
      </c>
      <c r="E7" s="79">
        <v>0</v>
      </c>
      <c r="F7" s="80">
        <v>4</v>
      </c>
      <c r="G7" s="80">
        <v>0</v>
      </c>
      <c r="H7" s="80">
        <v>4</v>
      </c>
      <c r="I7" s="80">
        <v>1358</v>
      </c>
      <c r="J7" s="80">
        <v>0</v>
      </c>
      <c r="K7" s="80">
        <v>2</v>
      </c>
      <c r="L7" s="80">
        <v>42</v>
      </c>
      <c r="M7" s="80">
        <v>4</v>
      </c>
      <c r="N7" s="73">
        <v>0</v>
      </c>
      <c r="O7" s="74">
        <v>0</v>
      </c>
      <c r="P7" s="99">
        <v>0</v>
      </c>
      <c r="Q7" s="80">
        <v>43</v>
      </c>
      <c r="R7" s="80">
        <v>0</v>
      </c>
      <c r="S7" s="75">
        <v>0</v>
      </c>
      <c r="T7" s="80">
        <v>0</v>
      </c>
      <c r="U7" s="80">
        <v>0</v>
      </c>
      <c r="V7" s="80">
        <v>2</v>
      </c>
      <c r="W7" s="78">
        <v>11</v>
      </c>
      <c r="X7" s="80">
        <v>3</v>
      </c>
      <c r="Y7" s="80">
        <v>17</v>
      </c>
      <c r="Z7" s="80">
        <v>462</v>
      </c>
      <c r="AA7" s="91">
        <v>0</v>
      </c>
      <c r="AB7" s="81">
        <v>0</v>
      </c>
      <c r="AC7" s="80">
        <v>153</v>
      </c>
      <c r="AD7" s="80">
        <v>0</v>
      </c>
      <c r="AE7" s="80">
        <v>7</v>
      </c>
      <c r="AF7" s="80">
        <v>0</v>
      </c>
      <c r="AG7" s="91">
        <v>0</v>
      </c>
      <c r="AH7" s="80">
        <v>62</v>
      </c>
      <c r="AI7" s="80">
        <v>15</v>
      </c>
      <c r="AJ7" s="80">
        <v>0</v>
      </c>
      <c r="AK7" s="80">
        <v>24</v>
      </c>
      <c r="AL7" s="80">
        <v>0</v>
      </c>
      <c r="AM7" s="80">
        <v>4</v>
      </c>
      <c r="AN7" s="80">
        <v>0</v>
      </c>
      <c r="AO7" s="80">
        <v>0</v>
      </c>
      <c r="AP7" s="96">
        <f t="shared" si="0"/>
        <v>2284</v>
      </c>
      <c r="AQ7" s="2"/>
      <c r="AR7" s="2"/>
      <c r="AS7" s="52"/>
      <c r="AT7" s="52"/>
      <c r="AU7" s="52"/>
      <c r="AV7" s="52"/>
      <c r="AW7" s="52"/>
      <c r="AX7" s="52"/>
      <c r="AY7" s="52"/>
      <c r="AZ7" s="52"/>
    </row>
    <row r="8" spans="1:52" ht="25.5" x14ac:dyDescent="0.2">
      <c r="A8" s="49" t="s">
        <v>156</v>
      </c>
      <c r="B8" s="48" t="s">
        <v>157</v>
      </c>
      <c r="C8" s="77">
        <v>0</v>
      </c>
      <c r="D8" s="78">
        <v>0</v>
      </c>
      <c r="E8" s="79">
        <v>0</v>
      </c>
      <c r="F8" s="80">
        <v>0</v>
      </c>
      <c r="G8" s="80">
        <v>0</v>
      </c>
      <c r="H8" s="80">
        <v>0</v>
      </c>
      <c r="I8" s="80">
        <v>315</v>
      </c>
      <c r="J8" s="80">
        <v>0</v>
      </c>
      <c r="K8" s="80">
        <v>0</v>
      </c>
      <c r="L8" s="80">
        <v>13</v>
      </c>
      <c r="M8" s="80">
        <v>1</v>
      </c>
      <c r="N8" s="73">
        <v>0</v>
      </c>
      <c r="O8" s="74">
        <v>0</v>
      </c>
      <c r="P8" s="99">
        <v>0</v>
      </c>
      <c r="Q8" s="80">
        <v>2</v>
      </c>
      <c r="R8" s="80">
        <v>0</v>
      </c>
      <c r="S8" s="74">
        <v>0</v>
      </c>
      <c r="T8" s="80">
        <v>0</v>
      </c>
      <c r="U8" s="80">
        <v>0</v>
      </c>
      <c r="V8" s="80">
        <v>1</v>
      </c>
      <c r="W8" s="80">
        <v>0</v>
      </c>
      <c r="X8" s="80">
        <v>0</v>
      </c>
      <c r="Y8" s="80">
        <v>0</v>
      </c>
      <c r="Z8" s="80">
        <v>0</v>
      </c>
      <c r="AA8" s="91">
        <v>0</v>
      </c>
      <c r="AB8" s="81">
        <v>2</v>
      </c>
      <c r="AC8" s="80">
        <v>0</v>
      </c>
      <c r="AD8" s="80">
        <v>0</v>
      </c>
      <c r="AE8" s="80">
        <v>0</v>
      </c>
      <c r="AF8" s="80">
        <v>0</v>
      </c>
      <c r="AG8" s="91">
        <v>0</v>
      </c>
      <c r="AH8" s="80">
        <v>0</v>
      </c>
      <c r="AI8" s="80">
        <v>0</v>
      </c>
      <c r="AJ8" s="80">
        <v>0</v>
      </c>
      <c r="AK8" s="80">
        <v>0</v>
      </c>
      <c r="AL8" s="80">
        <v>0</v>
      </c>
      <c r="AM8" s="80">
        <v>0</v>
      </c>
      <c r="AN8" s="80">
        <v>0</v>
      </c>
      <c r="AO8" s="80">
        <v>0</v>
      </c>
      <c r="AP8" s="96">
        <f t="shared" si="0"/>
        <v>334</v>
      </c>
      <c r="AQ8" s="2"/>
      <c r="AR8" s="2"/>
      <c r="AS8" s="52"/>
      <c r="AT8" s="52"/>
      <c r="AU8" s="52"/>
      <c r="AV8" s="52"/>
      <c r="AW8" s="52"/>
      <c r="AX8" s="52"/>
      <c r="AY8" s="52"/>
      <c r="AZ8" s="52"/>
    </row>
    <row r="9" spans="1:52" s="59" customFormat="1" ht="25.5" x14ac:dyDescent="0.2">
      <c r="A9" s="56" t="s">
        <v>158</v>
      </c>
      <c r="B9" s="57" t="s">
        <v>614</v>
      </c>
      <c r="C9" s="82">
        <f>SUM(C6:C8)</f>
        <v>692</v>
      </c>
      <c r="D9" s="82">
        <f t="shared" ref="D9:AO9" si="1">SUM(D6:D8)</f>
        <v>76</v>
      </c>
      <c r="E9" s="82">
        <f t="shared" si="1"/>
        <v>1487</v>
      </c>
      <c r="F9" s="82">
        <f t="shared" si="1"/>
        <v>235</v>
      </c>
      <c r="G9" s="82">
        <f t="shared" si="1"/>
        <v>277</v>
      </c>
      <c r="H9" s="82">
        <f t="shared" si="1"/>
        <v>75</v>
      </c>
      <c r="I9" s="82">
        <f t="shared" si="1"/>
        <v>5542</v>
      </c>
      <c r="J9" s="82">
        <f t="shared" si="1"/>
        <v>141</v>
      </c>
      <c r="K9" s="82">
        <f t="shared" si="1"/>
        <v>428</v>
      </c>
      <c r="L9" s="82">
        <f t="shared" si="1"/>
        <v>332</v>
      </c>
      <c r="M9" s="82">
        <f t="shared" si="1"/>
        <v>111</v>
      </c>
      <c r="N9" s="82">
        <f t="shared" si="1"/>
        <v>346</v>
      </c>
      <c r="O9" s="82">
        <f t="shared" si="1"/>
        <v>0</v>
      </c>
      <c r="P9" s="82">
        <f t="shared" si="1"/>
        <v>0</v>
      </c>
      <c r="Q9" s="82">
        <f t="shared" si="1"/>
        <v>802</v>
      </c>
      <c r="R9" s="82">
        <f t="shared" si="1"/>
        <v>29</v>
      </c>
      <c r="S9" s="82">
        <f t="shared" si="1"/>
        <v>10</v>
      </c>
      <c r="T9" s="82">
        <f t="shared" si="1"/>
        <v>0</v>
      </c>
      <c r="U9" s="82">
        <f t="shared" si="1"/>
        <v>115</v>
      </c>
      <c r="V9" s="82">
        <f t="shared" si="1"/>
        <v>2518</v>
      </c>
      <c r="W9" s="82">
        <f t="shared" si="1"/>
        <v>50</v>
      </c>
      <c r="X9" s="82">
        <f t="shared" si="1"/>
        <v>117</v>
      </c>
      <c r="Y9" s="82">
        <f t="shared" si="1"/>
        <v>473</v>
      </c>
      <c r="Z9" s="82">
        <f t="shared" si="1"/>
        <v>523</v>
      </c>
      <c r="AA9" s="82">
        <f t="shared" si="1"/>
        <v>388</v>
      </c>
      <c r="AB9" s="82">
        <f t="shared" si="1"/>
        <v>705</v>
      </c>
      <c r="AC9" s="82">
        <f t="shared" si="1"/>
        <v>569</v>
      </c>
      <c r="AD9" s="82">
        <f t="shared" si="1"/>
        <v>75</v>
      </c>
      <c r="AE9" s="82">
        <f t="shared" si="1"/>
        <v>216</v>
      </c>
      <c r="AF9" s="82">
        <f t="shared" si="1"/>
        <v>139</v>
      </c>
      <c r="AG9" s="82">
        <f t="shared" si="1"/>
        <v>793</v>
      </c>
      <c r="AH9" s="82">
        <f t="shared" si="1"/>
        <v>774</v>
      </c>
      <c r="AI9" s="82">
        <f t="shared" si="1"/>
        <v>184</v>
      </c>
      <c r="AJ9" s="82">
        <f t="shared" si="1"/>
        <v>4</v>
      </c>
      <c r="AK9" s="82">
        <f t="shared" si="1"/>
        <v>488</v>
      </c>
      <c r="AL9" s="82">
        <f t="shared" si="1"/>
        <v>20</v>
      </c>
      <c r="AM9" s="82">
        <f t="shared" si="1"/>
        <v>69</v>
      </c>
      <c r="AN9" s="82">
        <f t="shared" si="1"/>
        <v>20</v>
      </c>
      <c r="AO9" s="82">
        <f t="shared" si="1"/>
        <v>253</v>
      </c>
      <c r="AP9" s="96">
        <f t="shared" si="0"/>
        <v>19076</v>
      </c>
      <c r="AQ9" s="58"/>
      <c r="AR9" s="58"/>
      <c r="AT9" s="59" t="s">
        <v>625</v>
      </c>
    </row>
    <row r="10" spans="1:52" ht="25.5" x14ac:dyDescent="0.2">
      <c r="A10" s="49" t="s">
        <v>159</v>
      </c>
      <c r="B10" s="49" t="s">
        <v>160</v>
      </c>
      <c r="C10" s="77">
        <v>21267</v>
      </c>
      <c r="D10" s="78">
        <v>32813</v>
      </c>
      <c r="E10" s="79">
        <v>26557</v>
      </c>
      <c r="F10" s="80">
        <v>46698</v>
      </c>
      <c r="G10" s="80">
        <v>23734</v>
      </c>
      <c r="H10" s="80">
        <v>6506</v>
      </c>
      <c r="I10" s="80">
        <v>74685</v>
      </c>
      <c r="J10" s="80">
        <v>21927</v>
      </c>
      <c r="K10" s="80">
        <v>30779</v>
      </c>
      <c r="L10" s="80">
        <v>24213</v>
      </c>
      <c r="M10" s="80">
        <v>16049</v>
      </c>
      <c r="N10" s="73">
        <v>28538</v>
      </c>
      <c r="O10" s="74">
        <v>6788</v>
      </c>
      <c r="P10" s="99">
        <v>43958</v>
      </c>
      <c r="Q10" s="80">
        <v>61754</v>
      </c>
      <c r="R10" s="80">
        <v>31451</v>
      </c>
      <c r="S10" s="75">
        <v>12299</v>
      </c>
      <c r="T10" s="80">
        <v>58565</v>
      </c>
      <c r="U10" s="80">
        <v>102680</v>
      </c>
      <c r="V10" s="80">
        <v>128980</v>
      </c>
      <c r="W10" s="80">
        <v>13216</v>
      </c>
      <c r="X10" s="80">
        <v>17402</v>
      </c>
      <c r="Y10" s="80">
        <v>25793</v>
      </c>
      <c r="Z10" s="80">
        <v>28775</v>
      </c>
      <c r="AA10" s="80">
        <v>41354</v>
      </c>
      <c r="AB10" s="81">
        <v>12252</v>
      </c>
      <c r="AC10" s="80">
        <v>42780</v>
      </c>
      <c r="AD10" s="80">
        <v>22564</v>
      </c>
      <c r="AE10" s="80">
        <v>28291</v>
      </c>
      <c r="AF10" s="80">
        <v>18775</v>
      </c>
      <c r="AG10" s="80">
        <v>55666</v>
      </c>
      <c r="AH10" s="80">
        <v>6774</v>
      </c>
      <c r="AI10" s="80">
        <v>21650</v>
      </c>
      <c r="AJ10" s="80">
        <v>13192</v>
      </c>
      <c r="AK10" s="80">
        <v>17393</v>
      </c>
      <c r="AL10" s="80">
        <v>7621</v>
      </c>
      <c r="AM10" s="80">
        <v>62395</v>
      </c>
      <c r="AN10" s="80">
        <v>5988</v>
      </c>
      <c r="AO10" s="80">
        <v>5997</v>
      </c>
      <c r="AP10" s="96">
        <f t="shared" si="0"/>
        <v>1248119</v>
      </c>
      <c r="AQ10" s="45">
        <f>AP10+AP6</f>
        <v>1264577</v>
      </c>
      <c r="AR10" s="2"/>
      <c r="AS10" s="155">
        <f>AQ10+AP11+AP12</f>
        <v>1306249</v>
      </c>
      <c r="AT10" s="155">
        <f>AQ10+AP11+AP12</f>
        <v>1306249</v>
      </c>
      <c r="AU10" s="52"/>
      <c r="AV10" s="52"/>
      <c r="AW10" s="52"/>
      <c r="AX10" s="52"/>
      <c r="AY10" s="52"/>
      <c r="AZ10" s="52"/>
    </row>
    <row r="11" spans="1:52" ht="25.5" x14ac:dyDescent="0.2">
      <c r="A11" s="49" t="s">
        <v>161</v>
      </c>
      <c r="B11" s="49" t="s">
        <v>162</v>
      </c>
      <c r="C11" s="77">
        <v>285</v>
      </c>
      <c r="D11" s="78">
        <v>831</v>
      </c>
      <c r="E11" s="79">
        <v>496</v>
      </c>
      <c r="F11" s="80">
        <v>6</v>
      </c>
      <c r="G11" s="80">
        <v>0</v>
      </c>
      <c r="H11" s="80">
        <v>28</v>
      </c>
      <c r="I11" s="80">
        <v>5777</v>
      </c>
      <c r="J11" s="80">
        <v>1143</v>
      </c>
      <c r="K11" s="80">
        <v>228</v>
      </c>
      <c r="L11" s="80">
        <v>4611</v>
      </c>
      <c r="M11" s="77">
        <v>7</v>
      </c>
      <c r="N11" s="73">
        <v>701</v>
      </c>
      <c r="O11" s="74">
        <v>84</v>
      </c>
      <c r="P11" s="99">
        <v>906</v>
      </c>
      <c r="Q11" s="80">
        <v>591</v>
      </c>
      <c r="R11" s="80">
        <v>5610</v>
      </c>
      <c r="S11" s="74">
        <v>0</v>
      </c>
      <c r="T11" s="80">
        <v>0</v>
      </c>
      <c r="U11" s="91">
        <v>0</v>
      </c>
      <c r="V11" s="80">
        <v>3081</v>
      </c>
      <c r="W11" s="80">
        <v>380</v>
      </c>
      <c r="X11" s="80">
        <v>680</v>
      </c>
      <c r="Y11" s="80">
        <v>1585</v>
      </c>
      <c r="Z11" s="80">
        <v>289</v>
      </c>
      <c r="AA11" s="80">
        <v>0</v>
      </c>
      <c r="AB11" s="81">
        <v>25</v>
      </c>
      <c r="AC11" s="80">
        <v>1093</v>
      </c>
      <c r="AD11" s="80">
        <v>0</v>
      </c>
      <c r="AE11" s="80">
        <v>319</v>
      </c>
      <c r="AF11" s="80">
        <v>0</v>
      </c>
      <c r="AG11" s="91">
        <v>0</v>
      </c>
      <c r="AH11" s="80">
        <v>271</v>
      </c>
      <c r="AI11" s="80">
        <v>110</v>
      </c>
      <c r="AJ11" s="80">
        <v>406</v>
      </c>
      <c r="AK11" s="80">
        <v>818</v>
      </c>
      <c r="AL11" s="80">
        <v>0</v>
      </c>
      <c r="AM11" s="80">
        <v>6683</v>
      </c>
      <c r="AN11" s="80">
        <v>788</v>
      </c>
      <c r="AO11" s="80">
        <v>2235</v>
      </c>
      <c r="AP11" s="96">
        <f t="shared" si="0"/>
        <v>40067</v>
      </c>
      <c r="AQ11" s="45">
        <f>AP11+AP7</f>
        <v>42351</v>
      </c>
      <c r="AR11" s="2"/>
      <c r="AS11" s="52"/>
      <c r="AT11" s="52"/>
      <c r="AU11" s="52"/>
      <c r="AV11" s="52"/>
      <c r="AW11" s="52"/>
      <c r="AX11" s="52"/>
      <c r="AY11" s="52"/>
      <c r="AZ11" s="52"/>
    </row>
    <row r="12" spans="1:52" s="54" customFormat="1" ht="25.5" x14ac:dyDescent="0.2">
      <c r="A12" s="49" t="s">
        <v>163</v>
      </c>
      <c r="B12" s="49" t="s">
        <v>164</v>
      </c>
      <c r="C12" s="77">
        <v>0</v>
      </c>
      <c r="D12" s="77">
        <v>2</v>
      </c>
      <c r="E12" s="77">
        <v>2</v>
      </c>
      <c r="F12" s="77">
        <v>0</v>
      </c>
      <c r="G12" s="77">
        <v>0</v>
      </c>
      <c r="H12" s="77">
        <v>67</v>
      </c>
      <c r="I12" s="77">
        <v>118</v>
      </c>
      <c r="J12" s="77">
        <v>1</v>
      </c>
      <c r="K12" s="77">
        <v>24</v>
      </c>
      <c r="L12" s="77">
        <v>394</v>
      </c>
      <c r="M12" s="80">
        <v>0</v>
      </c>
      <c r="N12" s="77">
        <v>0</v>
      </c>
      <c r="O12" s="77">
        <v>12</v>
      </c>
      <c r="P12" s="99">
        <v>454</v>
      </c>
      <c r="Q12" s="77">
        <v>34</v>
      </c>
      <c r="R12" s="77">
        <v>0</v>
      </c>
      <c r="S12" s="77">
        <v>0</v>
      </c>
      <c r="T12" s="77">
        <v>0</v>
      </c>
      <c r="U12" s="91">
        <v>0</v>
      </c>
      <c r="V12" s="77">
        <v>7</v>
      </c>
      <c r="W12" s="77">
        <v>0</v>
      </c>
      <c r="X12" s="77">
        <v>0</v>
      </c>
      <c r="Y12" s="77">
        <v>0</v>
      </c>
      <c r="Z12" s="77">
        <v>0</v>
      </c>
      <c r="AA12" s="80">
        <v>0</v>
      </c>
      <c r="AB12" s="77">
        <v>0</v>
      </c>
      <c r="AC12" s="77">
        <v>0</v>
      </c>
      <c r="AD12" s="77">
        <v>0</v>
      </c>
      <c r="AE12" s="77">
        <v>0</v>
      </c>
      <c r="AF12" s="77">
        <v>0</v>
      </c>
      <c r="AG12" s="77">
        <v>0</v>
      </c>
      <c r="AH12" s="77">
        <v>0</v>
      </c>
      <c r="AI12" s="77">
        <v>9</v>
      </c>
      <c r="AJ12" s="77">
        <v>0</v>
      </c>
      <c r="AK12" s="77">
        <v>190</v>
      </c>
      <c r="AL12" s="77">
        <v>0</v>
      </c>
      <c r="AM12" s="77">
        <v>190</v>
      </c>
      <c r="AN12" s="77">
        <v>99</v>
      </c>
      <c r="AO12" s="77">
        <v>2</v>
      </c>
      <c r="AP12" s="96">
        <f t="shared" si="0"/>
        <v>1605</v>
      </c>
      <c r="AQ12" s="2"/>
      <c r="AR12" s="2"/>
      <c r="AS12" s="52"/>
      <c r="AT12" s="52"/>
      <c r="AU12" s="52"/>
      <c r="AV12" s="52"/>
      <c r="AW12" s="52"/>
      <c r="AX12" s="52"/>
      <c r="AY12" s="52"/>
      <c r="AZ12" s="52"/>
    </row>
    <row r="13" spans="1:52" s="59" customFormat="1" ht="42.75" x14ac:dyDescent="0.2">
      <c r="A13" s="60" t="s">
        <v>165</v>
      </c>
      <c r="B13" s="60" t="s">
        <v>166</v>
      </c>
      <c r="C13" s="82">
        <f>SUM(C10:C12)</f>
        <v>21552</v>
      </c>
      <c r="D13" s="82">
        <f t="shared" ref="D13:AO13" si="2">SUM(D10:D12)</f>
        <v>33646</v>
      </c>
      <c r="E13" s="82">
        <f t="shared" si="2"/>
        <v>27055</v>
      </c>
      <c r="F13" s="82">
        <v>46704</v>
      </c>
      <c r="G13" s="82">
        <f t="shared" si="2"/>
        <v>23734</v>
      </c>
      <c r="H13" s="82">
        <f t="shared" si="2"/>
        <v>6601</v>
      </c>
      <c r="I13" s="82">
        <f t="shared" si="2"/>
        <v>80580</v>
      </c>
      <c r="J13" s="82">
        <f t="shared" si="2"/>
        <v>23071</v>
      </c>
      <c r="K13" s="82">
        <f t="shared" si="2"/>
        <v>31031</v>
      </c>
      <c r="L13" s="82">
        <f t="shared" si="2"/>
        <v>29218</v>
      </c>
      <c r="M13" s="82">
        <f t="shared" si="2"/>
        <v>16056</v>
      </c>
      <c r="N13" s="82">
        <f t="shared" si="2"/>
        <v>29239</v>
      </c>
      <c r="O13" s="82">
        <f t="shared" si="2"/>
        <v>6884</v>
      </c>
      <c r="P13" s="82">
        <f t="shared" si="2"/>
        <v>45318</v>
      </c>
      <c r="Q13" s="82">
        <f t="shared" si="2"/>
        <v>62379</v>
      </c>
      <c r="R13" s="82">
        <f t="shared" si="2"/>
        <v>37061</v>
      </c>
      <c r="S13" s="82">
        <v>12299</v>
      </c>
      <c r="T13" s="82">
        <f t="shared" si="2"/>
        <v>58565</v>
      </c>
      <c r="U13" s="82">
        <f t="shared" si="2"/>
        <v>102680</v>
      </c>
      <c r="V13" s="82">
        <f t="shared" si="2"/>
        <v>132068</v>
      </c>
      <c r="W13" s="82">
        <f t="shared" si="2"/>
        <v>13596</v>
      </c>
      <c r="X13" s="82">
        <f t="shared" si="2"/>
        <v>18082</v>
      </c>
      <c r="Y13" s="82">
        <f t="shared" si="2"/>
        <v>27378</v>
      </c>
      <c r="Z13" s="82">
        <f t="shared" si="2"/>
        <v>29064</v>
      </c>
      <c r="AA13" s="82">
        <f t="shared" si="2"/>
        <v>41354</v>
      </c>
      <c r="AB13" s="82">
        <f t="shared" si="2"/>
        <v>12277</v>
      </c>
      <c r="AC13" s="82">
        <f t="shared" si="2"/>
        <v>43873</v>
      </c>
      <c r="AD13" s="82">
        <f t="shared" si="2"/>
        <v>22564</v>
      </c>
      <c r="AE13" s="82">
        <f>SUM(AE10:AE12)</f>
        <v>28610</v>
      </c>
      <c r="AF13" s="82">
        <f t="shared" si="2"/>
        <v>18775</v>
      </c>
      <c r="AG13" s="82">
        <f t="shared" si="2"/>
        <v>55666</v>
      </c>
      <c r="AH13" s="82">
        <f>SUM(AH10:AH12)</f>
        <v>7045</v>
      </c>
      <c r="AI13" s="82">
        <f t="shared" si="2"/>
        <v>21769</v>
      </c>
      <c r="AJ13" s="82">
        <f t="shared" si="2"/>
        <v>13598</v>
      </c>
      <c r="AK13" s="82">
        <f t="shared" si="2"/>
        <v>18401</v>
      </c>
      <c r="AL13" s="82">
        <f t="shared" si="2"/>
        <v>7621</v>
      </c>
      <c r="AM13" s="82">
        <f>SUM(AM10:AM12)</f>
        <v>69268</v>
      </c>
      <c r="AN13" s="82">
        <f t="shared" si="2"/>
        <v>6875</v>
      </c>
      <c r="AO13" s="82">
        <f t="shared" si="2"/>
        <v>8234</v>
      </c>
      <c r="AP13" s="96">
        <f t="shared" si="0"/>
        <v>1289791</v>
      </c>
      <c r="AQ13" s="58"/>
      <c r="AR13" s="58"/>
      <c r="AS13" s="160" t="s">
        <v>627</v>
      </c>
      <c r="AT13" s="59" t="s">
        <v>626</v>
      </c>
    </row>
    <row r="14" spans="1:52" ht="15" x14ac:dyDescent="0.2">
      <c r="A14" s="49" t="s">
        <v>167</v>
      </c>
      <c r="B14" s="48" t="s">
        <v>168</v>
      </c>
      <c r="C14" s="77">
        <v>1779</v>
      </c>
      <c r="D14" s="78">
        <v>746</v>
      </c>
      <c r="E14" s="79">
        <v>2134</v>
      </c>
      <c r="F14" s="80">
        <v>1321</v>
      </c>
      <c r="G14" s="80">
        <v>279</v>
      </c>
      <c r="H14" s="80">
        <v>189</v>
      </c>
      <c r="I14" s="80">
        <v>6694</v>
      </c>
      <c r="J14" s="80">
        <v>662</v>
      </c>
      <c r="K14" s="80">
        <v>1808</v>
      </c>
      <c r="L14" s="80">
        <v>1510</v>
      </c>
      <c r="M14" s="80">
        <v>197</v>
      </c>
      <c r="N14" s="73">
        <v>27837</v>
      </c>
      <c r="O14" s="74">
        <v>159</v>
      </c>
      <c r="P14" s="99">
        <v>1789</v>
      </c>
      <c r="Q14" s="80">
        <v>3088</v>
      </c>
      <c r="R14" s="80">
        <v>541</v>
      </c>
      <c r="S14" s="74">
        <v>315</v>
      </c>
      <c r="T14" s="80">
        <v>0</v>
      </c>
      <c r="U14" s="80">
        <v>2317</v>
      </c>
      <c r="V14" s="80">
        <v>1113</v>
      </c>
      <c r="W14" s="80">
        <v>512</v>
      </c>
      <c r="X14" s="80">
        <v>263</v>
      </c>
      <c r="Y14" s="80">
        <v>3869</v>
      </c>
      <c r="Z14" s="80">
        <v>579</v>
      </c>
      <c r="AA14" s="80">
        <v>1250</v>
      </c>
      <c r="AB14" s="81">
        <v>1001</v>
      </c>
      <c r="AC14" s="80">
        <v>1039</v>
      </c>
      <c r="AD14" s="80">
        <v>645</v>
      </c>
      <c r="AE14" s="80">
        <v>573</v>
      </c>
      <c r="AF14" s="80">
        <v>353</v>
      </c>
      <c r="AG14" s="80">
        <v>782</v>
      </c>
      <c r="AH14" s="80">
        <v>347</v>
      </c>
      <c r="AI14" s="80">
        <v>1058</v>
      </c>
      <c r="AJ14" s="80">
        <v>640</v>
      </c>
      <c r="AK14" s="80">
        <v>776</v>
      </c>
      <c r="AL14" s="80">
        <v>76</v>
      </c>
      <c r="AM14" s="80">
        <v>446</v>
      </c>
      <c r="AN14" s="80">
        <v>176</v>
      </c>
      <c r="AO14" s="80">
        <v>233</v>
      </c>
      <c r="AP14" s="96">
        <f t="shared" si="0"/>
        <v>69096</v>
      </c>
      <c r="AQ14" s="45">
        <f>AP14+AP6</f>
        <v>85554</v>
      </c>
      <c r="AR14" s="2"/>
      <c r="AS14" s="155">
        <f>AQ14+AP15+AP16</f>
        <v>88426</v>
      </c>
      <c r="AT14" s="155">
        <f>AQ14+AP15+AP16</f>
        <v>88426</v>
      </c>
      <c r="AU14" s="52"/>
      <c r="AV14" s="52"/>
      <c r="AW14" s="52"/>
      <c r="AX14" s="52"/>
      <c r="AY14" s="52"/>
      <c r="AZ14" s="52"/>
    </row>
    <row r="15" spans="1:52" ht="15" x14ac:dyDescent="0.2">
      <c r="A15" s="49" t="s">
        <v>169</v>
      </c>
      <c r="B15" s="48" t="s">
        <v>170</v>
      </c>
      <c r="C15" s="77">
        <v>38</v>
      </c>
      <c r="D15" s="78">
        <v>41</v>
      </c>
      <c r="E15" s="79">
        <v>57</v>
      </c>
      <c r="F15" s="80">
        <v>0</v>
      </c>
      <c r="G15" s="80">
        <v>0</v>
      </c>
      <c r="H15" s="80">
        <v>9</v>
      </c>
      <c r="I15" s="80">
        <v>791</v>
      </c>
      <c r="J15" s="80">
        <v>34</v>
      </c>
      <c r="K15" s="80">
        <v>34</v>
      </c>
      <c r="L15" s="80">
        <v>93</v>
      </c>
      <c r="M15" s="80">
        <v>4</v>
      </c>
      <c r="N15" s="73">
        <v>717</v>
      </c>
      <c r="O15" s="74">
        <v>10</v>
      </c>
      <c r="P15" s="99">
        <v>37</v>
      </c>
      <c r="Q15" s="80">
        <v>72</v>
      </c>
      <c r="R15" s="80">
        <v>96</v>
      </c>
      <c r="S15" s="74">
        <v>0</v>
      </c>
      <c r="T15" s="80">
        <v>0</v>
      </c>
      <c r="U15" s="91">
        <v>0</v>
      </c>
      <c r="V15" s="80">
        <v>46</v>
      </c>
      <c r="W15" s="80">
        <v>6</v>
      </c>
      <c r="X15" s="80">
        <v>3</v>
      </c>
      <c r="Y15" s="80">
        <v>113</v>
      </c>
      <c r="Z15" s="80">
        <v>9</v>
      </c>
      <c r="AA15" s="80">
        <v>0</v>
      </c>
      <c r="AB15" s="81">
        <v>2</v>
      </c>
      <c r="AC15" s="80">
        <v>212</v>
      </c>
      <c r="AD15" s="80">
        <v>0</v>
      </c>
      <c r="AE15" s="80">
        <v>21</v>
      </c>
      <c r="AF15" s="80">
        <v>0</v>
      </c>
      <c r="AG15" s="80">
        <v>0</v>
      </c>
      <c r="AH15" s="80">
        <v>30</v>
      </c>
      <c r="AI15" s="80">
        <v>3</v>
      </c>
      <c r="AJ15" s="80">
        <v>34</v>
      </c>
      <c r="AK15" s="80">
        <v>66</v>
      </c>
      <c r="AL15" s="80">
        <v>0</v>
      </c>
      <c r="AM15" s="80">
        <v>23</v>
      </c>
      <c r="AN15" s="80">
        <v>25</v>
      </c>
      <c r="AO15" s="80">
        <v>84</v>
      </c>
      <c r="AP15" s="96">
        <f t="shared" si="0"/>
        <v>2710</v>
      </c>
      <c r="AQ15" s="2"/>
      <c r="AR15" s="2"/>
      <c r="AS15" s="52"/>
      <c r="AT15" s="52"/>
      <c r="AU15" s="52"/>
      <c r="AV15" s="52"/>
      <c r="AW15" s="52"/>
      <c r="AX15" s="52"/>
      <c r="AY15" s="52"/>
      <c r="AZ15" s="52"/>
    </row>
    <row r="16" spans="1:52" ht="15" x14ac:dyDescent="0.2">
      <c r="A16" s="49" t="s">
        <v>171</v>
      </c>
      <c r="B16" s="48" t="s">
        <v>172</v>
      </c>
      <c r="C16" s="77">
        <v>0</v>
      </c>
      <c r="D16" s="78">
        <v>1</v>
      </c>
      <c r="E16" s="79">
        <v>2</v>
      </c>
      <c r="F16" s="80">
        <v>0</v>
      </c>
      <c r="G16" s="80">
        <v>0</v>
      </c>
      <c r="H16" s="80">
        <v>0</v>
      </c>
      <c r="I16" s="80">
        <v>68</v>
      </c>
      <c r="J16" s="80">
        <v>1</v>
      </c>
      <c r="K16" s="80">
        <v>2</v>
      </c>
      <c r="L16" s="80">
        <v>14</v>
      </c>
      <c r="M16" s="80">
        <v>0</v>
      </c>
      <c r="N16" s="73">
        <v>0</v>
      </c>
      <c r="O16" s="74">
        <v>2</v>
      </c>
      <c r="P16" s="99">
        <v>19</v>
      </c>
      <c r="Q16" s="80">
        <v>6</v>
      </c>
      <c r="R16" s="80">
        <v>0</v>
      </c>
      <c r="S16" s="74">
        <v>0</v>
      </c>
      <c r="T16" s="80">
        <v>0</v>
      </c>
      <c r="U16" s="80">
        <v>0</v>
      </c>
      <c r="V16" s="80">
        <v>1</v>
      </c>
      <c r="W16" s="80">
        <v>0</v>
      </c>
      <c r="X16" s="80">
        <v>0</v>
      </c>
      <c r="Y16" s="80">
        <v>0</v>
      </c>
      <c r="Z16" s="80">
        <v>0</v>
      </c>
      <c r="AA16" s="77">
        <v>0</v>
      </c>
      <c r="AB16" s="81">
        <v>0</v>
      </c>
      <c r="AC16" s="80">
        <v>40</v>
      </c>
      <c r="AD16" s="80">
        <v>0</v>
      </c>
      <c r="AE16" s="80">
        <v>0</v>
      </c>
      <c r="AF16" s="80">
        <v>0</v>
      </c>
      <c r="AG16" s="80">
        <v>0</v>
      </c>
      <c r="AH16" s="80">
        <v>0</v>
      </c>
      <c r="AI16" s="80">
        <v>0</v>
      </c>
      <c r="AJ16" s="80">
        <v>0</v>
      </c>
      <c r="AK16" s="80">
        <v>0</v>
      </c>
      <c r="AL16" s="80">
        <v>0</v>
      </c>
      <c r="AM16" s="80">
        <v>0</v>
      </c>
      <c r="AN16" s="80">
        <v>6</v>
      </c>
      <c r="AO16" s="80">
        <v>0</v>
      </c>
      <c r="AP16" s="96">
        <f t="shared" si="0"/>
        <v>162</v>
      </c>
      <c r="AQ16" s="2"/>
      <c r="AR16" s="2"/>
      <c r="AS16" s="52"/>
      <c r="AT16" s="52"/>
      <c r="AU16" s="52"/>
      <c r="AV16" s="52"/>
      <c r="AW16" s="52"/>
      <c r="AX16" s="52"/>
      <c r="AY16" s="52"/>
      <c r="AZ16" s="52"/>
    </row>
    <row r="17" spans="1:52" s="59" customFormat="1" ht="15" x14ac:dyDescent="0.2">
      <c r="A17" s="60" t="s">
        <v>173</v>
      </c>
      <c r="B17" s="61" t="s">
        <v>174</v>
      </c>
      <c r="C17" s="82">
        <f>SUM(C14:C16)</f>
        <v>1817</v>
      </c>
      <c r="D17" s="82">
        <f t="shared" ref="D17:AO17" si="3">SUM(D14:D16)</f>
        <v>788</v>
      </c>
      <c r="E17" s="82">
        <f t="shared" si="3"/>
        <v>2193</v>
      </c>
      <c r="F17" s="82">
        <f t="shared" si="3"/>
        <v>1321</v>
      </c>
      <c r="G17" s="82">
        <f t="shared" si="3"/>
        <v>279</v>
      </c>
      <c r="H17" s="82">
        <f t="shared" si="3"/>
        <v>198</v>
      </c>
      <c r="I17" s="82">
        <f t="shared" si="3"/>
        <v>7553</v>
      </c>
      <c r="J17" s="82">
        <f t="shared" si="3"/>
        <v>697</v>
      </c>
      <c r="K17" s="82">
        <f t="shared" si="3"/>
        <v>1844</v>
      </c>
      <c r="L17" s="82">
        <f t="shared" si="3"/>
        <v>1617</v>
      </c>
      <c r="M17" s="82">
        <f t="shared" si="3"/>
        <v>201</v>
      </c>
      <c r="N17" s="82">
        <f t="shared" si="3"/>
        <v>28554</v>
      </c>
      <c r="O17" s="82">
        <f t="shared" si="3"/>
        <v>171</v>
      </c>
      <c r="P17" s="82">
        <f t="shared" si="3"/>
        <v>1845</v>
      </c>
      <c r="Q17" s="82">
        <f t="shared" si="3"/>
        <v>3166</v>
      </c>
      <c r="R17" s="82">
        <f t="shared" si="3"/>
        <v>637</v>
      </c>
      <c r="S17" s="82">
        <v>315</v>
      </c>
      <c r="T17" s="82">
        <f t="shared" si="3"/>
        <v>0</v>
      </c>
      <c r="U17" s="82">
        <f t="shared" si="3"/>
        <v>2317</v>
      </c>
      <c r="V17" s="82">
        <f t="shared" si="3"/>
        <v>1160</v>
      </c>
      <c r="W17" s="82">
        <f t="shared" si="3"/>
        <v>518</v>
      </c>
      <c r="X17" s="82">
        <f t="shared" si="3"/>
        <v>266</v>
      </c>
      <c r="Y17" s="82">
        <f t="shared" si="3"/>
        <v>3982</v>
      </c>
      <c r="Z17" s="82">
        <f t="shared" si="3"/>
        <v>588</v>
      </c>
      <c r="AA17" s="82">
        <f t="shared" si="3"/>
        <v>1250</v>
      </c>
      <c r="AB17" s="82">
        <f t="shared" si="3"/>
        <v>1003</v>
      </c>
      <c r="AC17" s="82">
        <f t="shared" si="3"/>
        <v>1291</v>
      </c>
      <c r="AD17" s="82">
        <f t="shared" si="3"/>
        <v>645</v>
      </c>
      <c r="AE17" s="82">
        <f t="shared" si="3"/>
        <v>594</v>
      </c>
      <c r="AF17" s="82">
        <f t="shared" si="3"/>
        <v>353</v>
      </c>
      <c r="AG17" s="82">
        <f t="shared" si="3"/>
        <v>782</v>
      </c>
      <c r="AH17" s="82">
        <f t="shared" si="3"/>
        <v>377</v>
      </c>
      <c r="AI17" s="82">
        <f t="shared" si="3"/>
        <v>1061</v>
      </c>
      <c r="AJ17" s="82">
        <f t="shared" si="3"/>
        <v>674</v>
      </c>
      <c r="AK17" s="82">
        <f t="shared" si="3"/>
        <v>842</v>
      </c>
      <c r="AL17" s="82">
        <f t="shared" si="3"/>
        <v>76</v>
      </c>
      <c r="AM17" s="82">
        <f t="shared" si="3"/>
        <v>469</v>
      </c>
      <c r="AN17" s="82">
        <f t="shared" si="3"/>
        <v>207</v>
      </c>
      <c r="AO17" s="82">
        <f t="shared" si="3"/>
        <v>317</v>
      </c>
      <c r="AP17" s="96">
        <f t="shared" si="0"/>
        <v>71968</v>
      </c>
      <c r="AQ17" s="58"/>
      <c r="AR17" s="58"/>
    </row>
    <row r="18" spans="1:52" ht="25.5" x14ac:dyDescent="0.2">
      <c r="A18" s="49" t="s">
        <v>175</v>
      </c>
      <c r="B18" s="49" t="s">
        <v>176</v>
      </c>
      <c r="C18" s="77">
        <v>21267</v>
      </c>
      <c r="D18" s="78">
        <v>32755</v>
      </c>
      <c r="E18" s="79">
        <v>26482</v>
      </c>
      <c r="F18" s="80">
        <v>32541</v>
      </c>
      <c r="G18" s="80">
        <v>23141</v>
      </c>
      <c r="H18" s="80">
        <v>6506</v>
      </c>
      <c r="I18" s="80">
        <v>73757</v>
      </c>
      <c r="J18" s="80">
        <v>21927</v>
      </c>
      <c r="K18" s="80">
        <v>28131</v>
      </c>
      <c r="L18" s="80">
        <v>23382</v>
      </c>
      <c r="M18" s="80">
        <v>16049</v>
      </c>
      <c r="N18" s="73">
        <v>28235</v>
      </c>
      <c r="O18" s="74">
        <v>6788</v>
      </c>
      <c r="P18" s="99">
        <v>43958</v>
      </c>
      <c r="Q18" s="80">
        <v>61674</v>
      </c>
      <c r="R18" s="80">
        <v>31451</v>
      </c>
      <c r="S18" s="74">
        <v>11984</v>
      </c>
      <c r="T18" s="80">
        <v>58565</v>
      </c>
      <c r="U18" s="77">
        <v>93910</v>
      </c>
      <c r="V18" s="80">
        <v>82926</v>
      </c>
      <c r="W18" s="80">
        <v>10471</v>
      </c>
      <c r="X18" s="80">
        <v>16432</v>
      </c>
      <c r="Y18" s="80">
        <v>25793</v>
      </c>
      <c r="Z18" s="80">
        <v>28317</v>
      </c>
      <c r="AA18" s="91">
        <v>40866</v>
      </c>
      <c r="AB18" s="81">
        <v>10834</v>
      </c>
      <c r="AC18" s="80">
        <v>28133</v>
      </c>
      <c r="AD18" s="80">
        <v>22457</v>
      </c>
      <c r="AE18" s="80">
        <v>27176</v>
      </c>
      <c r="AF18" s="80">
        <v>18771</v>
      </c>
      <c r="AG18" s="80">
        <v>52365</v>
      </c>
      <c r="AH18" s="80">
        <v>5787</v>
      </c>
      <c r="AI18" s="80">
        <v>20355</v>
      </c>
      <c r="AJ18" s="80">
        <v>13192</v>
      </c>
      <c r="AK18" s="80">
        <v>17363</v>
      </c>
      <c r="AL18" s="80">
        <v>7621</v>
      </c>
      <c r="AM18" s="80">
        <v>58154</v>
      </c>
      <c r="AN18" s="80">
        <v>4881</v>
      </c>
      <c r="AO18" s="80">
        <v>5997</v>
      </c>
      <c r="AP18" s="96">
        <f t="shared" si="0"/>
        <v>1140394</v>
      </c>
      <c r="AQ18" s="45">
        <f>AP6+AP18</f>
        <v>1156852</v>
      </c>
      <c r="AR18" s="2"/>
      <c r="AS18" s="155">
        <f>AQ18+AP19+AP20</f>
        <v>1197754</v>
      </c>
      <c r="AT18" s="52"/>
      <c r="AU18" s="52"/>
      <c r="AV18" s="52"/>
      <c r="AW18" s="52"/>
      <c r="AX18" s="52"/>
      <c r="AY18" s="52"/>
      <c r="AZ18" s="52"/>
    </row>
    <row r="19" spans="1:52" ht="25.5" x14ac:dyDescent="0.2">
      <c r="A19" s="49" t="s">
        <v>177</v>
      </c>
      <c r="B19" s="49" t="s">
        <v>178</v>
      </c>
      <c r="C19" s="77">
        <v>285</v>
      </c>
      <c r="D19" s="78">
        <v>831</v>
      </c>
      <c r="E19" s="79">
        <v>255</v>
      </c>
      <c r="F19" s="80">
        <v>5</v>
      </c>
      <c r="G19" s="80">
        <v>0</v>
      </c>
      <c r="H19" s="80">
        <v>28</v>
      </c>
      <c r="I19" s="80">
        <v>5727</v>
      </c>
      <c r="J19" s="80">
        <v>1143</v>
      </c>
      <c r="K19" s="80">
        <v>162</v>
      </c>
      <c r="L19" s="80">
        <v>4793</v>
      </c>
      <c r="M19" s="80">
        <v>7</v>
      </c>
      <c r="N19" s="73">
        <v>733</v>
      </c>
      <c r="O19" s="74">
        <v>84</v>
      </c>
      <c r="P19" s="99">
        <v>906</v>
      </c>
      <c r="Q19" s="80">
        <v>590</v>
      </c>
      <c r="R19" s="80">
        <v>5610</v>
      </c>
      <c r="S19" s="74">
        <v>0</v>
      </c>
      <c r="T19" s="80">
        <v>0</v>
      </c>
      <c r="U19" s="80">
        <v>0</v>
      </c>
      <c r="V19" s="80">
        <v>3107</v>
      </c>
      <c r="W19" s="80">
        <v>282</v>
      </c>
      <c r="X19" s="80">
        <v>555</v>
      </c>
      <c r="Y19" s="80">
        <v>1585</v>
      </c>
      <c r="Z19" s="80">
        <v>289</v>
      </c>
      <c r="AA19" s="91">
        <v>0</v>
      </c>
      <c r="AB19" s="81">
        <v>17</v>
      </c>
      <c r="AC19" s="80">
        <v>898</v>
      </c>
      <c r="AD19" s="80">
        <v>0</v>
      </c>
      <c r="AE19" s="80">
        <v>319</v>
      </c>
      <c r="AF19" s="91">
        <v>0</v>
      </c>
      <c r="AG19" s="91">
        <v>0</v>
      </c>
      <c r="AH19" s="80">
        <v>249</v>
      </c>
      <c r="AI19" s="80">
        <v>104</v>
      </c>
      <c r="AJ19" s="80">
        <v>406</v>
      </c>
      <c r="AK19" s="80">
        <v>715</v>
      </c>
      <c r="AL19" s="80">
        <v>0</v>
      </c>
      <c r="AM19" s="80">
        <v>6680</v>
      </c>
      <c r="AN19" s="80">
        <v>764</v>
      </c>
      <c r="AO19" s="80">
        <v>2235</v>
      </c>
      <c r="AP19" s="96">
        <f t="shared" si="0"/>
        <v>39364</v>
      </c>
      <c r="AQ19" s="2"/>
      <c r="AR19" s="2"/>
      <c r="AS19" s="52"/>
      <c r="AT19" s="52"/>
      <c r="AU19" s="52"/>
      <c r="AV19" s="52"/>
      <c r="AW19" s="52"/>
      <c r="AX19" s="52"/>
      <c r="AY19" s="52"/>
      <c r="AZ19" s="52"/>
    </row>
    <row r="20" spans="1:52" ht="38.25" x14ac:dyDescent="0.2">
      <c r="A20" s="49" t="s">
        <v>179</v>
      </c>
      <c r="B20" s="49" t="s">
        <v>180</v>
      </c>
      <c r="C20" s="77">
        <v>0</v>
      </c>
      <c r="D20" s="78">
        <v>2</v>
      </c>
      <c r="E20" s="79">
        <v>2</v>
      </c>
      <c r="F20" s="80">
        <v>0</v>
      </c>
      <c r="G20" s="80">
        <v>0</v>
      </c>
      <c r="H20" s="80">
        <v>67</v>
      </c>
      <c r="I20" s="80">
        <v>113</v>
      </c>
      <c r="J20" s="80">
        <v>1</v>
      </c>
      <c r="K20" s="80">
        <v>5</v>
      </c>
      <c r="L20" s="80">
        <v>312</v>
      </c>
      <c r="M20" s="80">
        <v>0</v>
      </c>
      <c r="N20" s="73">
        <v>0</v>
      </c>
      <c r="O20" s="74">
        <v>12</v>
      </c>
      <c r="P20" s="99">
        <v>454</v>
      </c>
      <c r="Q20" s="80">
        <v>34</v>
      </c>
      <c r="R20" s="80">
        <v>0</v>
      </c>
      <c r="S20" s="74">
        <v>0</v>
      </c>
      <c r="T20" s="80">
        <v>0</v>
      </c>
      <c r="U20" s="80">
        <v>0</v>
      </c>
      <c r="V20" s="77">
        <v>7</v>
      </c>
      <c r="W20" s="80">
        <v>0</v>
      </c>
      <c r="X20" s="80">
        <v>0</v>
      </c>
      <c r="Y20" s="80">
        <v>0</v>
      </c>
      <c r="Z20" s="80">
        <v>0</v>
      </c>
      <c r="AA20" s="91">
        <v>0</v>
      </c>
      <c r="AB20" s="81">
        <v>0</v>
      </c>
      <c r="AC20" s="80">
        <v>40</v>
      </c>
      <c r="AD20" s="80">
        <v>0</v>
      </c>
      <c r="AF20" s="80">
        <v>0</v>
      </c>
      <c r="AG20" s="80">
        <v>0</v>
      </c>
      <c r="AH20" s="80">
        <v>0</v>
      </c>
      <c r="AI20" s="80">
        <v>9</v>
      </c>
      <c r="AJ20" s="80">
        <v>0</v>
      </c>
      <c r="AK20" s="80">
        <v>190</v>
      </c>
      <c r="AL20" s="80">
        <v>0</v>
      </c>
      <c r="AM20" s="80">
        <v>190</v>
      </c>
      <c r="AN20" s="80">
        <v>99</v>
      </c>
      <c r="AO20" s="80">
        <v>1</v>
      </c>
      <c r="AP20" s="96">
        <f t="shared" si="0"/>
        <v>1538</v>
      </c>
      <c r="AQ20" s="2"/>
      <c r="AR20" s="2"/>
      <c r="AS20" s="52"/>
      <c r="AT20" s="59" t="s">
        <v>626</v>
      </c>
      <c r="AU20" s="59"/>
      <c r="AV20" s="52"/>
      <c r="AW20" s="52"/>
      <c r="AX20" s="52"/>
      <c r="AY20" s="52"/>
      <c r="AZ20" s="52"/>
    </row>
    <row r="21" spans="1:52" s="59" customFormat="1" ht="25.5" x14ac:dyDescent="0.2">
      <c r="A21" s="60" t="s">
        <v>181</v>
      </c>
      <c r="B21" s="60" t="s">
        <v>182</v>
      </c>
      <c r="C21" s="82">
        <f>SUM(C18:C20)</f>
        <v>21552</v>
      </c>
      <c r="D21" s="82">
        <f t="shared" ref="D21:AO21" si="4">SUM(D18:D20)</f>
        <v>33588</v>
      </c>
      <c r="E21" s="82">
        <f t="shared" si="4"/>
        <v>26739</v>
      </c>
      <c r="F21" s="82">
        <f t="shared" si="4"/>
        <v>32546</v>
      </c>
      <c r="G21" s="82">
        <f t="shared" si="4"/>
        <v>23141</v>
      </c>
      <c r="H21" s="82">
        <f t="shared" si="4"/>
        <v>6601</v>
      </c>
      <c r="I21" s="82">
        <f t="shared" si="4"/>
        <v>79597</v>
      </c>
      <c r="J21" s="82">
        <f t="shared" si="4"/>
        <v>23071</v>
      </c>
      <c r="K21" s="82">
        <f t="shared" si="4"/>
        <v>28298</v>
      </c>
      <c r="L21" s="82">
        <f t="shared" si="4"/>
        <v>28487</v>
      </c>
      <c r="M21" s="82">
        <f t="shared" si="4"/>
        <v>16056</v>
      </c>
      <c r="N21" s="82">
        <f t="shared" si="4"/>
        <v>28968</v>
      </c>
      <c r="O21" s="82">
        <f t="shared" si="4"/>
        <v>6884</v>
      </c>
      <c r="P21" s="82">
        <f t="shared" si="4"/>
        <v>45318</v>
      </c>
      <c r="Q21" s="82">
        <f t="shared" si="4"/>
        <v>62298</v>
      </c>
      <c r="R21" s="82">
        <f t="shared" si="4"/>
        <v>37061</v>
      </c>
      <c r="S21" s="82">
        <v>11984</v>
      </c>
      <c r="T21" s="82">
        <f t="shared" si="4"/>
        <v>58565</v>
      </c>
      <c r="U21" s="82">
        <f t="shared" si="4"/>
        <v>93910</v>
      </c>
      <c r="V21" s="82">
        <f t="shared" si="4"/>
        <v>86040</v>
      </c>
      <c r="W21" s="82">
        <f t="shared" si="4"/>
        <v>10753</v>
      </c>
      <c r="X21" s="82">
        <f t="shared" si="4"/>
        <v>16987</v>
      </c>
      <c r="Y21" s="82">
        <f t="shared" si="4"/>
        <v>27378</v>
      </c>
      <c r="Z21" s="82">
        <f t="shared" si="4"/>
        <v>28606</v>
      </c>
      <c r="AA21" s="82">
        <f t="shared" si="4"/>
        <v>40866</v>
      </c>
      <c r="AB21" s="82">
        <f t="shared" si="4"/>
        <v>10851</v>
      </c>
      <c r="AC21" s="82">
        <f t="shared" si="4"/>
        <v>29071</v>
      </c>
      <c r="AD21" s="82">
        <f t="shared" si="4"/>
        <v>22457</v>
      </c>
      <c r="AE21" s="82">
        <f t="shared" si="4"/>
        <v>27495</v>
      </c>
      <c r="AF21" s="82">
        <f t="shared" si="4"/>
        <v>18771</v>
      </c>
      <c r="AG21" s="82">
        <f>SUM(AG18:AG20)</f>
        <v>52365</v>
      </c>
      <c r="AH21" s="82">
        <f>SUM(AH18:AH20)</f>
        <v>6036</v>
      </c>
      <c r="AI21" s="82">
        <f t="shared" si="4"/>
        <v>20468</v>
      </c>
      <c r="AJ21" s="82">
        <f t="shared" si="4"/>
        <v>13598</v>
      </c>
      <c r="AK21" s="82">
        <f t="shared" si="4"/>
        <v>18268</v>
      </c>
      <c r="AL21" s="82">
        <f>SUM(AL18:AL20)</f>
        <v>7621</v>
      </c>
      <c r="AM21" s="82">
        <f>SUM(AM18:AM20)</f>
        <v>65024</v>
      </c>
      <c r="AN21" s="82">
        <f t="shared" si="4"/>
        <v>5744</v>
      </c>
      <c r="AO21" s="82">
        <f t="shared" si="4"/>
        <v>8233</v>
      </c>
      <c r="AP21" s="96">
        <f t="shared" si="0"/>
        <v>1181296</v>
      </c>
      <c r="AQ21" s="58"/>
      <c r="AR21" s="58"/>
    </row>
    <row r="22" spans="1:52" ht="38.25" x14ac:dyDescent="0.2">
      <c r="A22" s="49" t="s">
        <v>183</v>
      </c>
      <c r="B22" s="49" t="s">
        <v>184</v>
      </c>
      <c r="C22" s="77">
        <v>954</v>
      </c>
      <c r="D22" s="78">
        <v>420</v>
      </c>
      <c r="E22" s="79">
        <v>2305</v>
      </c>
      <c r="F22" s="91">
        <v>642</v>
      </c>
      <c r="G22" s="80">
        <v>1679</v>
      </c>
      <c r="H22" s="85">
        <v>941</v>
      </c>
      <c r="I22" s="80">
        <v>4623</v>
      </c>
      <c r="J22" s="80">
        <v>148</v>
      </c>
      <c r="K22" s="80">
        <v>1184</v>
      </c>
      <c r="L22" s="80">
        <v>213</v>
      </c>
      <c r="M22" s="77">
        <v>936</v>
      </c>
      <c r="N22" s="91">
        <v>0</v>
      </c>
      <c r="O22" s="74">
        <v>6826</v>
      </c>
      <c r="P22" s="99">
        <v>0</v>
      </c>
      <c r="Q22" s="80">
        <v>19085</v>
      </c>
      <c r="R22" s="80">
        <v>0</v>
      </c>
      <c r="S22" s="74">
        <v>0</v>
      </c>
      <c r="T22" s="80">
        <v>0</v>
      </c>
      <c r="U22" s="80">
        <v>0</v>
      </c>
      <c r="V22" s="80">
        <v>648</v>
      </c>
      <c r="W22" s="80">
        <v>170</v>
      </c>
      <c r="X22" s="80">
        <v>604</v>
      </c>
      <c r="Y22" s="80">
        <v>0</v>
      </c>
      <c r="Z22" s="80">
        <v>77</v>
      </c>
      <c r="AA22" s="80">
        <v>1200</v>
      </c>
      <c r="AB22" s="81">
        <v>169</v>
      </c>
      <c r="AC22" s="80">
        <v>2134</v>
      </c>
      <c r="AD22" s="80">
        <v>548</v>
      </c>
      <c r="AE22" s="80">
        <v>0</v>
      </c>
      <c r="AF22" s="80">
        <v>173</v>
      </c>
      <c r="AG22" s="80">
        <v>641</v>
      </c>
      <c r="AH22" s="80">
        <v>203</v>
      </c>
      <c r="AI22" s="80">
        <v>0</v>
      </c>
      <c r="AJ22" s="80">
        <v>0</v>
      </c>
      <c r="AK22" s="80">
        <v>935</v>
      </c>
      <c r="AL22" s="80">
        <v>78</v>
      </c>
      <c r="AM22" s="80">
        <v>344</v>
      </c>
      <c r="AN22" s="80">
        <v>0</v>
      </c>
      <c r="AO22" s="80">
        <v>0</v>
      </c>
      <c r="AP22" s="96">
        <f t="shared" si="0"/>
        <v>47880</v>
      </c>
      <c r="AQ22" s="2"/>
      <c r="AR22" s="2"/>
      <c r="AS22" s="52"/>
      <c r="AT22" s="155">
        <f>AQ18+AP19+AP20</f>
        <v>1197754</v>
      </c>
      <c r="AU22" s="52"/>
      <c r="AV22" s="52"/>
      <c r="AW22" s="52"/>
      <c r="AX22" s="52"/>
      <c r="AY22" s="52"/>
      <c r="AZ22" s="52"/>
    </row>
    <row r="23" spans="1:52" s="54" customFormat="1" ht="25.5" x14ac:dyDescent="0.2">
      <c r="A23" s="49" t="s">
        <v>185</v>
      </c>
      <c r="B23" s="48" t="s">
        <v>186</v>
      </c>
      <c r="C23" s="77">
        <v>0</v>
      </c>
      <c r="D23" s="77">
        <v>17</v>
      </c>
      <c r="E23" s="77">
        <v>0</v>
      </c>
      <c r="F23" s="80">
        <v>98</v>
      </c>
      <c r="G23" s="77">
        <v>3084</v>
      </c>
      <c r="H23" s="77">
        <v>2</v>
      </c>
      <c r="I23" s="77">
        <v>49</v>
      </c>
      <c r="J23" s="77">
        <v>26</v>
      </c>
      <c r="K23" s="77">
        <v>641</v>
      </c>
      <c r="L23" s="77">
        <v>12</v>
      </c>
      <c r="M23" s="77">
        <v>1010</v>
      </c>
      <c r="N23" s="73">
        <v>85</v>
      </c>
      <c r="O23" s="77">
        <v>204</v>
      </c>
      <c r="P23" s="99">
        <v>0</v>
      </c>
      <c r="Q23" s="77">
        <v>686</v>
      </c>
      <c r="R23" s="77">
        <v>0</v>
      </c>
      <c r="S23" s="77">
        <v>0</v>
      </c>
      <c r="T23" s="77">
        <v>0</v>
      </c>
      <c r="U23" s="77">
        <v>0</v>
      </c>
      <c r="V23" s="77">
        <v>1524</v>
      </c>
      <c r="W23" s="77">
        <v>291</v>
      </c>
      <c r="X23" s="77">
        <v>1112</v>
      </c>
      <c r="Y23" s="77">
        <v>37</v>
      </c>
      <c r="Z23" s="77">
        <v>3</v>
      </c>
      <c r="AA23" s="80">
        <v>1814</v>
      </c>
      <c r="AB23" s="77">
        <v>604</v>
      </c>
      <c r="AC23" s="77">
        <v>0</v>
      </c>
      <c r="AD23" s="77">
        <v>52</v>
      </c>
      <c r="AE23" s="77">
        <v>0</v>
      </c>
      <c r="AF23" s="93">
        <v>531</v>
      </c>
      <c r="AG23" s="77">
        <v>1</v>
      </c>
      <c r="AH23" s="77">
        <v>19</v>
      </c>
      <c r="AI23" s="77">
        <v>1341</v>
      </c>
      <c r="AJ23" s="77">
        <v>37</v>
      </c>
      <c r="AK23" s="77">
        <v>316</v>
      </c>
      <c r="AL23" s="77">
        <v>0</v>
      </c>
      <c r="AM23" s="77">
        <v>1</v>
      </c>
      <c r="AN23" s="77">
        <v>490</v>
      </c>
      <c r="AO23" s="77">
        <v>230</v>
      </c>
      <c r="AP23" s="96">
        <f t="shared" si="0"/>
        <v>14317</v>
      </c>
      <c r="AQ23" s="2"/>
      <c r="AR23" s="2"/>
      <c r="AS23" s="52"/>
      <c r="AT23" s="52"/>
      <c r="AU23" s="52"/>
      <c r="AV23" s="52"/>
      <c r="AW23" s="52"/>
      <c r="AX23" s="52"/>
      <c r="AY23" s="52"/>
      <c r="AZ23" s="52"/>
    </row>
    <row r="24" spans="1:52" s="54" customFormat="1" ht="25.5" x14ac:dyDescent="0.2">
      <c r="A24" s="49" t="s">
        <v>187</v>
      </c>
      <c r="B24" s="48" t="s">
        <v>188</v>
      </c>
      <c r="C24" s="77">
        <v>0</v>
      </c>
      <c r="D24" s="77">
        <v>17</v>
      </c>
      <c r="E24" s="77">
        <v>0</v>
      </c>
      <c r="F24" s="77">
        <v>6</v>
      </c>
      <c r="G24" s="77">
        <v>41</v>
      </c>
      <c r="H24" s="77">
        <v>0</v>
      </c>
      <c r="I24" s="77">
        <v>15</v>
      </c>
      <c r="J24" s="77">
        <v>8</v>
      </c>
      <c r="K24" s="77">
        <v>26</v>
      </c>
      <c r="L24" s="77">
        <v>52</v>
      </c>
      <c r="M24" s="80">
        <v>8</v>
      </c>
      <c r="N24" s="77">
        <v>1</v>
      </c>
      <c r="O24" s="77">
        <v>0</v>
      </c>
      <c r="P24" s="99">
        <v>0</v>
      </c>
      <c r="Q24" s="77">
        <v>8</v>
      </c>
      <c r="R24" s="77">
        <v>0</v>
      </c>
      <c r="S24" s="77">
        <v>20</v>
      </c>
      <c r="T24" s="77">
        <v>2032</v>
      </c>
      <c r="U24" s="77">
        <v>0</v>
      </c>
      <c r="V24" s="77">
        <v>18</v>
      </c>
      <c r="W24" s="77">
        <v>3</v>
      </c>
      <c r="X24" s="77">
        <v>3</v>
      </c>
      <c r="Y24" s="77">
        <v>0</v>
      </c>
      <c r="Z24" s="77">
        <v>32</v>
      </c>
      <c r="AA24" s="80">
        <v>7</v>
      </c>
      <c r="AB24" s="77">
        <v>35</v>
      </c>
      <c r="AC24" s="77">
        <v>0</v>
      </c>
      <c r="AD24" s="77">
        <v>2</v>
      </c>
      <c r="AE24" s="77">
        <v>0</v>
      </c>
      <c r="AF24" s="93">
        <v>5</v>
      </c>
      <c r="AG24" s="77">
        <v>0</v>
      </c>
      <c r="AH24" s="77">
        <v>1</v>
      </c>
      <c r="AI24" s="77">
        <v>38</v>
      </c>
      <c r="AJ24" s="77">
        <v>1</v>
      </c>
      <c r="AK24" s="77">
        <v>11</v>
      </c>
      <c r="AL24" s="77">
        <v>0</v>
      </c>
      <c r="AM24" s="77">
        <v>0</v>
      </c>
      <c r="AN24" s="77">
        <v>82</v>
      </c>
      <c r="AO24" s="77">
        <v>44</v>
      </c>
      <c r="AP24" s="96">
        <f t="shared" si="0"/>
        <v>2516</v>
      </c>
      <c r="AQ24" s="2"/>
      <c r="AR24" s="2"/>
      <c r="AS24" s="52"/>
      <c r="AT24" s="52"/>
      <c r="AU24" s="52"/>
      <c r="AV24" s="52"/>
      <c r="AW24" s="52"/>
      <c r="AX24" s="52"/>
      <c r="AY24" s="52"/>
      <c r="AZ24" s="52"/>
    </row>
    <row r="25" spans="1:52" ht="25.5" x14ac:dyDescent="0.2">
      <c r="A25" s="49" t="s">
        <v>189</v>
      </c>
      <c r="B25" s="48" t="s">
        <v>190</v>
      </c>
      <c r="C25" s="77">
        <v>1105</v>
      </c>
      <c r="D25" s="78">
        <v>23</v>
      </c>
      <c r="E25" s="79">
        <v>204</v>
      </c>
      <c r="F25" s="77">
        <v>48</v>
      </c>
      <c r="G25" s="80">
        <v>39</v>
      </c>
      <c r="H25" s="80">
        <v>4</v>
      </c>
      <c r="I25" s="80">
        <v>689</v>
      </c>
      <c r="J25" s="80">
        <v>2</v>
      </c>
      <c r="K25" s="80">
        <v>10</v>
      </c>
      <c r="L25" s="80">
        <v>0</v>
      </c>
      <c r="M25" s="80">
        <v>182</v>
      </c>
      <c r="N25" s="77">
        <v>43</v>
      </c>
      <c r="O25" s="74">
        <v>2</v>
      </c>
      <c r="P25" s="99">
        <v>0</v>
      </c>
      <c r="Q25" s="80">
        <v>190</v>
      </c>
      <c r="R25" s="80">
        <v>0</v>
      </c>
      <c r="S25" s="74">
        <v>11</v>
      </c>
      <c r="T25" s="80">
        <v>0</v>
      </c>
      <c r="U25" s="80">
        <v>0</v>
      </c>
      <c r="V25" s="80">
        <v>33</v>
      </c>
      <c r="W25" s="80">
        <v>3</v>
      </c>
      <c r="X25" s="80">
        <v>0</v>
      </c>
      <c r="Y25" s="80">
        <v>43</v>
      </c>
      <c r="Z25" s="80">
        <v>22</v>
      </c>
      <c r="AA25" s="85">
        <v>45</v>
      </c>
      <c r="AB25" s="81">
        <v>5</v>
      </c>
      <c r="AC25" s="80">
        <v>25</v>
      </c>
      <c r="AD25" s="80">
        <v>11</v>
      </c>
      <c r="AE25" s="80">
        <v>9</v>
      </c>
      <c r="AF25" s="93">
        <v>25</v>
      </c>
      <c r="AG25" s="80">
        <v>3</v>
      </c>
      <c r="AH25" s="80">
        <v>12</v>
      </c>
      <c r="AI25" s="80">
        <v>40</v>
      </c>
      <c r="AJ25" s="80">
        <v>2</v>
      </c>
      <c r="AK25" s="80">
        <v>68</v>
      </c>
      <c r="AL25" s="74">
        <v>0</v>
      </c>
      <c r="AM25" s="80">
        <v>29</v>
      </c>
      <c r="AN25" s="80">
        <v>0</v>
      </c>
      <c r="AO25" s="80">
        <v>0</v>
      </c>
      <c r="AP25" s="96">
        <f t="shared" si="0"/>
        <v>2927</v>
      </c>
      <c r="AQ25" s="2"/>
      <c r="AR25" s="2"/>
      <c r="AS25" s="52"/>
      <c r="AT25" s="52"/>
      <c r="AU25" s="52"/>
      <c r="AV25" s="52"/>
      <c r="AW25" s="52"/>
      <c r="AX25" s="52"/>
      <c r="AY25" s="52"/>
      <c r="AZ25" s="52"/>
    </row>
    <row r="26" spans="1:52" ht="25.5" x14ac:dyDescent="0.2">
      <c r="A26" s="49" t="s">
        <v>191</v>
      </c>
      <c r="B26" s="48" t="s">
        <v>192</v>
      </c>
      <c r="C26" s="77">
        <v>257</v>
      </c>
      <c r="D26" s="78">
        <v>53</v>
      </c>
      <c r="E26" s="79">
        <v>82</v>
      </c>
      <c r="F26" s="80">
        <v>33</v>
      </c>
      <c r="G26" s="80">
        <v>7</v>
      </c>
      <c r="H26" s="80">
        <v>1</v>
      </c>
      <c r="I26" s="80">
        <v>878</v>
      </c>
      <c r="J26" s="80">
        <v>27</v>
      </c>
      <c r="K26" s="80">
        <v>13</v>
      </c>
      <c r="L26" s="80">
        <v>159</v>
      </c>
      <c r="M26" s="80">
        <v>21</v>
      </c>
      <c r="N26" s="73">
        <v>14</v>
      </c>
      <c r="O26" s="74">
        <v>24</v>
      </c>
      <c r="P26" s="99">
        <v>0</v>
      </c>
      <c r="Q26" s="80">
        <v>191</v>
      </c>
      <c r="R26" s="80">
        <v>2</v>
      </c>
      <c r="S26" s="74">
        <v>42</v>
      </c>
      <c r="T26" s="80">
        <v>0</v>
      </c>
      <c r="U26" s="80">
        <v>291</v>
      </c>
      <c r="V26" s="80">
        <v>76</v>
      </c>
      <c r="W26" s="80">
        <v>4</v>
      </c>
      <c r="X26" s="80">
        <v>6</v>
      </c>
      <c r="Y26" s="80">
        <v>17</v>
      </c>
      <c r="Z26" s="74">
        <v>6</v>
      </c>
      <c r="AA26" s="80">
        <v>22</v>
      </c>
      <c r="AB26" s="81">
        <v>10</v>
      </c>
      <c r="AC26" s="80">
        <v>37</v>
      </c>
      <c r="AD26" s="80">
        <v>3</v>
      </c>
      <c r="AE26" s="80">
        <v>2</v>
      </c>
      <c r="AF26" s="93">
        <v>8</v>
      </c>
      <c r="AG26" s="80">
        <v>3</v>
      </c>
      <c r="AH26" s="80">
        <v>5</v>
      </c>
      <c r="AI26" s="80">
        <v>162</v>
      </c>
      <c r="AJ26" s="80">
        <v>2</v>
      </c>
      <c r="AK26" s="80">
        <v>42</v>
      </c>
      <c r="AL26" s="74">
        <v>0</v>
      </c>
      <c r="AM26" s="80">
        <v>9</v>
      </c>
      <c r="AN26" s="74">
        <v>0</v>
      </c>
      <c r="AO26" s="80">
        <v>0</v>
      </c>
      <c r="AP26" s="96">
        <f t="shared" si="0"/>
        <v>2509</v>
      </c>
      <c r="AQ26" s="2"/>
      <c r="AR26" s="2"/>
      <c r="AS26" s="52"/>
      <c r="AT26" s="52"/>
      <c r="AU26" s="52"/>
      <c r="AV26" s="52"/>
      <c r="AW26" s="52"/>
      <c r="AX26" s="52"/>
      <c r="AY26" s="52"/>
      <c r="AZ26" s="52"/>
    </row>
    <row r="27" spans="1:52" ht="38.25" x14ac:dyDescent="0.2">
      <c r="A27" s="49" t="s">
        <v>193</v>
      </c>
      <c r="B27" s="48" t="s">
        <v>194</v>
      </c>
      <c r="C27" s="77">
        <v>1505</v>
      </c>
      <c r="D27" s="78">
        <v>35</v>
      </c>
      <c r="E27" s="79">
        <v>28</v>
      </c>
      <c r="F27" s="80">
        <v>79</v>
      </c>
      <c r="G27" s="80">
        <v>67</v>
      </c>
      <c r="H27" s="80">
        <v>49</v>
      </c>
      <c r="I27" s="80">
        <v>447</v>
      </c>
      <c r="J27" s="80">
        <v>441</v>
      </c>
      <c r="K27" s="80">
        <v>273</v>
      </c>
      <c r="L27" s="80">
        <v>1</v>
      </c>
      <c r="M27" s="80">
        <v>5</v>
      </c>
      <c r="N27" s="73">
        <v>176</v>
      </c>
      <c r="O27" s="74">
        <v>42</v>
      </c>
      <c r="P27" s="99">
        <v>772</v>
      </c>
      <c r="Q27" s="80">
        <v>153</v>
      </c>
      <c r="R27" s="80">
        <v>0</v>
      </c>
      <c r="S27" s="74">
        <v>7</v>
      </c>
      <c r="T27" s="80">
        <v>0</v>
      </c>
      <c r="U27" s="80">
        <v>2413</v>
      </c>
      <c r="V27" s="80">
        <v>330</v>
      </c>
      <c r="W27" s="80">
        <v>15</v>
      </c>
      <c r="X27" s="80">
        <v>15</v>
      </c>
      <c r="Y27" s="80">
        <v>0</v>
      </c>
      <c r="Z27" s="80">
        <v>0</v>
      </c>
      <c r="AA27" s="80">
        <v>0</v>
      </c>
      <c r="AB27" s="81">
        <v>238</v>
      </c>
      <c r="AC27" s="80">
        <v>26513</v>
      </c>
      <c r="AD27" s="80">
        <v>372</v>
      </c>
      <c r="AE27" s="80">
        <v>22</v>
      </c>
      <c r="AF27" s="80">
        <v>357</v>
      </c>
      <c r="AG27" s="80">
        <v>213</v>
      </c>
      <c r="AH27" s="74">
        <v>0</v>
      </c>
      <c r="AI27" s="80">
        <v>108</v>
      </c>
      <c r="AJ27" s="80">
        <v>1</v>
      </c>
      <c r="AK27" s="80">
        <v>87</v>
      </c>
      <c r="AL27" s="74">
        <v>0</v>
      </c>
      <c r="AM27" s="80">
        <v>17</v>
      </c>
      <c r="AN27" s="80">
        <v>0</v>
      </c>
      <c r="AO27" s="80">
        <v>0</v>
      </c>
      <c r="AP27" s="96">
        <f t="shared" si="0"/>
        <v>34781</v>
      </c>
      <c r="AQ27" s="45">
        <f>AP27-AP30</f>
        <v>24693</v>
      </c>
      <c r="AR27" s="2"/>
      <c r="AS27" s="52" t="s">
        <v>628</v>
      </c>
      <c r="AT27" s="52"/>
      <c r="AU27" s="52"/>
      <c r="AV27" s="52"/>
      <c r="AW27" s="52"/>
      <c r="AX27" s="52"/>
      <c r="AY27" s="52"/>
      <c r="AZ27" s="52"/>
    </row>
    <row r="28" spans="1:52" ht="38.25" x14ac:dyDescent="0.2">
      <c r="A28" s="49" t="s">
        <v>195</v>
      </c>
      <c r="B28" s="48" t="s">
        <v>196</v>
      </c>
      <c r="C28" s="77">
        <v>0</v>
      </c>
      <c r="D28" s="78">
        <v>0</v>
      </c>
      <c r="E28" s="79">
        <v>0</v>
      </c>
      <c r="F28" s="80">
        <v>0</v>
      </c>
      <c r="G28" s="80">
        <v>0</v>
      </c>
      <c r="H28" s="80">
        <v>0</v>
      </c>
      <c r="I28" s="80">
        <v>0</v>
      </c>
      <c r="J28" s="80">
        <v>1</v>
      </c>
      <c r="K28" s="80">
        <v>1</v>
      </c>
      <c r="L28" s="80">
        <v>0</v>
      </c>
      <c r="M28" s="80">
        <v>0</v>
      </c>
      <c r="N28" s="73">
        <v>0</v>
      </c>
      <c r="O28" s="74">
        <v>0</v>
      </c>
      <c r="P28" s="99">
        <v>189</v>
      </c>
      <c r="Q28" s="80">
        <v>0</v>
      </c>
      <c r="R28" s="80">
        <v>0</v>
      </c>
      <c r="S28" s="75">
        <v>0</v>
      </c>
      <c r="T28" s="80">
        <v>0</v>
      </c>
      <c r="U28" s="80">
        <v>0</v>
      </c>
      <c r="V28" s="80">
        <v>11</v>
      </c>
      <c r="W28" s="80">
        <v>0</v>
      </c>
      <c r="X28" s="80">
        <v>0</v>
      </c>
      <c r="Y28" s="80">
        <v>0</v>
      </c>
      <c r="Z28" s="74">
        <v>0</v>
      </c>
      <c r="AA28" s="80">
        <v>0</v>
      </c>
      <c r="AB28" s="81">
        <v>0</v>
      </c>
      <c r="AC28" s="80">
        <v>0</v>
      </c>
      <c r="AD28" s="80">
        <v>0</v>
      </c>
      <c r="AE28" s="80">
        <v>0</v>
      </c>
      <c r="AF28" s="80">
        <v>0</v>
      </c>
      <c r="AG28" s="80">
        <v>0</v>
      </c>
      <c r="AH28" s="74">
        <v>0</v>
      </c>
      <c r="AI28" s="80">
        <v>0</v>
      </c>
      <c r="AJ28" s="80">
        <v>0</v>
      </c>
      <c r="AK28" s="80">
        <v>5</v>
      </c>
      <c r="AL28" s="80">
        <v>0</v>
      </c>
      <c r="AM28" s="80">
        <v>0</v>
      </c>
      <c r="AN28" s="80">
        <v>0</v>
      </c>
      <c r="AO28" s="80">
        <v>0</v>
      </c>
      <c r="AP28" s="96">
        <f t="shared" si="0"/>
        <v>207</v>
      </c>
      <c r="AQ28" s="45"/>
      <c r="AR28" s="2"/>
      <c r="AS28" s="52"/>
      <c r="AT28" s="52"/>
      <c r="AU28" s="52"/>
      <c r="AV28" s="52"/>
      <c r="AW28" s="52"/>
      <c r="AX28" s="52"/>
      <c r="AY28" s="52"/>
      <c r="AZ28" s="52"/>
    </row>
    <row r="29" spans="1:52" s="59" customFormat="1" ht="38.25" x14ac:dyDescent="0.2">
      <c r="A29" s="60" t="s">
        <v>197</v>
      </c>
      <c r="B29" s="61" t="s">
        <v>198</v>
      </c>
      <c r="C29" s="82">
        <f>SUM(C27:C28)</f>
        <v>1505</v>
      </c>
      <c r="D29" s="82">
        <f t="shared" ref="D29:AO29" si="5">SUM(D27:D28)</f>
        <v>35</v>
      </c>
      <c r="E29" s="82">
        <f t="shared" si="5"/>
        <v>28</v>
      </c>
      <c r="F29" s="82">
        <f t="shared" si="5"/>
        <v>79</v>
      </c>
      <c r="G29" s="82">
        <f t="shared" si="5"/>
        <v>67</v>
      </c>
      <c r="H29" s="82">
        <f t="shared" si="5"/>
        <v>49</v>
      </c>
      <c r="I29" s="82">
        <f t="shared" si="5"/>
        <v>447</v>
      </c>
      <c r="J29" s="82">
        <f t="shared" si="5"/>
        <v>442</v>
      </c>
      <c r="K29" s="82">
        <f t="shared" si="5"/>
        <v>274</v>
      </c>
      <c r="L29" s="82">
        <f t="shared" si="5"/>
        <v>1</v>
      </c>
      <c r="M29" s="82">
        <f t="shared" si="5"/>
        <v>5</v>
      </c>
      <c r="N29" s="82">
        <f t="shared" si="5"/>
        <v>176</v>
      </c>
      <c r="O29" s="82">
        <f t="shared" si="5"/>
        <v>42</v>
      </c>
      <c r="P29" s="82">
        <f t="shared" si="5"/>
        <v>961</v>
      </c>
      <c r="Q29" s="82">
        <f t="shared" si="5"/>
        <v>153</v>
      </c>
      <c r="R29" s="82">
        <f t="shared" si="5"/>
        <v>0</v>
      </c>
      <c r="S29" s="82">
        <f t="shared" si="5"/>
        <v>7</v>
      </c>
      <c r="T29" s="82">
        <f t="shared" si="5"/>
        <v>0</v>
      </c>
      <c r="U29" s="82">
        <f t="shared" si="5"/>
        <v>2413</v>
      </c>
      <c r="V29" s="82">
        <f t="shared" si="5"/>
        <v>341</v>
      </c>
      <c r="W29" s="82">
        <f t="shared" si="5"/>
        <v>15</v>
      </c>
      <c r="X29" s="82">
        <f t="shared" si="5"/>
        <v>15</v>
      </c>
      <c r="Y29" s="82">
        <f t="shared" si="5"/>
        <v>0</v>
      </c>
      <c r="Z29" s="82">
        <f t="shared" si="5"/>
        <v>0</v>
      </c>
      <c r="AA29" s="82">
        <f t="shared" si="5"/>
        <v>0</v>
      </c>
      <c r="AB29" s="82">
        <f t="shared" si="5"/>
        <v>238</v>
      </c>
      <c r="AC29" s="82">
        <f t="shared" si="5"/>
        <v>26513</v>
      </c>
      <c r="AD29" s="82">
        <f t="shared" si="5"/>
        <v>372</v>
      </c>
      <c r="AE29" s="82">
        <f t="shared" si="5"/>
        <v>22</v>
      </c>
      <c r="AF29" s="82">
        <f t="shared" si="5"/>
        <v>357</v>
      </c>
      <c r="AG29" s="82">
        <f t="shared" si="5"/>
        <v>213</v>
      </c>
      <c r="AH29" s="82">
        <f t="shared" si="5"/>
        <v>0</v>
      </c>
      <c r="AI29" s="82">
        <f t="shared" si="5"/>
        <v>108</v>
      </c>
      <c r="AJ29" s="82">
        <f t="shared" si="5"/>
        <v>1</v>
      </c>
      <c r="AK29" s="82">
        <f t="shared" si="5"/>
        <v>92</v>
      </c>
      <c r="AL29" s="82">
        <f t="shared" si="5"/>
        <v>0</v>
      </c>
      <c r="AM29" s="82">
        <f t="shared" si="5"/>
        <v>17</v>
      </c>
      <c r="AN29" s="82">
        <f t="shared" si="5"/>
        <v>0</v>
      </c>
      <c r="AO29" s="82">
        <f t="shared" si="5"/>
        <v>0</v>
      </c>
      <c r="AP29" s="96">
        <f t="shared" si="0"/>
        <v>34988</v>
      </c>
      <c r="AQ29" s="58"/>
      <c r="AR29" s="58"/>
    </row>
    <row r="30" spans="1:52" ht="25.5" x14ac:dyDescent="0.2">
      <c r="A30" s="49" t="s">
        <v>199</v>
      </c>
      <c r="B30" s="48" t="s">
        <v>200</v>
      </c>
      <c r="C30" s="77">
        <v>312</v>
      </c>
      <c r="D30" s="78">
        <v>49</v>
      </c>
      <c r="E30" s="79">
        <v>137</v>
      </c>
      <c r="F30" s="80">
        <v>33</v>
      </c>
      <c r="G30" s="80">
        <v>101</v>
      </c>
      <c r="H30" s="80">
        <v>55</v>
      </c>
      <c r="I30" s="80">
        <v>466</v>
      </c>
      <c r="J30" s="80">
        <v>442</v>
      </c>
      <c r="K30" s="80">
        <v>62</v>
      </c>
      <c r="L30" s="80">
        <v>154</v>
      </c>
      <c r="M30" s="80">
        <v>0</v>
      </c>
      <c r="N30" s="73">
        <v>3</v>
      </c>
      <c r="O30" s="74">
        <v>126</v>
      </c>
      <c r="P30" s="99">
        <v>521</v>
      </c>
      <c r="Q30" s="80">
        <v>10</v>
      </c>
      <c r="R30" s="80">
        <v>0</v>
      </c>
      <c r="S30" s="75">
        <v>8</v>
      </c>
      <c r="T30" s="80">
        <v>0</v>
      </c>
      <c r="U30" s="80">
        <v>214</v>
      </c>
      <c r="V30" s="80">
        <v>157</v>
      </c>
      <c r="W30" s="80">
        <v>8</v>
      </c>
      <c r="X30" s="80">
        <v>8</v>
      </c>
      <c r="Y30" s="80">
        <v>162</v>
      </c>
      <c r="Z30" s="80">
        <v>48</v>
      </c>
      <c r="AA30" s="80">
        <v>0</v>
      </c>
      <c r="AB30" s="81">
        <v>11</v>
      </c>
      <c r="AC30" s="80">
        <v>5816</v>
      </c>
      <c r="AD30" s="80">
        <v>93</v>
      </c>
      <c r="AE30" s="80">
        <v>8</v>
      </c>
      <c r="AF30" s="80">
        <v>82</v>
      </c>
      <c r="AG30" s="80">
        <v>215</v>
      </c>
      <c r="AH30" s="80">
        <v>3</v>
      </c>
      <c r="AI30" s="80">
        <v>350</v>
      </c>
      <c r="AJ30" s="80">
        <v>1</v>
      </c>
      <c r="AK30" s="80">
        <v>90</v>
      </c>
      <c r="AL30" s="74">
        <v>0</v>
      </c>
      <c r="AM30" s="80">
        <v>161</v>
      </c>
      <c r="AN30" s="80">
        <v>60</v>
      </c>
      <c r="AO30" s="80">
        <v>122</v>
      </c>
      <c r="AP30" s="96">
        <f t="shared" si="0"/>
        <v>10088</v>
      </c>
      <c r="AQ30" s="2"/>
      <c r="AR30" s="2"/>
      <c r="AS30" s="52"/>
      <c r="AT30" s="52"/>
      <c r="AU30" s="52"/>
      <c r="AV30" s="52"/>
      <c r="AW30" s="52"/>
      <c r="AX30" s="52"/>
      <c r="AY30" s="52"/>
      <c r="AZ30" s="52"/>
    </row>
    <row r="31" spans="1:52" ht="25.5" x14ac:dyDescent="0.2">
      <c r="A31" s="49" t="s">
        <v>201</v>
      </c>
      <c r="B31" s="48" t="s">
        <v>202</v>
      </c>
      <c r="C31" s="77">
        <v>0</v>
      </c>
      <c r="D31" s="78">
        <v>6</v>
      </c>
      <c r="E31" s="79">
        <v>562</v>
      </c>
      <c r="F31" s="80">
        <v>0</v>
      </c>
      <c r="G31" s="80">
        <v>0</v>
      </c>
      <c r="H31" s="80">
        <v>0</v>
      </c>
      <c r="I31" s="80">
        <v>0</v>
      </c>
      <c r="J31" s="80">
        <v>0</v>
      </c>
      <c r="K31" s="80">
        <v>0</v>
      </c>
      <c r="L31" s="80">
        <v>0</v>
      </c>
      <c r="M31" s="80">
        <v>0</v>
      </c>
      <c r="N31" s="73">
        <v>0</v>
      </c>
      <c r="O31" s="74">
        <v>3</v>
      </c>
      <c r="P31" s="99">
        <v>108</v>
      </c>
      <c r="Q31" s="80">
        <v>0</v>
      </c>
      <c r="R31" s="80">
        <v>0</v>
      </c>
      <c r="S31" s="74">
        <v>0</v>
      </c>
      <c r="T31" s="80">
        <v>0</v>
      </c>
      <c r="U31" s="80">
        <v>0</v>
      </c>
      <c r="V31" s="80">
        <v>0</v>
      </c>
      <c r="W31" s="80">
        <v>0</v>
      </c>
      <c r="X31" s="80">
        <v>0</v>
      </c>
      <c r="Y31" s="80">
        <v>0</v>
      </c>
      <c r="Z31" s="74">
        <v>0</v>
      </c>
      <c r="AA31" s="80">
        <v>0</v>
      </c>
      <c r="AB31" s="81">
        <v>0</v>
      </c>
      <c r="AC31" s="80">
        <v>20</v>
      </c>
      <c r="AD31" s="80">
        <v>0</v>
      </c>
      <c r="AE31" s="80">
        <v>0</v>
      </c>
      <c r="AF31" s="80">
        <v>0</v>
      </c>
      <c r="AG31" s="80">
        <v>0</v>
      </c>
      <c r="AH31" s="80">
        <v>0</v>
      </c>
      <c r="AI31" s="80">
        <v>22</v>
      </c>
      <c r="AJ31" s="80">
        <v>0</v>
      </c>
      <c r="AK31" s="80">
        <v>0</v>
      </c>
      <c r="AL31" s="74">
        <v>0</v>
      </c>
      <c r="AM31" s="80">
        <v>0</v>
      </c>
      <c r="AN31" s="74">
        <v>0</v>
      </c>
      <c r="AO31" s="80">
        <v>0</v>
      </c>
      <c r="AP31" s="96">
        <f t="shared" si="0"/>
        <v>721</v>
      </c>
      <c r="AQ31" s="2"/>
      <c r="AR31" s="2"/>
      <c r="AS31" s="52"/>
      <c r="AT31" s="52"/>
      <c r="AU31" s="52"/>
      <c r="AV31" s="52"/>
      <c r="AW31" s="52"/>
      <c r="AX31" s="52"/>
      <c r="AY31" s="52"/>
      <c r="AZ31" s="52"/>
    </row>
    <row r="32" spans="1:52" s="59" customFormat="1" ht="25.5" x14ac:dyDescent="0.2">
      <c r="A32" s="60" t="s">
        <v>203</v>
      </c>
      <c r="B32" s="61" t="s">
        <v>204</v>
      </c>
      <c r="C32" s="82">
        <f>SUM(C30:C31)</f>
        <v>312</v>
      </c>
      <c r="D32" s="82">
        <f t="shared" ref="D32:AO32" si="6">SUM(D30:D31)</f>
        <v>55</v>
      </c>
      <c r="E32" s="82">
        <f t="shared" si="6"/>
        <v>699</v>
      </c>
      <c r="F32" s="82">
        <f t="shared" si="6"/>
        <v>33</v>
      </c>
      <c r="G32" s="82">
        <f t="shared" si="6"/>
        <v>101</v>
      </c>
      <c r="H32" s="82">
        <f t="shared" si="6"/>
        <v>55</v>
      </c>
      <c r="I32" s="82">
        <f t="shared" si="6"/>
        <v>466</v>
      </c>
      <c r="J32" s="82">
        <f t="shared" si="6"/>
        <v>442</v>
      </c>
      <c r="K32" s="82">
        <f t="shared" si="6"/>
        <v>62</v>
      </c>
      <c r="L32" s="82">
        <f t="shared" si="6"/>
        <v>154</v>
      </c>
      <c r="M32" s="82">
        <f t="shared" si="6"/>
        <v>0</v>
      </c>
      <c r="N32" s="82">
        <f t="shared" si="6"/>
        <v>3</v>
      </c>
      <c r="O32" s="82">
        <f t="shared" si="6"/>
        <v>129</v>
      </c>
      <c r="P32" s="100">
        <f t="shared" ref="P32" si="7">P30+P31</f>
        <v>629</v>
      </c>
      <c r="Q32" s="82">
        <f t="shared" si="6"/>
        <v>10</v>
      </c>
      <c r="R32" s="82">
        <f t="shared" si="6"/>
        <v>0</v>
      </c>
      <c r="S32" s="82">
        <v>8</v>
      </c>
      <c r="T32" s="82">
        <f t="shared" si="6"/>
        <v>0</v>
      </c>
      <c r="U32" s="82">
        <f t="shared" si="6"/>
        <v>214</v>
      </c>
      <c r="V32" s="82">
        <f t="shared" si="6"/>
        <v>157</v>
      </c>
      <c r="W32" s="82">
        <f t="shared" si="6"/>
        <v>8</v>
      </c>
      <c r="X32" s="82">
        <f t="shared" si="6"/>
        <v>8</v>
      </c>
      <c r="Y32" s="82">
        <f t="shared" si="6"/>
        <v>162</v>
      </c>
      <c r="Z32" s="82">
        <f t="shared" si="6"/>
        <v>48</v>
      </c>
      <c r="AA32" s="82">
        <f t="shared" si="6"/>
        <v>0</v>
      </c>
      <c r="AB32" s="82">
        <f t="shared" si="6"/>
        <v>11</v>
      </c>
      <c r="AC32" s="82">
        <f t="shared" si="6"/>
        <v>5836</v>
      </c>
      <c r="AD32" s="82">
        <f t="shared" si="6"/>
        <v>93</v>
      </c>
      <c r="AE32" s="82">
        <f t="shared" si="6"/>
        <v>8</v>
      </c>
      <c r="AF32" s="82">
        <f t="shared" si="6"/>
        <v>82</v>
      </c>
      <c r="AG32" s="82">
        <f t="shared" si="6"/>
        <v>215</v>
      </c>
      <c r="AH32" s="82">
        <f t="shared" si="6"/>
        <v>3</v>
      </c>
      <c r="AI32" s="82">
        <f t="shared" si="6"/>
        <v>372</v>
      </c>
      <c r="AJ32" s="82">
        <f t="shared" si="6"/>
        <v>1</v>
      </c>
      <c r="AK32" s="82">
        <f t="shared" si="6"/>
        <v>90</v>
      </c>
      <c r="AL32" s="82">
        <f t="shared" si="6"/>
        <v>0</v>
      </c>
      <c r="AM32" s="82">
        <f t="shared" si="6"/>
        <v>161</v>
      </c>
      <c r="AN32" s="82">
        <f t="shared" si="6"/>
        <v>60</v>
      </c>
      <c r="AO32" s="82">
        <f t="shared" si="6"/>
        <v>122</v>
      </c>
      <c r="AP32" s="96">
        <f t="shared" si="0"/>
        <v>10809</v>
      </c>
      <c r="AQ32" s="58"/>
      <c r="AR32" s="58"/>
    </row>
    <row r="33" spans="1:52" ht="38.25" x14ac:dyDescent="0.2">
      <c r="A33" s="49" t="s">
        <v>205</v>
      </c>
      <c r="B33" s="49" t="s">
        <v>206</v>
      </c>
      <c r="C33" s="77">
        <v>817</v>
      </c>
      <c r="D33" s="78">
        <v>77</v>
      </c>
      <c r="E33" s="79">
        <v>12</v>
      </c>
      <c r="F33" s="80">
        <v>74</v>
      </c>
      <c r="G33" s="80">
        <v>88</v>
      </c>
      <c r="H33" s="80">
        <v>67</v>
      </c>
      <c r="I33" s="80">
        <v>2130</v>
      </c>
      <c r="J33" s="80">
        <v>457</v>
      </c>
      <c r="K33" s="80">
        <v>250</v>
      </c>
      <c r="L33" s="80">
        <v>302</v>
      </c>
      <c r="M33" s="80">
        <v>0</v>
      </c>
      <c r="N33" s="73">
        <v>178</v>
      </c>
      <c r="O33" s="74">
        <v>168</v>
      </c>
      <c r="P33" s="99">
        <v>911</v>
      </c>
      <c r="Q33" s="80">
        <v>110</v>
      </c>
      <c r="R33" s="80">
        <v>0</v>
      </c>
      <c r="S33" s="75">
        <v>15</v>
      </c>
      <c r="T33" s="80">
        <v>0</v>
      </c>
      <c r="U33" s="80">
        <v>214</v>
      </c>
      <c r="V33" s="80">
        <v>350</v>
      </c>
      <c r="W33" s="80">
        <v>34</v>
      </c>
      <c r="X33" s="80">
        <v>22</v>
      </c>
      <c r="Y33" s="80">
        <v>160</v>
      </c>
      <c r="Z33" s="74">
        <v>342</v>
      </c>
      <c r="AA33" s="80">
        <v>321</v>
      </c>
      <c r="AB33" s="81">
        <v>27</v>
      </c>
      <c r="AC33" s="80">
        <v>0</v>
      </c>
      <c r="AD33" s="80">
        <v>444</v>
      </c>
      <c r="AE33" s="80">
        <v>16</v>
      </c>
      <c r="AF33" s="80">
        <v>409</v>
      </c>
      <c r="AG33" s="80">
        <v>208</v>
      </c>
      <c r="AH33" s="74">
        <v>3</v>
      </c>
      <c r="AI33" s="80">
        <v>329</v>
      </c>
      <c r="AJ33" s="80">
        <v>0</v>
      </c>
      <c r="AK33" s="80">
        <v>153</v>
      </c>
      <c r="AL33" s="80">
        <v>0</v>
      </c>
      <c r="AM33" s="80">
        <v>9</v>
      </c>
      <c r="AN33" s="80">
        <v>20</v>
      </c>
      <c r="AO33" s="80">
        <v>0</v>
      </c>
      <c r="AP33" s="96">
        <f t="shared" si="0"/>
        <v>8717</v>
      </c>
      <c r="AQ33" s="2"/>
      <c r="AR33" s="2"/>
      <c r="AS33" s="52"/>
      <c r="AT33" s="52"/>
      <c r="AU33" s="52"/>
      <c r="AV33" s="52"/>
      <c r="AW33" s="52"/>
      <c r="AX33" s="52"/>
      <c r="AY33" s="52"/>
      <c r="AZ33" s="52"/>
    </row>
    <row r="34" spans="1:52" ht="38.25" x14ac:dyDescent="0.2">
      <c r="A34" s="49" t="s">
        <v>207</v>
      </c>
      <c r="B34" s="49" t="s">
        <v>208</v>
      </c>
      <c r="C34" s="77">
        <v>0</v>
      </c>
      <c r="D34" s="78">
        <v>0</v>
      </c>
      <c r="E34" s="79">
        <v>0</v>
      </c>
      <c r="F34" s="80">
        <v>7</v>
      </c>
      <c r="G34" s="80">
        <v>0</v>
      </c>
      <c r="H34" s="80">
        <v>0</v>
      </c>
      <c r="I34" s="80">
        <v>0</v>
      </c>
      <c r="J34" s="80">
        <v>2</v>
      </c>
      <c r="K34" s="80">
        <v>1</v>
      </c>
      <c r="L34" s="80">
        <v>0</v>
      </c>
      <c r="M34" s="77">
        <v>0</v>
      </c>
      <c r="N34" s="73">
        <v>0</v>
      </c>
      <c r="O34" s="74">
        <v>3</v>
      </c>
      <c r="P34" s="99">
        <v>212</v>
      </c>
      <c r="Q34" s="80">
        <v>0</v>
      </c>
      <c r="R34" s="80">
        <v>0</v>
      </c>
      <c r="S34" s="74">
        <v>0</v>
      </c>
      <c r="T34" s="80">
        <v>0</v>
      </c>
      <c r="U34" s="80">
        <v>214</v>
      </c>
      <c r="V34" s="80">
        <v>11</v>
      </c>
      <c r="W34" s="80">
        <v>2</v>
      </c>
      <c r="X34" s="80">
        <v>0</v>
      </c>
      <c r="Y34" s="80">
        <v>0</v>
      </c>
      <c r="Z34" s="74">
        <v>0</v>
      </c>
      <c r="AA34" s="80">
        <v>0</v>
      </c>
      <c r="AB34" s="81">
        <v>0</v>
      </c>
      <c r="AC34" s="80">
        <v>0</v>
      </c>
      <c r="AD34" s="80">
        <v>0</v>
      </c>
      <c r="AE34" s="80">
        <v>0</v>
      </c>
      <c r="AF34" s="80">
        <v>0</v>
      </c>
      <c r="AG34" s="80">
        <v>0</v>
      </c>
      <c r="AH34" s="74">
        <v>0</v>
      </c>
      <c r="AI34" s="80">
        <v>28</v>
      </c>
      <c r="AJ34" s="80">
        <v>0</v>
      </c>
      <c r="AK34" s="80">
        <v>7</v>
      </c>
      <c r="AL34" s="74">
        <v>0</v>
      </c>
      <c r="AM34" s="80">
        <v>0</v>
      </c>
      <c r="AN34" s="74">
        <v>0</v>
      </c>
      <c r="AO34" s="80">
        <v>0</v>
      </c>
      <c r="AP34" s="96">
        <f t="shared" si="0"/>
        <v>487</v>
      </c>
      <c r="AQ34" s="2"/>
      <c r="AR34" s="2"/>
      <c r="AS34" s="52"/>
      <c r="AT34" s="52"/>
      <c r="AU34" s="52"/>
      <c r="AV34" s="52"/>
      <c r="AW34" s="52"/>
      <c r="AX34" s="52"/>
      <c r="AY34" s="52"/>
      <c r="AZ34" s="52"/>
    </row>
    <row r="35" spans="1:52" s="59" customFormat="1" ht="38.25" x14ac:dyDescent="0.2">
      <c r="A35" s="60" t="s">
        <v>209</v>
      </c>
      <c r="B35" s="60" t="s">
        <v>210</v>
      </c>
      <c r="C35" s="82">
        <f>SUM(C33:C34)</f>
        <v>817</v>
      </c>
      <c r="D35" s="82">
        <f t="shared" ref="D35:AO35" si="8">SUM(D33:D34)</f>
        <v>77</v>
      </c>
      <c r="E35" s="82">
        <f t="shared" si="8"/>
        <v>12</v>
      </c>
      <c r="F35" s="82">
        <f t="shared" si="8"/>
        <v>81</v>
      </c>
      <c r="G35" s="82">
        <f t="shared" si="8"/>
        <v>88</v>
      </c>
      <c r="H35" s="82">
        <f t="shared" si="8"/>
        <v>67</v>
      </c>
      <c r="I35" s="82">
        <f t="shared" si="8"/>
        <v>2130</v>
      </c>
      <c r="J35" s="82">
        <f t="shared" si="8"/>
        <v>459</v>
      </c>
      <c r="K35" s="82">
        <f t="shared" si="8"/>
        <v>251</v>
      </c>
      <c r="L35" s="82">
        <f t="shared" si="8"/>
        <v>302</v>
      </c>
      <c r="M35" s="82">
        <f t="shared" si="8"/>
        <v>0</v>
      </c>
      <c r="N35" s="82">
        <f t="shared" si="8"/>
        <v>178</v>
      </c>
      <c r="O35" s="82">
        <f t="shared" si="8"/>
        <v>171</v>
      </c>
      <c r="P35" s="82">
        <f t="shared" si="8"/>
        <v>1123</v>
      </c>
      <c r="Q35" s="82">
        <f t="shared" si="8"/>
        <v>110</v>
      </c>
      <c r="R35" s="82">
        <f t="shared" si="8"/>
        <v>0</v>
      </c>
      <c r="S35" s="82">
        <v>15</v>
      </c>
      <c r="T35" s="82">
        <f t="shared" si="8"/>
        <v>0</v>
      </c>
      <c r="U35" s="82">
        <f t="shared" si="8"/>
        <v>428</v>
      </c>
      <c r="V35" s="82">
        <f t="shared" si="8"/>
        <v>361</v>
      </c>
      <c r="W35" s="82">
        <f t="shared" si="8"/>
        <v>36</v>
      </c>
      <c r="X35" s="82">
        <f t="shared" si="8"/>
        <v>22</v>
      </c>
      <c r="Y35" s="82">
        <f t="shared" si="8"/>
        <v>160</v>
      </c>
      <c r="Z35" s="82">
        <f t="shared" si="8"/>
        <v>342</v>
      </c>
      <c r="AA35" s="82">
        <f t="shared" si="8"/>
        <v>321</v>
      </c>
      <c r="AB35" s="82">
        <f t="shared" si="8"/>
        <v>27</v>
      </c>
      <c r="AC35" s="82">
        <f t="shared" si="8"/>
        <v>0</v>
      </c>
      <c r="AD35" s="82">
        <f t="shared" si="8"/>
        <v>444</v>
      </c>
      <c r="AE35" s="82">
        <f t="shared" si="8"/>
        <v>16</v>
      </c>
      <c r="AF35" s="82">
        <f t="shared" si="8"/>
        <v>409</v>
      </c>
      <c r="AG35" s="82">
        <f t="shared" si="8"/>
        <v>208</v>
      </c>
      <c r="AH35" s="82">
        <f t="shared" si="8"/>
        <v>3</v>
      </c>
      <c r="AI35" s="82">
        <f t="shared" si="8"/>
        <v>357</v>
      </c>
      <c r="AJ35" s="82">
        <f t="shared" si="8"/>
        <v>0</v>
      </c>
      <c r="AK35" s="82">
        <f t="shared" si="8"/>
        <v>160</v>
      </c>
      <c r="AL35" s="82">
        <f t="shared" si="8"/>
        <v>0</v>
      </c>
      <c r="AM35" s="82">
        <f t="shared" si="8"/>
        <v>9</v>
      </c>
      <c r="AN35" s="82">
        <f t="shared" si="8"/>
        <v>20</v>
      </c>
      <c r="AO35" s="82">
        <f t="shared" si="8"/>
        <v>0</v>
      </c>
      <c r="AP35" s="96">
        <f t="shared" si="0"/>
        <v>9204</v>
      </c>
      <c r="AQ35" s="58"/>
      <c r="AR35" s="58"/>
    </row>
    <row r="36" spans="1:52" ht="25.5" x14ac:dyDescent="0.2">
      <c r="A36" s="49" t="s">
        <v>211</v>
      </c>
      <c r="B36" s="48" t="s">
        <v>212</v>
      </c>
      <c r="C36" s="78">
        <v>154</v>
      </c>
      <c r="D36" s="78">
        <v>56</v>
      </c>
      <c r="E36" s="77">
        <v>340</v>
      </c>
      <c r="F36" s="80">
        <v>98</v>
      </c>
      <c r="G36" s="80">
        <v>17</v>
      </c>
      <c r="H36" s="80">
        <v>9</v>
      </c>
      <c r="I36" s="80">
        <v>359</v>
      </c>
      <c r="J36" s="80">
        <v>14</v>
      </c>
      <c r="K36" s="80">
        <v>265</v>
      </c>
      <c r="L36" s="77">
        <v>200</v>
      </c>
      <c r="M36" s="80">
        <v>0</v>
      </c>
      <c r="N36" s="77">
        <v>108</v>
      </c>
      <c r="O36" s="74">
        <v>7</v>
      </c>
      <c r="P36" s="99">
        <v>293</v>
      </c>
      <c r="Q36" s="80">
        <v>295</v>
      </c>
      <c r="R36" s="80">
        <v>0</v>
      </c>
      <c r="S36" s="74">
        <v>15</v>
      </c>
      <c r="T36" s="80">
        <v>0</v>
      </c>
      <c r="U36" s="94">
        <v>0</v>
      </c>
      <c r="V36" s="80">
        <v>350</v>
      </c>
      <c r="W36" s="80">
        <v>19</v>
      </c>
      <c r="X36" s="80">
        <v>20</v>
      </c>
      <c r="Y36" s="80">
        <v>97</v>
      </c>
      <c r="Z36" s="80">
        <v>0</v>
      </c>
      <c r="AA36" s="80">
        <v>160</v>
      </c>
      <c r="AB36" s="81">
        <v>79</v>
      </c>
      <c r="AC36" s="80">
        <v>19</v>
      </c>
      <c r="AD36" s="80">
        <v>100</v>
      </c>
      <c r="AE36" s="80">
        <v>104</v>
      </c>
      <c r="AF36" s="93">
        <v>3</v>
      </c>
      <c r="AG36" s="80">
        <v>7</v>
      </c>
      <c r="AH36" s="80">
        <v>93</v>
      </c>
      <c r="AI36" s="80">
        <v>107</v>
      </c>
      <c r="AJ36" s="80">
        <v>101</v>
      </c>
      <c r="AK36" s="80">
        <v>70</v>
      </c>
      <c r="AL36" s="80">
        <v>5</v>
      </c>
      <c r="AM36" s="93">
        <v>140</v>
      </c>
      <c r="AN36" s="80">
        <v>13</v>
      </c>
      <c r="AO36" s="80">
        <v>1</v>
      </c>
      <c r="AP36" s="96">
        <f t="shared" si="0"/>
        <v>3718</v>
      </c>
      <c r="AQ36" s="2"/>
      <c r="AR36" s="2"/>
      <c r="AS36" s="52"/>
      <c r="AT36" s="52"/>
      <c r="AU36" s="52"/>
      <c r="AV36" s="52"/>
      <c r="AW36" s="52"/>
      <c r="AX36" s="52"/>
      <c r="AY36" s="52"/>
      <c r="AZ36" s="52"/>
    </row>
    <row r="37" spans="1:52" ht="25.5" x14ac:dyDescent="0.2">
      <c r="A37" s="49" t="s">
        <v>213</v>
      </c>
      <c r="B37" s="48" t="s">
        <v>214</v>
      </c>
      <c r="C37" s="78">
        <v>319</v>
      </c>
      <c r="D37" s="78">
        <v>402</v>
      </c>
      <c r="E37" s="77">
        <v>1041</v>
      </c>
      <c r="F37" s="80">
        <v>332</v>
      </c>
      <c r="G37" s="80">
        <v>211</v>
      </c>
      <c r="H37" s="80">
        <v>107</v>
      </c>
      <c r="I37" s="80">
        <v>1932</v>
      </c>
      <c r="J37" s="80">
        <v>491</v>
      </c>
      <c r="K37" s="80">
        <v>204</v>
      </c>
      <c r="L37" s="80">
        <v>327</v>
      </c>
      <c r="M37" s="80">
        <v>642</v>
      </c>
      <c r="N37" s="73">
        <v>268</v>
      </c>
      <c r="O37" s="74">
        <v>152</v>
      </c>
      <c r="P37" s="99">
        <v>1099</v>
      </c>
      <c r="Q37" s="80">
        <v>1074</v>
      </c>
      <c r="R37" s="80">
        <v>218</v>
      </c>
      <c r="S37" s="74">
        <v>0</v>
      </c>
      <c r="T37" s="80">
        <v>0</v>
      </c>
      <c r="U37" s="94">
        <v>743</v>
      </c>
      <c r="V37" s="80">
        <v>528</v>
      </c>
      <c r="W37" s="80">
        <v>266</v>
      </c>
      <c r="X37" s="80">
        <v>30</v>
      </c>
      <c r="Y37" s="80">
        <v>202</v>
      </c>
      <c r="Z37" s="80">
        <v>474</v>
      </c>
      <c r="AA37" s="80">
        <v>1396</v>
      </c>
      <c r="AB37" s="81">
        <v>321</v>
      </c>
      <c r="AC37" s="80">
        <v>692</v>
      </c>
      <c r="AD37" s="80">
        <v>286</v>
      </c>
      <c r="AE37" s="80">
        <v>443</v>
      </c>
      <c r="AF37" s="93">
        <v>406</v>
      </c>
      <c r="AG37" s="80">
        <v>422</v>
      </c>
      <c r="AH37" s="80">
        <v>33</v>
      </c>
      <c r="AI37" s="80">
        <v>286</v>
      </c>
      <c r="AJ37" s="80">
        <v>40</v>
      </c>
      <c r="AK37" s="80">
        <v>371</v>
      </c>
      <c r="AL37" s="80">
        <v>0</v>
      </c>
      <c r="AM37" s="93">
        <v>287</v>
      </c>
      <c r="AN37" s="80">
        <v>149</v>
      </c>
      <c r="AO37" s="80">
        <v>541</v>
      </c>
      <c r="AP37" s="96">
        <f t="shared" si="0"/>
        <v>16735</v>
      </c>
      <c r="AQ37" s="2"/>
      <c r="AR37" s="2"/>
      <c r="AS37" s="52"/>
      <c r="AT37" s="52"/>
      <c r="AU37" s="52"/>
      <c r="AV37" s="52"/>
      <c r="AW37" s="52"/>
      <c r="AX37" s="52"/>
      <c r="AY37" s="52"/>
      <c r="AZ37" s="52"/>
    </row>
    <row r="38" spans="1:52" ht="38.25" x14ac:dyDescent="0.2">
      <c r="A38" s="49" t="s">
        <v>215</v>
      </c>
      <c r="B38" s="48" t="s">
        <v>216</v>
      </c>
      <c r="C38" s="78">
        <v>0</v>
      </c>
      <c r="D38" s="78">
        <v>5</v>
      </c>
      <c r="E38" s="77">
        <v>16</v>
      </c>
      <c r="F38" s="80">
        <v>0</v>
      </c>
      <c r="G38" s="80">
        <v>1</v>
      </c>
      <c r="H38" s="80">
        <v>0</v>
      </c>
      <c r="I38" s="80">
        <v>431</v>
      </c>
      <c r="J38" s="80">
        <v>7</v>
      </c>
      <c r="K38" s="80">
        <v>66</v>
      </c>
      <c r="L38" s="80">
        <v>165</v>
      </c>
      <c r="M38" s="80">
        <v>60</v>
      </c>
      <c r="N38" s="73">
        <v>16</v>
      </c>
      <c r="O38" s="74">
        <v>3</v>
      </c>
      <c r="P38" s="99">
        <v>0</v>
      </c>
      <c r="Q38" s="80">
        <v>20</v>
      </c>
      <c r="R38" s="80">
        <v>0</v>
      </c>
      <c r="S38" s="74">
        <v>15</v>
      </c>
      <c r="T38" s="80">
        <v>0</v>
      </c>
      <c r="U38" s="94">
        <v>429</v>
      </c>
      <c r="V38" s="80">
        <v>27</v>
      </c>
      <c r="W38" s="80">
        <v>9</v>
      </c>
      <c r="X38" s="80">
        <v>5</v>
      </c>
      <c r="Y38" s="80">
        <v>29</v>
      </c>
      <c r="Z38" s="80">
        <v>1</v>
      </c>
      <c r="AA38" s="80">
        <v>0</v>
      </c>
      <c r="AB38" s="81">
        <v>60</v>
      </c>
      <c r="AC38" s="80">
        <v>98</v>
      </c>
      <c r="AD38" s="80">
        <v>47</v>
      </c>
      <c r="AE38" s="80">
        <v>79</v>
      </c>
      <c r="AF38" s="93">
        <v>1</v>
      </c>
      <c r="AG38" s="80">
        <v>8</v>
      </c>
      <c r="AH38" s="80">
        <v>43</v>
      </c>
      <c r="AI38" s="80">
        <v>15</v>
      </c>
      <c r="AJ38" s="80">
        <v>2</v>
      </c>
      <c r="AK38" s="80">
        <v>47</v>
      </c>
      <c r="AL38" s="80">
        <v>0</v>
      </c>
      <c r="AM38" s="93">
        <v>4</v>
      </c>
      <c r="AN38" s="80">
        <v>0</v>
      </c>
      <c r="AO38" s="80">
        <v>2</v>
      </c>
      <c r="AP38" s="96">
        <f t="shared" si="0"/>
        <v>1711</v>
      </c>
      <c r="AQ38" s="2"/>
      <c r="AR38" s="2"/>
      <c r="AS38" s="52"/>
      <c r="AT38" s="52"/>
      <c r="AU38" s="52"/>
      <c r="AV38" s="52"/>
      <c r="AW38" s="52"/>
      <c r="AX38" s="52"/>
      <c r="AY38" s="52"/>
      <c r="AZ38" s="52"/>
    </row>
    <row r="39" spans="1:52" ht="38.25" x14ac:dyDescent="0.2">
      <c r="A39" s="49" t="s">
        <v>217</v>
      </c>
      <c r="B39" s="49" t="s">
        <v>218</v>
      </c>
      <c r="C39" s="78">
        <v>203</v>
      </c>
      <c r="D39" s="78">
        <v>5</v>
      </c>
      <c r="E39" s="77">
        <v>3</v>
      </c>
      <c r="F39" s="80">
        <v>14</v>
      </c>
      <c r="G39" s="80">
        <v>29</v>
      </c>
      <c r="H39" s="80">
        <v>2</v>
      </c>
      <c r="I39" s="80">
        <v>478</v>
      </c>
      <c r="J39" s="80">
        <v>4</v>
      </c>
      <c r="K39" s="80">
        <v>95</v>
      </c>
      <c r="L39" s="80">
        <v>89</v>
      </c>
      <c r="M39" s="80">
        <v>749</v>
      </c>
      <c r="N39" s="73">
        <v>33</v>
      </c>
      <c r="O39" s="74">
        <v>5</v>
      </c>
      <c r="P39" s="99">
        <v>5</v>
      </c>
      <c r="Q39" s="80">
        <v>208</v>
      </c>
      <c r="R39" s="80">
        <v>0</v>
      </c>
      <c r="S39" s="74">
        <v>0</v>
      </c>
      <c r="T39" s="80">
        <v>3051</v>
      </c>
      <c r="U39" s="94">
        <v>0</v>
      </c>
      <c r="V39" s="80">
        <v>73</v>
      </c>
      <c r="W39" s="80">
        <v>0</v>
      </c>
      <c r="X39" s="80">
        <v>19</v>
      </c>
      <c r="Y39" s="80">
        <v>21</v>
      </c>
      <c r="Z39" s="80">
        <v>0</v>
      </c>
      <c r="AA39" s="80">
        <v>0</v>
      </c>
      <c r="AB39" s="81">
        <v>87</v>
      </c>
      <c r="AC39" s="80">
        <v>9</v>
      </c>
      <c r="AD39" s="80">
        <v>41</v>
      </c>
      <c r="AE39" s="80">
        <v>1</v>
      </c>
      <c r="AF39" s="93">
        <v>0</v>
      </c>
      <c r="AG39" s="80">
        <v>0</v>
      </c>
      <c r="AH39" s="80">
        <v>75</v>
      </c>
      <c r="AI39" s="80">
        <v>33</v>
      </c>
      <c r="AJ39" s="80">
        <v>28</v>
      </c>
      <c r="AK39" s="80">
        <v>22</v>
      </c>
      <c r="AL39" s="80">
        <v>0</v>
      </c>
      <c r="AM39" s="93">
        <v>5</v>
      </c>
      <c r="AN39" s="80">
        <v>19</v>
      </c>
      <c r="AO39" s="80">
        <v>25</v>
      </c>
      <c r="AP39" s="96">
        <f t="shared" si="0"/>
        <v>5431</v>
      </c>
      <c r="AQ39" s="2"/>
      <c r="AR39" s="2"/>
      <c r="AS39" s="52"/>
      <c r="AT39" s="52"/>
      <c r="AU39" s="52"/>
      <c r="AV39" s="52"/>
      <c r="AW39" s="52"/>
      <c r="AX39" s="52"/>
      <c r="AY39" s="52"/>
      <c r="AZ39" s="52"/>
    </row>
    <row r="40" spans="1:52" ht="38.25" x14ac:dyDescent="0.2">
      <c r="A40" s="49" t="s">
        <v>219</v>
      </c>
      <c r="B40" s="48" t="s">
        <v>220</v>
      </c>
      <c r="C40" s="78">
        <v>732</v>
      </c>
      <c r="D40" s="78">
        <v>89</v>
      </c>
      <c r="E40" s="77">
        <v>307</v>
      </c>
      <c r="F40" s="80">
        <v>288</v>
      </c>
      <c r="G40" s="80">
        <v>96</v>
      </c>
      <c r="H40" s="80">
        <v>38</v>
      </c>
      <c r="I40" s="80">
        <v>264</v>
      </c>
      <c r="J40" s="80">
        <v>74</v>
      </c>
      <c r="K40" s="80">
        <v>32</v>
      </c>
      <c r="L40" s="80">
        <v>206</v>
      </c>
      <c r="M40" s="80">
        <v>387</v>
      </c>
      <c r="N40" s="73">
        <v>256</v>
      </c>
      <c r="O40" s="74">
        <v>0</v>
      </c>
      <c r="P40" s="99">
        <v>139</v>
      </c>
      <c r="Q40" s="80">
        <v>937</v>
      </c>
      <c r="R40" s="80">
        <v>219</v>
      </c>
      <c r="S40" s="74">
        <v>15</v>
      </c>
      <c r="T40" s="80">
        <v>0</v>
      </c>
      <c r="U40" s="94">
        <v>0</v>
      </c>
      <c r="V40" s="80">
        <v>74</v>
      </c>
      <c r="W40" s="80">
        <v>34</v>
      </c>
      <c r="X40" s="80">
        <v>8</v>
      </c>
      <c r="Y40" s="80">
        <v>393</v>
      </c>
      <c r="Z40" s="80">
        <v>42</v>
      </c>
      <c r="AA40" s="80">
        <v>0</v>
      </c>
      <c r="AB40" s="81">
        <v>12</v>
      </c>
      <c r="AC40" s="80">
        <v>230</v>
      </c>
      <c r="AD40" s="80">
        <v>74</v>
      </c>
      <c r="AE40" s="80">
        <v>64</v>
      </c>
      <c r="AF40" s="93">
        <v>3</v>
      </c>
      <c r="AG40" s="80">
        <v>441</v>
      </c>
      <c r="AH40" s="80">
        <v>174</v>
      </c>
      <c r="AI40" s="80">
        <v>22</v>
      </c>
      <c r="AJ40" s="80">
        <v>7</v>
      </c>
      <c r="AK40" s="80">
        <v>182</v>
      </c>
      <c r="AL40" s="80">
        <v>0</v>
      </c>
      <c r="AM40" s="93">
        <v>12</v>
      </c>
      <c r="AN40" s="80">
        <v>15</v>
      </c>
      <c r="AO40" s="80">
        <v>248</v>
      </c>
      <c r="AP40" s="96">
        <f t="shared" si="0"/>
        <v>6114</v>
      </c>
      <c r="AQ40" s="2"/>
      <c r="AR40" s="2"/>
      <c r="AS40" s="52"/>
      <c r="AT40" s="52"/>
      <c r="AU40" s="52"/>
      <c r="AV40" s="52"/>
      <c r="AW40" s="52"/>
      <c r="AX40" s="52"/>
      <c r="AY40" s="52"/>
      <c r="AZ40" s="52"/>
    </row>
    <row r="41" spans="1:52" ht="38.25" x14ac:dyDescent="0.2">
      <c r="A41" s="49" t="s">
        <v>221</v>
      </c>
      <c r="B41" s="49" t="s">
        <v>336</v>
      </c>
      <c r="C41" s="78">
        <v>251</v>
      </c>
      <c r="D41" s="78">
        <v>91</v>
      </c>
      <c r="E41" s="77">
        <v>196</v>
      </c>
      <c r="F41" s="80">
        <v>80</v>
      </c>
      <c r="G41" s="80">
        <v>44</v>
      </c>
      <c r="H41" s="80">
        <v>17</v>
      </c>
      <c r="I41" s="80">
        <v>2353</v>
      </c>
      <c r="J41" s="80">
        <v>221</v>
      </c>
      <c r="K41" s="80">
        <v>53</v>
      </c>
      <c r="L41" s="80">
        <v>69</v>
      </c>
      <c r="M41" s="80">
        <v>1261</v>
      </c>
      <c r="N41" s="73">
        <v>35</v>
      </c>
      <c r="O41" s="74">
        <v>4</v>
      </c>
      <c r="P41" s="99">
        <v>104</v>
      </c>
      <c r="Q41" s="80">
        <v>205</v>
      </c>
      <c r="R41" s="80">
        <v>0</v>
      </c>
      <c r="S41" s="74">
        <v>0</v>
      </c>
      <c r="T41" s="80">
        <v>0</v>
      </c>
      <c r="U41" s="94">
        <v>0</v>
      </c>
      <c r="V41" s="80">
        <v>69</v>
      </c>
      <c r="W41" s="80">
        <v>94</v>
      </c>
      <c r="X41" s="80">
        <v>25</v>
      </c>
      <c r="Y41" s="80">
        <v>423</v>
      </c>
      <c r="Z41" s="80">
        <v>39</v>
      </c>
      <c r="AA41" s="80">
        <v>0</v>
      </c>
      <c r="AB41" s="81">
        <v>20</v>
      </c>
      <c r="AC41" s="80">
        <v>90</v>
      </c>
      <c r="AD41" s="80">
        <v>35</v>
      </c>
      <c r="AE41" s="80">
        <v>48</v>
      </c>
      <c r="AF41" s="93">
        <v>15</v>
      </c>
      <c r="AG41" s="80">
        <v>175</v>
      </c>
      <c r="AH41" s="80">
        <v>43</v>
      </c>
      <c r="AI41" s="80">
        <v>304</v>
      </c>
      <c r="AJ41" s="80">
        <v>193</v>
      </c>
      <c r="AK41" s="80">
        <v>130</v>
      </c>
      <c r="AL41" s="80">
        <v>0</v>
      </c>
      <c r="AM41" s="93">
        <v>8</v>
      </c>
      <c r="AN41" s="80">
        <v>3</v>
      </c>
      <c r="AO41" s="80">
        <v>58</v>
      </c>
      <c r="AP41" s="96">
        <f t="shared" si="0"/>
        <v>6756</v>
      </c>
      <c r="AQ41" s="2"/>
      <c r="AR41" s="2"/>
      <c r="AS41" s="52"/>
      <c r="AT41" s="52"/>
      <c r="AU41" s="52"/>
      <c r="AV41" s="52"/>
      <c r="AW41" s="52"/>
      <c r="AX41" s="52"/>
      <c r="AY41" s="52"/>
      <c r="AZ41" s="52"/>
    </row>
    <row r="42" spans="1:52" s="59" customFormat="1" ht="38.25" x14ac:dyDescent="0.2">
      <c r="A42" s="60" t="s">
        <v>222</v>
      </c>
      <c r="B42" s="61" t="s">
        <v>337</v>
      </c>
      <c r="C42" s="83">
        <f>SUM(C36:C41)</f>
        <v>1659</v>
      </c>
      <c r="D42" s="83">
        <f t="shared" ref="D42:AO42" si="9">SUM(D36:D41)</f>
        <v>648</v>
      </c>
      <c r="E42" s="83">
        <f t="shared" si="9"/>
        <v>1903</v>
      </c>
      <c r="F42" s="83">
        <f t="shared" si="9"/>
        <v>812</v>
      </c>
      <c r="G42" s="83">
        <f t="shared" si="9"/>
        <v>398</v>
      </c>
      <c r="H42" s="83">
        <f t="shared" si="9"/>
        <v>173</v>
      </c>
      <c r="I42" s="83">
        <f t="shared" si="9"/>
        <v>5817</v>
      </c>
      <c r="J42" s="83">
        <f t="shared" si="9"/>
        <v>811</v>
      </c>
      <c r="K42" s="83">
        <f t="shared" si="9"/>
        <v>715</v>
      </c>
      <c r="L42" s="83">
        <f t="shared" si="9"/>
        <v>1056</v>
      </c>
      <c r="M42" s="83">
        <f t="shared" si="9"/>
        <v>3099</v>
      </c>
      <c r="N42" s="83">
        <f t="shared" si="9"/>
        <v>716</v>
      </c>
      <c r="O42" s="83">
        <f t="shared" si="9"/>
        <v>171</v>
      </c>
      <c r="P42" s="100">
        <f t="shared" ref="P42" si="10">P36+P37+P38+P39+P40+P41</f>
        <v>1640</v>
      </c>
      <c r="Q42" s="83">
        <f t="shared" si="9"/>
        <v>2739</v>
      </c>
      <c r="R42" s="83">
        <f t="shared" si="9"/>
        <v>437</v>
      </c>
      <c r="S42" s="83">
        <v>45</v>
      </c>
      <c r="T42" s="83">
        <f t="shared" si="9"/>
        <v>3051</v>
      </c>
      <c r="U42" s="83">
        <f t="shared" si="9"/>
        <v>1172</v>
      </c>
      <c r="V42" s="83">
        <v>1121</v>
      </c>
      <c r="W42" s="83">
        <f t="shared" si="9"/>
        <v>422</v>
      </c>
      <c r="X42" s="83">
        <f t="shared" si="9"/>
        <v>107</v>
      </c>
      <c r="Y42" s="83">
        <f t="shared" si="9"/>
        <v>1165</v>
      </c>
      <c r="Z42" s="83">
        <f t="shared" si="9"/>
        <v>556</v>
      </c>
      <c r="AA42" s="83">
        <f t="shared" si="9"/>
        <v>1556</v>
      </c>
      <c r="AB42" s="83">
        <f t="shared" si="9"/>
        <v>579</v>
      </c>
      <c r="AC42" s="83">
        <f t="shared" si="9"/>
        <v>1138</v>
      </c>
      <c r="AD42" s="83">
        <f t="shared" si="9"/>
        <v>583</v>
      </c>
      <c r="AE42" s="83">
        <v>739</v>
      </c>
      <c r="AF42" s="83">
        <f t="shared" si="9"/>
        <v>428</v>
      </c>
      <c r="AG42" s="83">
        <f t="shared" si="9"/>
        <v>1053</v>
      </c>
      <c r="AH42" s="83">
        <f t="shared" si="9"/>
        <v>461</v>
      </c>
      <c r="AI42" s="83">
        <f t="shared" si="9"/>
        <v>767</v>
      </c>
      <c r="AJ42" s="83">
        <f t="shared" si="9"/>
        <v>371</v>
      </c>
      <c r="AK42" s="83">
        <f t="shared" si="9"/>
        <v>822</v>
      </c>
      <c r="AL42" s="83">
        <f t="shared" si="9"/>
        <v>5</v>
      </c>
      <c r="AM42" s="83">
        <f t="shared" si="9"/>
        <v>456</v>
      </c>
      <c r="AN42" s="83">
        <f t="shared" si="9"/>
        <v>199</v>
      </c>
      <c r="AO42" s="83">
        <f t="shared" si="9"/>
        <v>875</v>
      </c>
      <c r="AP42" s="96">
        <f t="shared" si="0"/>
        <v>40465</v>
      </c>
      <c r="AQ42" s="58"/>
      <c r="AR42" s="58"/>
    </row>
    <row r="43" spans="1:52" ht="25.5" x14ac:dyDescent="0.2">
      <c r="A43" s="49" t="s">
        <v>223</v>
      </c>
      <c r="B43" s="49" t="s">
        <v>224</v>
      </c>
      <c r="C43" s="78">
        <v>1856</v>
      </c>
      <c r="D43" s="78">
        <v>11764</v>
      </c>
      <c r="E43" s="77">
        <v>11002</v>
      </c>
      <c r="F43" s="80">
        <v>2849</v>
      </c>
      <c r="G43" s="80">
        <v>21160</v>
      </c>
      <c r="H43" s="80">
        <v>1063</v>
      </c>
      <c r="I43" s="80">
        <v>8931</v>
      </c>
      <c r="J43" s="80">
        <v>1380</v>
      </c>
      <c r="K43" s="80">
        <v>4502</v>
      </c>
      <c r="L43" s="80">
        <v>0</v>
      </c>
      <c r="M43" s="80">
        <v>1791</v>
      </c>
      <c r="N43" s="73">
        <v>10143</v>
      </c>
      <c r="O43" s="74">
        <v>7681</v>
      </c>
      <c r="P43" s="99">
        <v>0</v>
      </c>
      <c r="Q43" s="80">
        <v>21794</v>
      </c>
      <c r="R43" s="80">
        <v>1722</v>
      </c>
      <c r="S43" s="74">
        <v>4252</v>
      </c>
      <c r="T43" s="80">
        <v>0</v>
      </c>
      <c r="U43" s="94">
        <v>27020</v>
      </c>
      <c r="V43" s="80">
        <v>20855</v>
      </c>
      <c r="W43" s="80">
        <v>3527</v>
      </c>
      <c r="X43" s="93">
        <v>6318</v>
      </c>
      <c r="Y43" s="80">
        <v>11846</v>
      </c>
      <c r="Z43" s="80">
        <v>11018</v>
      </c>
      <c r="AA43" s="80">
        <v>7822</v>
      </c>
      <c r="AB43" s="81">
        <v>1010</v>
      </c>
      <c r="AC43" s="80">
        <v>7825</v>
      </c>
      <c r="AD43" s="95">
        <v>3566</v>
      </c>
      <c r="AE43" s="80">
        <v>13694</v>
      </c>
      <c r="AF43" s="93">
        <v>7578</v>
      </c>
      <c r="AG43" s="80">
        <v>17348</v>
      </c>
      <c r="AH43" s="80">
        <v>2474</v>
      </c>
      <c r="AI43" s="80">
        <v>3197</v>
      </c>
      <c r="AJ43" s="80">
        <v>3531</v>
      </c>
      <c r="AK43" s="80">
        <v>5466</v>
      </c>
      <c r="AL43" s="80">
        <v>0</v>
      </c>
      <c r="AM43" s="80">
        <v>14660</v>
      </c>
      <c r="AN43" s="80">
        <v>2873</v>
      </c>
      <c r="AO43" s="80">
        <v>4403</v>
      </c>
      <c r="AP43" s="96">
        <f t="shared" si="0"/>
        <v>287921</v>
      </c>
      <c r="AQ43" s="2"/>
      <c r="AR43" s="2"/>
      <c r="AS43" s="52"/>
      <c r="AT43" s="52"/>
      <c r="AU43" s="52"/>
      <c r="AV43" s="52"/>
      <c r="AW43" s="52"/>
      <c r="AX43" s="52"/>
      <c r="AY43" s="52"/>
      <c r="AZ43" s="52"/>
    </row>
    <row r="44" spans="1:52" ht="25.5" x14ac:dyDescent="0.2">
      <c r="A44" s="49" t="s">
        <v>225</v>
      </c>
      <c r="B44" s="48" t="s">
        <v>226</v>
      </c>
      <c r="C44" s="78">
        <v>58</v>
      </c>
      <c r="D44" s="78">
        <v>605</v>
      </c>
      <c r="E44" s="77">
        <v>2853</v>
      </c>
      <c r="F44" s="80">
        <v>34</v>
      </c>
      <c r="G44" s="80">
        <v>6</v>
      </c>
      <c r="H44" s="80">
        <v>12</v>
      </c>
      <c r="I44" s="80">
        <v>1558</v>
      </c>
      <c r="J44" s="80">
        <v>3</v>
      </c>
      <c r="K44" s="80">
        <v>234</v>
      </c>
      <c r="L44" s="80">
        <v>0</v>
      </c>
      <c r="M44" s="80">
        <v>1110</v>
      </c>
      <c r="N44" s="73">
        <v>875</v>
      </c>
      <c r="O44" s="74">
        <v>8</v>
      </c>
      <c r="P44" s="99">
        <v>0</v>
      </c>
      <c r="Q44" s="80">
        <v>1463</v>
      </c>
      <c r="R44" s="80">
        <v>295</v>
      </c>
      <c r="S44" s="74">
        <v>5</v>
      </c>
      <c r="T44" s="80">
        <v>0</v>
      </c>
      <c r="U44" s="94">
        <v>0</v>
      </c>
      <c r="V44" s="80">
        <v>1807</v>
      </c>
      <c r="W44" s="80">
        <v>10</v>
      </c>
      <c r="X44" s="93">
        <v>488</v>
      </c>
      <c r="Y44" s="80">
        <v>1268</v>
      </c>
      <c r="Z44" s="80">
        <v>9</v>
      </c>
      <c r="AA44" s="80">
        <v>434</v>
      </c>
      <c r="AB44" s="81">
        <v>32</v>
      </c>
      <c r="AC44" s="80">
        <v>76</v>
      </c>
      <c r="AD44" s="95">
        <v>107</v>
      </c>
      <c r="AE44" s="80">
        <v>71</v>
      </c>
      <c r="AF44" s="93">
        <v>376</v>
      </c>
      <c r="AG44" s="80">
        <v>2033</v>
      </c>
      <c r="AH44" s="80">
        <v>324</v>
      </c>
      <c r="AI44" s="80">
        <v>48</v>
      </c>
      <c r="AJ44" s="80">
        <v>242</v>
      </c>
      <c r="AK44" s="80">
        <v>604</v>
      </c>
      <c r="AL44" s="80">
        <v>0</v>
      </c>
      <c r="AM44" s="80">
        <v>80</v>
      </c>
      <c r="AN44" s="80">
        <v>7</v>
      </c>
      <c r="AO44" s="80">
        <v>32</v>
      </c>
      <c r="AP44" s="96">
        <f t="shared" si="0"/>
        <v>17167</v>
      </c>
      <c r="AQ44" s="2"/>
      <c r="AR44" s="2"/>
      <c r="AS44" s="52"/>
      <c r="AT44" s="52"/>
      <c r="AU44" s="52"/>
      <c r="AV44" s="52"/>
      <c r="AW44" s="52"/>
      <c r="AX44" s="52"/>
      <c r="AY44" s="52"/>
      <c r="AZ44" s="52"/>
    </row>
    <row r="45" spans="1:52" ht="15" x14ac:dyDescent="0.2">
      <c r="A45" s="49" t="s">
        <v>227</v>
      </c>
      <c r="B45" s="48" t="s">
        <v>228</v>
      </c>
      <c r="C45" s="78">
        <v>1052</v>
      </c>
      <c r="D45" s="78">
        <v>264</v>
      </c>
      <c r="E45" s="77">
        <v>528</v>
      </c>
      <c r="F45" s="80">
        <v>311</v>
      </c>
      <c r="G45" s="80">
        <v>49</v>
      </c>
      <c r="H45" s="80">
        <v>53</v>
      </c>
      <c r="I45" s="80">
        <v>4909</v>
      </c>
      <c r="J45" s="80">
        <v>37</v>
      </c>
      <c r="K45" s="80">
        <v>221</v>
      </c>
      <c r="L45" s="80">
        <v>0</v>
      </c>
      <c r="M45" s="80">
        <v>980</v>
      </c>
      <c r="N45" s="73">
        <v>382</v>
      </c>
      <c r="O45" s="74">
        <v>168</v>
      </c>
      <c r="P45" s="99">
        <v>0</v>
      </c>
      <c r="Q45" s="80">
        <v>1457</v>
      </c>
      <c r="R45" s="80">
        <v>91</v>
      </c>
      <c r="S45" s="74">
        <v>345</v>
      </c>
      <c r="T45" s="80">
        <v>0</v>
      </c>
      <c r="U45" s="94">
        <v>0</v>
      </c>
      <c r="V45" s="80">
        <v>436</v>
      </c>
      <c r="W45" s="80">
        <v>53</v>
      </c>
      <c r="X45" s="93">
        <v>258</v>
      </c>
      <c r="Y45" s="80">
        <v>483</v>
      </c>
      <c r="Z45" s="80">
        <v>179</v>
      </c>
      <c r="AA45" s="80">
        <v>930</v>
      </c>
      <c r="AB45" s="81">
        <v>125</v>
      </c>
      <c r="AC45" s="80">
        <v>313</v>
      </c>
      <c r="AD45" s="95">
        <v>169</v>
      </c>
      <c r="AE45" s="80">
        <v>201</v>
      </c>
      <c r="AF45" s="93">
        <v>114</v>
      </c>
      <c r="AG45" s="80">
        <v>472</v>
      </c>
      <c r="AH45" s="80">
        <v>64</v>
      </c>
      <c r="AI45" s="80">
        <v>120</v>
      </c>
      <c r="AJ45" s="80">
        <v>146</v>
      </c>
      <c r="AK45" s="80">
        <v>378</v>
      </c>
      <c r="AL45" s="80">
        <v>0</v>
      </c>
      <c r="AM45" s="80">
        <v>139</v>
      </c>
      <c r="AN45" s="80">
        <v>164</v>
      </c>
      <c r="AO45" s="80">
        <v>58</v>
      </c>
      <c r="AP45" s="96">
        <f t="shared" si="0"/>
        <v>15649</v>
      </c>
      <c r="AQ45" s="2"/>
      <c r="AR45" s="2"/>
      <c r="AS45" s="52"/>
      <c r="AT45" s="52"/>
      <c r="AU45" s="52"/>
      <c r="AV45" s="52"/>
      <c r="AW45" s="52"/>
      <c r="AX45" s="52"/>
      <c r="AY45" s="52"/>
      <c r="AZ45" s="52"/>
    </row>
    <row r="46" spans="1:52" ht="15" x14ac:dyDescent="0.2">
      <c r="A46" s="49" t="s">
        <v>229</v>
      </c>
      <c r="B46" s="48" t="s">
        <v>230</v>
      </c>
      <c r="C46" s="78">
        <v>421</v>
      </c>
      <c r="D46" s="78">
        <v>220</v>
      </c>
      <c r="E46" s="80">
        <v>183</v>
      </c>
      <c r="F46" s="80">
        <v>220</v>
      </c>
      <c r="G46" s="80">
        <v>26</v>
      </c>
      <c r="H46" s="80">
        <v>59</v>
      </c>
      <c r="I46" s="80">
        <v>216</v>
      </c>
      <c r="J46" s="80">
        <v>38</v>
      </c>
      <c r="K46" s="80">
        <v>121</v>
      </c>
      <c r="L46" s="80">
        <v>236</v>
      </c>
      <c r="M46" s="80">
        <v>293</v>
      </c>
      <c r="N46" s="73">
        <v>124</v>
      </c>
      <c r="O46" s="74">
        <v>84</v>
      </c>
      <c r="P46" s="99">
        <v>0</v>
      </c>
      <c r="Q46" s="80">
        <v>647</v>
      </c>
      <c r="R46" s="80">
        <v>40</v>
      </c>
      <c r="S46" s="74">
        <v>178</v>
      </c>
      <c r="T46" s="80">
        <v>0</v>
      </c>
      <c r="U46" s="80">
        <v>0</v>
      </c>
      <c r="V46" s="80">
        <f>'[1]National PMTCT  MSF'!$AC$50</f>
        <v>209</v>
      </c>
      <c r="W46" s="80">
        <v>444</v>
      </c>
      <c r="X46" s="80">
        <v>21</v>
      </c>
      <c r="Y46" s="80">
        <v>277</v>
      </c>
      <c r="Z46" s="80">
        <v>73</v>
      </c>
      <c r="AA46" s="80">
        <v>150</v>
      </c>
      <c r="AB46" s="81">
        <v>41</v>
      </c>
      <c r="AC46" s="80">
        <v>141</v>
      </c>
      <c r="AD46" s="80">
        <v>93</v>
      </c>
      <c r="AE46" s="80">
        <v>26</v>
      </c>
      <c r="AF46" s="80">
        <v>58</v>
      </c>
      <c r="AG46" s="80">
        <v>454</v>
      </c>
      <c r="AH46" s="80">
        <v>77</v>
      </c>
      <c r="AI46" s="80">
        <v>46</v>
      </c>
      <c r="AJ46" s="80">
        <v>70</v>
      </c>
      <c r="AK46" s="80">
        <v>317</v>
      </c>
      <c r="AL46" s="80">
        <v>0</v>
      </c>
      <c r="AM46" s="80">
        <v>83</v>
      </c>
      <c r="AN46" s="80">
        <v>90</v>
      </c>
      <c r="AO46" s="80">
        <v>151</v>
      </c>
      <c r="AP46" s="96">
        <f t="shared" si="0"/>
        <v>5927</v>
      </c>
      <c r="AQ46" s="2"/>
      <c r="AR46" s="2"/>
      <c r="AS46" s="52"/>
      <c r="AT46" s="52"/>
      <c r="AU46" s="52"/>
      <c r="AV46" s="52"/>
      <c r="AW46" s="52"/>
      <c r="AX46" s="52"/>
      <c r="AY46" s="52"/>
      <c r="AZ46" s="52"/>
    </row>
    <row r="47" spans="1:52" ht="25.5" x14ac:dyDescent="0.2">
      <c r="A47" s="49" t="s">
        <v>231</v>
      </c>
      <c r="B47" s="48" t="s">
        <v>232</v>
      </c>
      <c r="C47" s="78">
        <v>631</v>
      </c>
      <c r="D47" s="78">
        <v>234</v>
      </c>
      <c r="E47" s="80">
        <v>216</v>
      </c>
      <c r="F47" s="80">
        <v>233</v>
      </c>
      <c r="G47" s="80">
        <v>26</v>
      </c>
      <c r="H47" s="80">
        <v>52</v>
      </c>
      <c r="I47" s="80">
        <v>211</v>
      </c>
      <c r="J47" s="80">
        <v>37</v>
      </c>
      <c r="K47" s="80">
        <v>143</v>
      </c>
      <c r="L47" s="80">
        <v>91</v>
      </c>
      <c r="M47" s="80">
        <v>157</v>
      </c>
      <c r="N47" s="73">
        <v>117</v>
      </c>
      <c r="O47" s="74">
        <v>87</v>
      </c>
      <c r="P47" s="99">
        <v>0</v>
      </c>
      <c r="Q47" s="80">
        <v>972</v>
      </c>
      <c r="R47" s="80">
        <v>49</v>
      </c>
      <c r="S47" s="74">
        <v>144</v>
      </c>
      <c r="T47" s="80">
        <v>0</v>
      </c>
      <c r="U47" s="80">
        <v>0</v>
      </c>
      <c r="V47" s="80">
        <v>259</v>
      </c>
      <c r="W47" s="80">
        <v>467</v>
      </c>
      <c r="X47" s="80">
        <v>20</v>
      </c>
      <c r="Y47" s="80">
        <v>295</v>
      </c>
      <c r="Z47" s="80">
        <v>107</v>
      </c>
      <c r="AA47" s="80">
        <v>180</v>
      </c>
      <c r="AB47" s="81">
        <v>145</v>
      </c>
      <c r="AC47" s="80">
        <v>169</v>
      </c>
      <c r="AD47" s="80">
        <v>95</v>
      </c>
      <c r="AE47" s="80">
        <v>25</v>
      </c>
      <c r="AF47" s="80">
        <v>67</v>
      </c>
      <c r="AG47" s="80">
        <v>0</v>
      </c>
      <c r="AH47" s="80">
        <v>83</v>
      </c>
      <c r="AI47" s="80">
        <v>215</v>
      </c>
      <c r="AJ47" s="80">
        <v>51</v>
      </c>
      <c r="AK47" s="80">
        <v>358</v>
      </c>
      <c r="AL47" s="80">
        <v>0</v>
      </c>
      <c r="AM47" s="80">
        <v>107</v>
      </c>
      <c r="AN47" s="80">
        <v>70</v>
      </c>
      <c r="AO47" s="80">
        <v>145</v>
      </c>
      <c r="AP47" s="96">
        <f t="shared" si="0"/>
        <v>6258</v>
      </c>
      <c r="AQ47" s="2"/>
      <c r="AR47" s="2"/>
      <c r="AS47" s="52"/>
      <c r="AT47" s="52"/>
      <c r="AU47" s="52"/>
      <c r="AV47" s="52"/>
      <c r="AW47" s="52"/>
      <c r="AX47" s="52"/>
      <c r="AY47" s="52"/>
      <c r="AZ47" s="52"/>
    </row>
    <row r="48" spans="1:52" s="59" customFormat="1" ht="25.5" x14ac:dyDescent="0.2">
      <c r="A48" s="60" t="s">
        <v>233</v>
      </c>
      <c r="B48" s="61" t="s">
        <v>234</v>
      </c>
      <c r="C48" s="83">
        <f>SUM(C46:C47)</f>
        <v>1052</v>
      </c>
      <c r="D48" s="83">
        <f t="shared" ref="D48:AO48" si="11">SUM(D46:D47)</f>
        <v>454</v>
      </c>
      <c r="E48" s="83">
        <f t="shared" si="11"/>
        <v>399</v>
      </c>
      <c r="F48" s="83">
        <f t="shared" si="11"/>
        <v>453</v>
      </c>
      <c r="G48" s="83">
        <f t="shared" si="11"/>
        <v>52</v>
      </c>
      <c r="H48" s="83">
        <f t="shared" si="11"/>
        <v>111</v>
      </c>
      <c r="I48" s="83">
        <f t="shared" si="11"/>
        <v>427</v>
      </c>
      <c r="J48" s="83">
        <f t="shared" si="11"/>
        <v>75</v>
      </c>
      <c r="K48" s="83">
        <f t="shared" si="11"/>
        <v>264</v>
      </c>
      <c r="L48" s="83">
        <f t="shared" si="11"/>
        <v>327</v>
      </c>
      <c r="M48" s="83">
        <f t="shared" si="11"/>
        <v>450</v>
      </c>
      <c r="N48" s="83">
        <f t="shared" si="11"/>
        <v>241</v>
      </c>
      <c r="O48" s="83">
        <f t="shared" si="11"/>
        <v>171</v>
      </c>
      <c r="P48" s="83">
        <f t="shared" si="11"/>
        <v>0</v>
      </c>
      <c r="Q48" s="83">
        <f t="shared" si="11"/>
        <v>1619</v>
      </c>
      <c r="R48" s="83">
        <f t="shared" si="11"/>
        <v>89</v>
      </c>
      <c r="S48" s="83">
        <f t="shared" si="11"/>
        <v>322</v>
      </c>
      <c r="T48" s="83">
        <f t="shared" si="11"/>
        <v>0</v>
      </c>
      <c r="U48" s="83">
        <f t="shared" si="11"/>
        <v>0</v>
      </c>
      <c r="V48" s="83">
        <f t="shared" si="11"/>
        <v>468</v>
      </c>
      <c r="W48" s="83">
        <f t="shared" si="11"/>
        <v>911</v>
      </c>
      <c r="X48" s="83">
        <f t="shared" si="11"/>
        <v>41</v>
      </c>
      <c r="Y48" s="83">
        <f t="shared" si="11"/>
        <v>572</v>
      </c>
      <c r="Z48" s="83">
        <f t="shared" si="11"/>
        <v>180</v>
      </c>
      <c r="AA48" s="83">
        <f t="shared" si="11"/>
        <v>330</v>
      </c>
      <c r="AB48" s="83">
        <f t="shared" si="11"/>
        <v>186</v>
      </c>
      <c r="AC48" s="83">
        <f t="shared" si="11"/>
        <v>310</v>
      </c>
      <c r="AD48" s="83">
        <f t="shared" si="11"/>
        <v>188</v>
      </c>
      <c r="AE48" s="83">
        <f t="shared" si="11"/>
        <v>51</v>
      </c>
      <c r="AF48" s="83">
        <f t="shared" si="11"/>
        <v>125</v>
      </c>
      <c r="AG48" s="83">
        <f t="shared" si="11"/>
        <v>454</v>
      </c>
      <c r="AH48" s="83">
        <f t="shared" si="11"/>
        <v>160</v>
      </c>
      <c r="AI48" s="83">
        <f t="shared" si="11"/>
        <v>261</v>
      </c>
      <c r="AJ48" s="83">
        <f t="shared" si="11"/>
        <v>121</v>
      </c>
      <c r="AK48" s="83">
        <f t="shared" si="11"/>
        <v>675</v>
      </c>
      <c r="AL48" s="83">
        <f t="shared" si="11"/>
        <v>0</v>
      </c>
      <c r="AM48" s="83">
        <f t="shared" si="11"/>
        <v>190</v>
      </c>
      <c r="AN48" s="83">
        <f t="shared" si="11"/>
        <v>160</v>
      </c>
      <c r="AO48" s="83">
        <f t="shared" si="11"/>
        <v>296</v>
      </c>
      <c r="AP48" s="96">
        <f t="shared" si="0"/>
        <v>12185</v>
      </c>
      <c r="AQ48" s="58"/>
      <c r="AR48" s="58"/>
    </row>
    <row r="49" spans="1:52" ht="25.5" x14ac:dyDescent="0.2">
      <c r="A49" s="49" t="s">
        <v>235</v>
      </c>
      <c r="B49" s="48" t="s">
        <v>236</v>
      </c>
      <c r="C49" s="78">
        <v>421</v>
      </c>
      <c r="D49" s="78">
        <v>142</v>
      </c>
      <c r="E49" s="80">
        <v>272</v>
      </c>
      <c r="F49" s="80">
        <v>280</v>
      </c>
      <c r="G49" s="80">
        <v>23</v>
      </c>
      <c r="H49" s="80">
        <v>93</v>
      </c>
      <c r="I49" s="80">
        <v>312</v>
      </c>
      <c r="J49" s="80">
        <v>28</v>
      </c>
      <c r="K49" s="80">
        <v>192</v>
      </c>
      <c r="L49" s="80">
        <v>135</v>
      </c>
      <c r="M49" s="80">
        <v>231</v>
      </c>
      <c r="N49" s="73">
        <v>184</v>
      </c>
      <c r="O49" s="74">
        <v>84</v>
      </c>
      <c r="P49" s="99">
        <v>0</v>
      </c>
      <c r="Q49" s="80">
        <v>612</v>
      </c>
      <c r="R49" s="80">
        <v>30</v>
      </c>
      <c r="S49" s="74">
        <v>153</v>
      </c>
      <c r="T49" s="80">
        <v>0</v>
      </c>
      <c r="U49" s="80">
        <v>0</v>
      </c>
      <c r="V49" s="80">
        <f>'[1]National PMTCT  MSF'!$AC$51</f>
        <v>281</v>
      </c>
      <c r="W49" s="80">
        <v>185</v>
      </c>
      <c r="X49" s="80">
        <v>18</v>
      </c>
      <c r="Y49" s="80">
        <v>223</v>
      </c>
      <c r="Z49" s="80">
        <v>73</v>
      </c>
      <c r="AA49" s="80">
        <v>300</v>
      </c>
      <c r="AB49" s="81">
        <v>28</v>
      </c>
      <c r="AC49" s="80">
        <v>37</v>
      </c>
      <c r="AD49" s="80">
        <v>239</v>
      </c>
      <c r="AE49" s="80">
        <v>28</v>
      </c>
      <c r="AF49" s="80">
        <v>58</v>
      </c>
      <c r="AG49" s="80">
        <v>416</v>
      </c>
      <c r="AH49" s="80">
        <v>91</v>
      </c>
      <c r="AI49" s="80">
        <v>68</v>
      </c>
      <c r="AJ49" s="80">
        <v>17</v>
      </c>
      <c r="AK49" s="80">
        <v>224</v>
      </c>
      <c r="AL49" s="80">
        <v>0</v>
      </c>
      <c r="AM49" s="80">
        <v>98</v>
      </c>
      <c r="AN49" s="80">
        <v>9</v>
      </c>
      <c r="AO49" s="80">
        <v>295</v>
      </c>
      <c r="AP49" s="96">
        <f t="shared" si="0"/>
        <v>5880</v>
      </c>
      <c r="AQ49" s="2"/>
      <c r="AR49" s="2"/>
      <c r="AS49" s="52"/>
      <c r="AT49" s="52"/>
      <c r="AU49" s="52"/>
      <c r="AV49" s="52"/>
      <c r="AW49" s="52"/>
      <c r="AX49" s="52"/>
      <c r="AY49" s="52"/>
      <c r="AZ49" s="52"/>
    </row>
    <row r="50" spans="1:52" ht="25.5" x14ac:dyDescent="0.2">
      <c r="A50" s="49" t="s">
        <v>237</v>
      </c>
      <c r="B50" s="48" t="s">
        <v>238</v>
      </c>
      <c r="C50" s="78">
        <v>631</v>
      </c>
      <c r="D50" s="78">
        <v>129</v>
      </c>
      <c r="E50" s="80">
        <v>309</v>
      </c>
      <c r="F50" s="80">
        <v>265</v>
      </c>
      <c r="G50" s="80">
        <v>23</v>
      </c>
      <c r="H50" s="80">
        <v>52</v>
      </c>
      <c r="I50" s="80">
        <v>304</v>
      </c>
      <c r="J50" s="80">
        <v>38</v>
      </c>
      <c r="K50" s="80">
        <v>148</v>
      </c>
      <c r="L50" s="80">
        <v>234</v>
      </c>
      <c r="M50" s="80">
        <v>154</v>
      </c>
      <c r="N50" s="73">
        <v>187</v>
      </c>
      <c r="O50" s="74">
        <v>89</v>
      </c>
      <c r="P50" s="99">
        <v>0</v>
      </c>
      <c r="Q50" s="80">
        <v>920</v>
      </c>
      <c r="R50" s="80">
        <v>33</v>
      </c>
      <c r="S50" s="74">
        <v>176</v>
      </c>
      <c r="T50" s="80">
        <v>0</v>
      </c>
      <c r="U50" s="80">
        <v>0</v>
      </c>
      <c r="V50" s="80">
        <v>357</v>
      </c>
      <c r="W50" s="80">
        <v>175</v>
      </c>
      <c r="X50" s="80">
        <v>19</v>
      </c>
      <c r="Y50" s="80">
        <v>252</v>
      </c>
      <c r="Z50" s="80">
        <v>107</v>
      </c>
      <c r="AA50" s="80">
        <v>442</v>
      </c>
      <c r="AB50" s="81">
        <v>216</v>
      </c>
      <c r="AC50" s="80">
        <v>65</v>
      </c>
      <c r="AD50" s="80">
        <v>162</v>
      </c>
      <c r="AE50" s="80">
        <v>55</v>
      </c>
      <c r="AF50" s="80">
        <v>67</v>
      </c>
      <c r="AG50" s="80">
        <v>0</v>
      </c>
      <c r="AH50" s="80">
        <v>100</v>
      </c>
      <c r="AI50" s="80">
        <v>169</v>
      </c>
      <c r="AJ50" s="80">
        <v>13</v>
      </c>
      <c r="AK50" s="80">
        <v>270</v>
      </c>
      <c r="AL50" s="80">
        <v>0</v>
      </c>
      <c r="AM50" s="80">
        <v>104</v>
      </c>
      <c r="AN50" s="80">
        <v>4</v>
      </c>
      <c r="AO50" s="80">
        <v>306</v>
      </c>
      <c r="AP50" s="96">
        <f t="shared" si="0"/>
        <v>6575</v>
      </c>
      <c r="AQ50" s="2"/>
      <c r="AR50" s="2"/>
      <c r="AS50" s="52"/>
      <c r="AT50" s="52"/>
      <c r="AU50" s="52"/>
      <c r="AV50" s="52"/>
      <c r="AW50" s="52"/>
      <c r="AX50" s="52"/>
      <c r="AY50" s="52"/>
      <c r="AZ50" s="52"/>
    </row>
    <row r="51" spans="1:52" s="59" customFormat="1" ht="25.5" x14ac:dyDescent="0.2">
      <c r="A51" s="60" t="s">
        <v>239</v>
      </c>
      <c r="B51" s="61" t="s">
        <v>240</v>
      </c>
      <c r="C51" s="84">
        <f>SUM(C49:C50)</f>
        <v>1052</v>
      </c>
      <c r="D51" s="84">
        <f t="shared" ref="D51:AO51" si="12">SUM(D49:D50)</f>
        <v>271</v>
      </c>
      <c r="E51" s="84">
        <f t="shared" si="12"/>
        <v>581</v>
      </c>
      <c r="F51" s="84">
        <f t="shared" si="12"/>
        <v>545</v>
      </c>
      <c r="G51" s="84">
        <f t="shared" si="12"/>
        <v>46</v>
      </c>
      <c r="H51" s="84">
        <f t="shared" si="12"/>
        <v>145</v>
      </c>
      <c r="I51" s="84">
        <f t="shared" si="12"/>
        <v>616</v>
      </c>
      <c r="J51" s="84">
        <f t="shared" si="12"/>
        <v>66</v>
      </c>
      <c r="K51" s="84">
        <f t="shared" si="12"/>
        <v>340</v>
      </c>
      <c r="L51" s="84">
        <f t="shared" si="12"/>
        <v>369</v>
      </c>
      <c r="M51" s="84">
        <f t="shared" si="12"/>
        <v>385</v>
      </c>
      <c r="N51" s="84">
        <f t="shared" si="12"/>
        <v>371</v>
      </c>
      <c r="O51" s="84">
        <f t="shared" si="12"/>
        <v>173</v>
      </c>
      <c r="P51" s="100">
        <f t="shared" ref="P51" si="13">P49+P50</f>
        <v>0</v>
      </c>
      <c r="Q51" s="84">
        <f t="shared" si="12"/>
        <v>1532</v>
      </c>
      <c r="R51" s="84">
        <f t="shared" si="12"/>
        <v>63</v>
      </c>
      <c r="S51" s="84">
        <v>329</v>
      </c>
      <c r="T51" s="84">
        <f t="shared" si="12"/>
        <v>0</v>
      </c>
      <c r="U51" s="84">
        <f t="shared" si="12"/>
        <v>0</v>
      </c>
      <c r="V51" s="84">
        <f t="shared" si="12"/>
        <v>638</v>
      </c>
      <c r="W51" s="84">
        <f t="shared" si="12"/>
        <v>360</v>
      </c>
      <c r="X51" s="84">
        <f t="shared" si="12"/>
        <v>37</v>
      </c>
      <c r="Y51" s="84">
        <f t="shared" si="12"/>
        <v>475</v>
      </c>
      <c r="Z51" s="84">
        <f t="shared" si="12"/>
        <v>180</v>
      </c>
      <c r="AA51" s="84">
        <f t="shared" si="12"/>
        <v>742</v>
      </c>
      <c r="AB51" s="84">
        <f t="shared" si="12"/>
        <v>244</v>
      </c>
      <c r="AC51" s="84">
        <f t="shared" si="12"/>
        <v>102</v>
      </c>
      <c r="AD51" s="84">
        <f t="shared" si="12"/>
        <v>401</v>
      </c>
      <c r="AE51" s="84">
        <f t="shared" si="12"/>
        <v>83</v>
      </c>
      <c r="AF51" s="84">
        <f t="shared" si="12"/>
        <v>125</v>
      </c>
      <c r="AG51" s="84">
        <f t="shared" si="12"/>
        <v>416</v>
      </c>
      <c r="AH51" s="84">
        <f t="shared" si="12"/>
        <v>191</v>
      </c>
      <c r="AI51" s="84">
        <f t="shared" si="12"/>
        <v>237</v>
      </c>
      <c r="AJ51" s="84">
        <f t="shared" si="12"/>
        <v>30</v>
      </c>
      <c r="AK51" s="84">
        <f t="shared" si="12"/>
        <v>494</v>
      </c>
      <c r="AL51" s="84">
        <f t="shared" si="12"/>
        <v>0</v>
      </c>
      <c r="AM51" s="84">
        <f t="shared" si="12"/>
        <v>202</v>
      </c>
      <c r="AN51" s="84">
        <f t="shared" si="12"/>
        <v>13</v>
      </c>
      <c r="AO51" s="84">
        <f t="shared" si="12"/>
        <v>601</v>
      </c>
      <c r="AP51" s="96">
        <f t="shared" si="0"/>
        <v>12455</v>
      </c>
      <c r="AQ51" s="58"/>
      <c r="AR51" s="58"/>
    </row>
    <row r="52" spans="1:52" s="54" customFormat="1" ht="38.25" x14ac:dyDescent="0.2">
      <c r="A52" s="49" t="s">
        <v>241</v>
      </c>
      <c r="B52" s="49" t="s">
        <v>242</v>
      </c>
      <c r="C52" s="78">
        <v>110</v>
      </c>
      <c r="D52" s="78">
        <v>92</v>
      </c>
      <c r="E52" s="78">
        <v>71</v>
      </c>
      <c r="F52" s="80">
        <v>70</v>
      </c>
      <c r="G52" s="80">
        <v>20</v>
      </c>
      <c r="H52" s="80">
        <v>35</v>
      </c>
      <c r="I52" s="80">
        <v>54</v>
      </c>
      <c r="J52" s="80">
        <v>19</v>
      </c>
      <c r="K52" s="80">
        <v>45</v>
      </c>
      <c r="L52" s="80">
        <v>43</v>
      </c>
      <c r="M52" s="80">
        <v>102</v>
      </c>
      <c r="N52" s="80">
        <v>97</v>
      </c>
      <c r="O52" s="76">
        <v>83</v>
      </c>
      <c r="P52" s="99">
        <v>0</v>
      </c>
      <c r="Q52" s="80">
        <v>70</v>
      </c>
      <c r="R52" s="80">
        <v>0</v>
      </c>
      <c r="S52" s="76">
        <v>6</v>
      </c>
      <c r="T52" s="80">
        <v>0</v>
      </c>
      <c r="U52" s="80">
        <v>0</v>
      </c>
      <c r="V52" s="80">
        <f>'[1]National PMTCT  MSF'!$AC$52</f>
        <v>62</v>
      </c>
      <c r="W52" s="80">
        <v>48</v>
      </c>
      <c r="X52" s="80">
        <v>22</v>
      </c>
      <c r="Y52" s="80">
        <v>83</v>
      </c>
      <c r="Z52" s="80">
        <v>57</v>
      </c>
      <c r="AA52" s="80">
        <v>100</v>
      </c>
      <c r="AB52" s="86">
        <v>22</v>
      </c>
      <c r="AC52" s="80">
        <v>76</v>
      </c>
      <c r="AD52" s="80">
        <v>157</v>
      </c>
      <c r="AE52" s="80">
        <v>8</v>
      </c>
      <c r="AF52" s="80">
        <v>56</v>
      </c>
      <c r="AG52" s="80">
        <v>337</v>
      </c>
      <c r="AH52" s="80">
        <v>11</v>
      </c>
      <c r="AI52" s="80">
        <v>60</v>
      </c>
      <c r="AJ52" s="80">
        <v>23</v>
      </c>
      <c r="AK52" s="80">
        <v>102</v>
      </c>
      <c r="AL52" s="80">
        <v>0</v>
      </c>
      <c r="AM52" s="80">
        <v>87</v>
      </c>
      <c r="AN52" s="80">
        <v>0</v>
      </c>
      <c r="AO52" s="80">
        <v>295</v>
      </c>
      <c r="AP52" s="96">
        <f t="shared" si="0"/>
        <v>2523</v>
      </c>
      <c r="AQ52" s="2"/>
      <c r="AR52" s="2"/>
      <c r="AS52" s="52"/>
      <c r="AT52" s="52"/>
      <c r="AU52" s="52"/>
      <c r="AV52" s="52"/>
      <c r="AW52" s="52"/>
      <c r="AX52" s="52"/>
      <c r="AY52" s="52"/>
      <c r="AZ52" s="52"/>
    </row>
    <row r="53" spans="1:52" ht="38.25" x14ac:dyDescent="0.2">
      <c r="A53" s="49" t="s">
        <v>243</v>
      </c>
      <c r="B53" s="49" t="s">
        <v>244</v>
      </c>
      <c r="C53" s="78">
        <v>164</v>
      </c>
      <c r="D53" s="78">
        <v>0</v>
      </c>
      <c r="E53" s="78">
        <v>72</v>
      </c>
      <c r="F53" s="80">
        <v>81</v>
      </c>
      <c r="G53" s="80">
        <v>21</v>
      </c>
      <c r="H53" s="80">
        <v>34</v>
      </c>
      <c r="I53" s="80">
        <v>50</v>
      </c>
      <c r="J53" s="80">
        <v>38</v>
      </c>
      <c r="K53" s="80">
        <v>34</v>
      </c>
      <c r="L53" s="80">
        <v>53</v>
      </c>
      <c r="M53" s="80">
        <v>67</v>
      </c>
      <c r="N53" s="80">
        <v>90</v>
      </c>
      <c r="O53" s="87">
        <v>87</v>
      </c>
      <c r="P53" s="99">
        <v>0</v>
      </c>
      <c r="Q53" s="80">
        <v>105</v>
      </c>
      <c r="R53" s="80">
        <v>0</v>
      </c>
      <c r="S53" s="87">
        <v>5</v>
      </c>
      <c r="T53" s="80">
        <v>0</v>
      </c>
      <c r="U53" s="80">
        <v>0</v>
      </c>
      <c r="V53" s="80">
        <v>72</v>
      </c>
      <c r="W53" s="80">
        <v>43</v>
      </c>
      <c r="X53" s="80">
        <v>19</v>
      </c>
      <c r="Y53" s="80">
        <v>135</v>
      </c>
      <c r="Z53" s="80">
        <v>87</v>
      </c>
      <c r="AA53" s="80">
        <v>178</v>
      </c>
      <c r="AB53" s="88">
        <v>216</v>
      </c>
      <c r="AC53" s="80">
        <v>125</v>
      </c>
      <c r="AD53" s="80">
        <v>139</v>
      </c>
      <c r="AE53" s="80">
        <v>6</v>
      </c>
      <c r="AF53" s="80">
        <v>67</v>
      </c>
      <c r="AG53" s="80">
        <v>0</v>
      </c>
      <c r="AH53" s="80">
        <v>9</v>
      </c>
      <c r="AI53" s="80">
        <v>62</v>
      </c>
      <c r="AJ53" s="80">
        <v>15</v>
      </c>
      <c r="AK53" s="80">
        <v>140</v>
      </c>
      <c r="AL53" s="80">
        <v>0</v>
      </c>
      <c r="AM53" s="80">
        <v>85</v>
      </c>
      <c r="AN53" s="80">
        <v>0</v>
      </c>
      <c r="AO53" s="80">
        <v>306</v>
      </c>
      <c r="AP53" s="96">
        <f t="shared" si="0"/>
        <v>2605</v>
      </c>
      <c r="AQ53" s="2"/>
      <c r="AR53" s="2"/>
      <c r="AS53" s="52"/>
      <c r="AT53" s="52"/>
      <c r="AU53" s="52"/>
      <c r="AV53" s="52"/>
      <c r="AW53" s="52"/>
      <c r="AX53" s="52"/>
      <c r="AY53" s="52"/>
      <c r="AZ53" s="52"/>
    </row>
    <row r="54" spans="1:52" s="59" customFormat="1" ht="38.25" x14ac:dyDescent="0.2">
      <c r="A54" s="60" t="s">
        <v>245</v>
      </c>
      <c r="B54" s="60" t="s">
        <v>246</v>
      </c>
      <c r="C54" s="83">
        <f>SUM(C52:C53)</f>
        <v>274</v>
      </c>
      <c r="D54" s="83">
        <f t="shared" ref="D54:AO54" si="14">SUM(D52:D53)</f>
        <v>92</v>
      </c>
      <c r="E54" s="83">
        <f t="shared" si="14"/>
        <v>143</v>
      </c>
      <c r="F54" s="83">
        <f t="shared" si="14"/>
        <v>151</v>
      </c>
      <c r="G54" s="83">
        <f t="shared" si="14"/>
        <v>41</v>
      </c>
      <c r="H54" s="83">
        <f t="shared" si="14"/>
        <v>69</v>
      </c>
      <c r="I54" s="83">
        <f t="shared" si="14"/>
        <v>104</v>
      </c>
      <c r="J54" s="83">
        <f t="shared" si="14"/>
        <v>57</v>
      </c>
      <c r="K54" s="83">
        <f t="shared" si="14"/>
        <v>79</v>
      </c>
      <c r="L54" s="83">
        <f t="shared" si="14"/>
        <v>96</v>
      </c>
      <c r="M54" s="83">
        <f t="shared" si="14"/>
        <v>169</v>
      </c>
      <c r="N54" s="83">
        <f t="shared" si="14"/>
        <v>187</v>
      </c>
      <c r="O54" s="83">
        <f t="shared" si="14"/>
        <v>170</v>
      </c>
      <c r="P54" s="100">
        <f t="shared" ref="P54" si="15">P52+P53</f>
        <v>0</v>
      </c>
      <c r="Q54" s="83">
        <f t="shared" si="14"/>
        <v>175</v>
      </c>
      <c r="R54" s="83">
        <f t="shared" si="14"/>
        <v>0</v>
      </c>
      <c r="S54" s="83">
        <v>11</v>
      </c>
      <c r="T54" s="83">
        <f t="shared" si="14"/>
        <v>0</v>
      </c>
      <c r="U54" s="83">
        <f t="shared" si="14"/>
        <v>0</v>
      </c>
      <c r="V54" s="83">
        <f t="shared" si="14"/>
        <v>134</v>
      </c>
      <c r="W54" s="83">
        <f t="shared" si="14"/>
        <v>91</v>
      </c>
      <c r="X54" s="83">
        <f t="shared" si="14"/>
        <v>41</v>
      </c>
      <c r="Y54" s="83">
        <f t="shared" si="14"/>
        <v>218</v>
      </c>
      <c r="Z54" s="83">
        <f t="shared" si="14"/>
        <v>144</v>
      </c>
      <c r="AA54" s="83">
        <f t="shared" si="14"/>
        <v>278</v>
      </c>
      <c r="AB54" s="83">
        <f t="shared" si="14"/>
        <v>238</v>
      </c>
      <c r="AC54" s="83">
        <f t="shared" si="14"/>
        <v>201</v>
      </c>
      <c r="AD54" s="83">
        <f t="shared" si="14"/>
        <v>296</v>
      </c>
      <c r="AE54" s="83">
        <f t="shared" si="14"/>
        <v>14</v>
      </c>
      <c r="AF54" s="83">
        <f t="shared" si="14"/>
        <v>123</v>
      </c>
      <c r="AG54" s="83">
        <f t="shared" si="14"/>
        <v>337</v>
      </c>
      <c r="AH54" s="83">
        <f t="shared" si="14"/>
        <v>20</v>
      </c>
      <c r="AI54" s="83">
        <f t="shared" si="14"/>
        <v>122</v>
      </c>
      <c r="AJ54" s="83">
        <f t="shared" si="14"/>
        <v>38</v>
      </c>
      <c r="AK54" s="83">
        <f t="shared" si="14"/>
        <v>242</v>
      </c>
      <c r="AL54" s="83">
        <f t="shared" si="14"/>
        <v>0</v>
      </c>
      <c r="AM54" s="83">
        <f t="shared" si="14"/>
        <v>172</v>
      </c>
      <c r="AN54" s="83">
        <f t="shared" si="14"/>
        <v>0</v>
      </c>
      <c r="AO54" s="83">
        <f t="shared" si="14"/>
        <v>601</v>
      </c>
      <c r="AP54" s="96">
        <f t="shared" si="0"/>
        <v>5128</v>
      </c>
      <c r="AQ54" s="58"/>
      <c r="AR54" s="58"/>
    </row>
    <row r="55" spans="1:52" ht="38.25" x14ac:dyDescent="0.2">
      <c r="A55" s="49" t="s">
        <v>247</v>
      </c>
      <c r="B55" s="48" t="s">
        <v>248</v>
      </c>
      <c r="C55" s="78">
        <v>368</v>
      </c>
      <c r="D55" s="78">
        <v>67</v>
      </c>
      <c r="E55" s="78">
        <v>121</v>
      </c>
      <c r="F55" s="80">
        <v>189</v>
      </c>
      <c r="G55" s="80">
        <v>208</v>
      </c>
      <c r="H55" s="80">
        <v>31</v>
      </c>
      <c r="I55" s="80">
        <v>2010</v>
      </c>
      <c r="J55" s="80">
        <v>40</v>
      </c>
      <c r="K55" s="80">
        <v>198</v>
      </c>
      <c r="L55" s="80">
        <v>113</v>
      </c>
      <c r="M55" s="80">
        <v>84</v>
      </c>
      <c r="N55" s="80">
        <v>315</v>
      </c>
      <c r="O55" s="80">
        <v>84</v>
      </c>
      <c r="P55" s="99">
        <v>0</v>
      </c>
      <c r="Q55" s="80">
        <f>108</f>
        <v>108</v>
      </c>
      <c r="R55" s="80">
        <v>0</v>
      </c>
      <c r="S55" s="80">
        <v>14</v>
      </c>
      <c r="T55" s="80">
        <v>0</v>
      </c>
      <c r="U55" s="80">
        <v>152</v>
      </c>
      <c r="V55" s="80">
        <v>301</v>
      </c>
      <c r="W55" s="80">
        <v>139</v>
      </c>
      <c r="X55" s="80">
        <v>15</v>
      </c>
      <c r="Y55" s="80">
        <v>206</v>
      </c>
      <c r="Z55" s="80">
        <v>110</v>
      </c>
      <c r="AA55" s="80">
        <v>0</v>
      </c>
      <c r="AB55" s="88">
        <v>7</v>
      </c>
      <c r="AC55" s="80">
        <v>143</v>
      </c>
      <c r="AD55" s="80">
        <v>166</v>
      </c>
      <c r="AE55" s="80">
        <v>10</v>
      </c>
      <c r="AF55" s="80">
        <v>0</v>
      </c>
      <c r="AG55" s="80">
        <v>166</v>
      </c>
      <c r="AH55" s="80">
        <v>23</v>
      </c>
      <c r="AI55" s="80">
        <v>80</v>
      </c>
      <c r="AJ55" s="80">
        <v>92</v>
      </c>
      <c r="AK55" s="80">
        <v>133</v>
      </c>
      <c r="AL55" s="80">
        <v>0</v>
      </c>
      <c r="AM55" s="80">
        <v>105</v>
      </c>
      <c r="AN55" s="80">
        <v>0</v>
      </c>
      <c r="AO55" s="80">
        <v>0</v>
      </c>
      <c r="AP55" s="96">
        <f t="shared" si="0"/>
        <v>5798</v>
      </c>
      <c r="AQ55" s="2"/>
      <c r="AR55" s="2"/>
      <c r="AS55" s="52"/>
      <c r="AT55" s="52"/>
      <c r="AU55" s="52"/>
      <c r="AV55" s="52"/>
      <c r="AW55" s="52"/>
      <c r="AX55" s="52"/>
      <c r="AY55" s="52"/>
      <c r="AZ55" s="52"/>
    </row>
    <row r="56" spans="1:52" ht="38.25" x14ac:dyDescent="0.2">
      <c r="A56" s="49" t="s">
        <v>249</v>
      </c>
      <c r="B56" s="48" t="s">
        <v>250</v>
      </c>
      <c r="C56" s="78">
        <v>496</v>
      </c>
      <c r="D56" s="78">
        <v>47</v>
      </c>
      <c r="E56" s="78">
        <v>67</v>
      </c>
      <c r="F56" s="80">
        <v>211</v>
      </c>
      <c r="G56" s="80">
        <v>213</v>
      </c>
      <c r="H56" s="80">
        <v>18</v>
      </c>
      <c r="I56" s="80">
        <v>2119</v>
      </c>
      <c r="J56" s="80">
        <v>50</v>
      </c>
      <c r="K56" s="80">
        <v>218</v>
      </c>
      <c r="L56" s="80">
        <v>93</v>
      </c>
      <c r="M56" s="80">
        <v>99</v>
      </c>
      <c r="N56" s="80">
        <v>254</v>
      </c>
      <c r="O56" s="80">
        <v>89</v>
      </c>
      <c r="P56" s="99">
        <v>0</v>
      </c>
      <c r="Q56" s="80">
        <v>103</v>
      </c>
      <c r="R56" s="80">
        <v>0</v>
      </c>
      <c r="S56" s="80">
        <v>16</v>
      </c>
      <c r="T56" s="80">
        <v>0</v>
      </c>
      <c r="U56" s="80">
        <v>1075</v>
      </c>
      <c r="V56" s="80">
        <v>317</v>
      </c>
      <c r="W56" s="80">
        <v>130</v>
      </c>
      <c r="X56" s="80">
        <v>20</v>
      </c>
      <c r="Y56" s="80">
        <v>230</v>
      </c>
      <c r="Z56" s="80">
        <v>95</v>
      </c>
      <c r="AA56" s="80">
        <v>0</v>
      </c>
      <c r="AB56" s="88">
        <v>11</v>
      </c>
      <c r="AC56" s="80">
        <v>167</v>
      </c>
      <c r="AD56" s="80">
        <v>267</v>
      </c>
      <c r="AE56" s="80">
        <v>10</v>
      </c>
      <c r="AF56" s="80">
        <v>0</v>
      </c>
      <c r="AG56" s="80">
        <v>251</v>
      </c>
      <c r="AH56" s="80">
        <v>16</v>
      </c>
      <c r="AI56" s="80">
        <v>73</v>
      </c>
      <c r="AJ56" s="80">
        <v>102</v>
      </c>
      <c r="AK56" s="80">
        <v>157</v>
      </c>
      <c r="AL56" s="80">
        <v>0</v>
      </c>
      <c r="AM56" s="80">
        <v>81</v>
      </c>
      <c r="AN56" s="80">
        <v>0</v>
      </c>
      <c r="AO56" s="80">
        <v>0</v>
      </c>
      <c r="AP56" s="96">
        <f t="shared" si="0"/>
        <v>7095</v>
      </c>
      <c r="AQ56" s="2"/>
      <c r="AR56" s="2"/>
      <c r="AS56" s="52"/>
      <c r="AT56" s="52"/>
      <c r="AU56" s="52"/>
      <c r="AV56" s="52"/>
      <c r="AW56" s="52"/>
      <c r="AX56" s="52"/>
      <c r="AY56" s="52"/>
      <c r="AZ56" s="52"/>
    </row>
    <row r="57" spans="1:52" s="59" customFormat="1" ht="38.25" x14ac:dyDescent="0.2">
      <c r="A57" s="60" t="s">
        <v>251</v>
      </c>
      <c r="B57" s="61" t="s">
        <v>252</v>
      </c>
      <c r="C57" s="83">
        <f>SUM(C55:C56)</f>
        <v>864</v>
      </c>
      <c r="D57" s="83">
        <f t="shared" ref="D57:AO57" si="16">SUM(D55:D56)</f>
        <v>114</v>
      </c>
      <c r="E57" s="83">
        <f t="shared" si="16"/>
        <v>188</v>
      </c>
      <c r="F57" s="83">
        <f t="shared" si="16"/>
        <v>400</v>
      </c>
      <c r="G57" s="83">
        <f t="shared" si="16"/>
        <v>421</v>
      </c>
      <c r="H57" s="83">
        <f t="shared" si="16"/>
        <v>49</v>
      </c>
      <c r="I57" s="83">
        <f t="shared" si="16"/>
        <v>4129</v>
      </c>
      <c r="J57" s="83">
        <f t="shared" si="16"/>
        <v>90</v>
      </c>
      <c r="K57" s="83">
        <f t="shared" si="16"/>
        <v>416</v>
      </c>
      <c r="L57" s="83">
        <f t="shared" si="16"/>
        <v>206</v>
      </c>
      <c r="M57" s="83">
        <f t="shared" si="16"/>
        <v>183</v>
      </c>
      <c r="N57" s="83">
        <f t="shared" si="16"/>
        <v>569</v>
      </c>
      <c r="O57" s="83">
        <f t="shared" si="16"/>
        <v>173</v>
      </c>
      <c r="P57" s="100">
        <f t="shared" ref="P57" si="17">P55+P56</f>
        <v>0</v>
      </c>
      <c r="Q57" s="83">
        <f t="shared" si="16"/>
        <v>211</v>
      </c>
      <c r="R57" s="83">
        <f t="shared" si="16"/>
        <v>0</v>
      </c>
      <c r="S57" s="83">
        <v>30</v>
      </c>
      <c r="T57" s="83">
        <f t="shared" si="16"/>
        <v>0</v>
      </c>
      <c r="U57" s="83">
        <f t="shared" si="16"/>
        <v>1227</v>
      </c>
      <c r="V57" s="83">
        <f t="shared" si="16"/>
        <v>618</v>
      </c>
      <c r="W57" s="83">
        <f t="shared" si="16"/>
        <v>269</v>
      </c>
      <c r="X57" s="83">
        <f t="shared" si="16"/>
        <v>35</v>
      </c>
      <c r="Y57" s="83">
        <f t="shared" si="16"/>
        <v>436</v>
      </c>
      <c r="Z57" s="83">
        <f t="shared" si="16"/>
        <v>205</v>
      </c>
      <c r="AA57" s="83">
        <f t="shared" si="16"/>
        <v>0</v>
      </c>
      <c r="AB57" s="83">
        <f t="shared" si="16"/>
        <v>18</v>
      </c>
      <c r="AC57" s="83">
        <f t="shared" si="16"/>
        <v>310</v>
      </c>
      <c r="AD57" s="83">
        <f t="shared" si="16"/>
        <v>433</v>
      </c>
      <c r="AE57" s="83">
        <f t="shared" si="16"/>
        <v>20</v>
      </c>
      <c r="AF57" s="83">
        <f t="shared" si="16"/>
        <v>0</v>
      </c>
      <c r="AG57" s="83">
        <f t="shared" si="16"/>
        <v>417</v>
      </c>
      <c r="AH57" s="83">
        <f t="shared" si="16"/>
        <v>39</v>
      </c>
      <c r="AI57" s="83">
        <f t="shared" si="16"/>
        <v>153</v>
      </c>
      <c r="AJ57" s="83">
        <f t="shared" si="16"/>
        <v>194</v>
      </c>
      <c r="AK57" s="83">
        <f t="shared" si="16"/>
        <v>290</v>
      </c>
      <c r="AL57" s="83">
        <f t="shared" si="16"/>
        <v>0</v>
      </c>
      <c r="AM57" s="83">
        <f t="shared" si="16"/>
        <v>186</v>
      </c>
      <c r="AN57" s="83">
        <f t="shared" si="16"/>
        <v>0</v>
      </c>
      <c r="AO57" s="83">
        <f t="shared" si="16"/>
        <v>0</v>
      </c>
      <c r="AP57" s="96">
        <f t="shared" si="0"/>
        <v>12893</v>
      </c>
      <c r="AQ57" s="58"/>
      <c r="AR57" s="58"/>
    </row>
    <row r="58" spans="1:52" ht="51" x14ac:dyDescent="0.2">
      <c r="A58" s="49" t="s">
        <v>253</v>
      </c>
      <c r="B58" s="49" t="s">
        <v>254</v>
      </c>
      <c r="C58" s="78">
        <v>80</v>
      </c>
      <c r="D58" s="78">
        <f>'[2]National PMTCT  MSF'!$D$56</f>
        <v>35</v>
      </c>
      <c r="E58" s="78">
        <v>87</v>
      </c>
      <c r="F58" s="80">
        <v>61</v>
      </c>
      <c r="G58" s="80">
        <v>97</v>
      </c>
      <c r="H58" s="80">
        <v>17</v>
      </c>
      <c r="I58" s="80">
        <v>1999</v>
      </c>
      <c r="J58" s="80">
        <v>39</v>
      </c>
      <c r="K58" s="80">
        <v>229</v>
      </c>
      <c r="L58" s="80">
        <v>24</v>
      </c>
      <c r="M58" s="80">
        <v>88</v>
      </c>
      <c r="N58" s="80">
        <v>207</v>
      </c>
      <c r="O58" s="80">
        <v>82</v>
      </c>
      <c r="P58" s="99">
        <v>0</v>
      </c>
      <c r="Q58" s="80">
        <v>60</v>
      </c>
      <c r="R58" s="80">
        <v>0</v>
      </c>
      <c r="S58" s="80">
        <v>35</v>
      </c>
      <c r="T58" s="80">
        <v>0</v>
      </c>
      <c r="U58" s="80">
        <v>87</v>
      </c>
      <c r="V58" s="80">
        <v>145</v>
      </c>
      <c r="W58" s="80">
        <v>61</v>
      </c>
      <c r="X58" s="80">
        <v>10</v>
      </c>
      <c r="Y58" s="80">
        <v>91</v>
      </c>
      <c r="Z58" s="80">
        <v>43</v>
      </c>
      <c r="AA58" s="80">
        <v>0</v>
      </c>
      <c r="AB58" s="88">
        <v>4</v>
      </c>
      <c r="AC58" s="80">
        <v>45</v>
      </c>
      <c r="AD58" s="80">
        <v>77</v>
      </c>
      <c r="AE58" s="80">
        <v>2</v>
      </c>
      <c r="AF58" s="80">
        <v>0</v>
      </c>
      <c r="AG58" s="80">
        <v>191</v>
      </c>
      <c r="AH58" s="80">
        <v>22</v>
      </c>
      <c r="AI58" s="80">
        <v>60</v>
      </c>
      <c r="AJ58" s="80">
        <v>7</v>
      </c>
      <c r="AK58" s="80">
        <v>120</v>
      </c>
      <c r="AL58" s="80">
        <v>0</v>
      </c>
      <c r="AM58" s="80">
        <v>63</v>
      </c>
      <c r="AN58" s="80">
        <v>0</v>
      </c>
      <c r="AO58" s="80">
        <v>0</v>
      </c>
      <c r="AP58" s="96">
        <f t="shared" si="0"/>
        <v>4168</v>
      </c>
      <c r="AQ58" s="2"/>
      <c r="AR58" s="2"/>
      <c r="AS58" s="52"/>
      <c r="AT58" s="52"/>
      <c r="AU58" s="52"/>
      <c r="AV58" s="52"/>
      <c r="AW58" s="52"/>
      <c r="AX58" s="52"/>
      <c r="AY58" s="52"/>
      <c r="AZ58" s="52"/>
    </row>
    <row r="59" spans="1:52" ht="51" x14ac:dyDescent="0.2">
      <c r="A59" s="49" t="s">
        <v>255</v>
      </c>
      <c r="B59" s="49" t="s">
        <v>256</v>
      </c>
      <c r="C59" s="78">
        <v>63</v>
      </c>
      <c r="D59" s="78">
        <v>25</v>
      </c>
      <c r="E59" s="78">
        <v>70</v>
      </c>
      <c r="F59" s="80">
        <v>86</v>
      </c>
      <c r="G59" s="80">
        <v>100</v>
      </c>
      <c r="H59" s="80">
        <v>9</v>
      </c>
      <c r="I59" s="80">
        <v>2095</v>
      </c>
      <c r="J59" s="80">
        <v>48</v>
      </c>
      <c r="K59" s="80">
        <v>218</v>
      </c>
      <c r="L59" s="80">
        <v>15</v>
      </c>
      <c r="M59" s="80">
        <v>95</v>
      </c>
      <c r="N59" s="80">
        <v>157</v>
      </c>
      <c r="O59" s="80">
        <v>86</v>
      </c>
      <c r="P59" s="99">
        <v>0</v>
      </c>
      <c r="Q59" s="80">
        <v>47</v>
      </c>
      <c r="R59" s="80">
        <v>0</v>
      </c>
      <c r="S59" s="80">
        <v>26</v>
      </c>
      <c r="T59" s="80">
        <v>0</v>
      </c>
      <c r="U59" s="80">
        <v>112</v>
      </c>
      <c r="V59" s="80">
        <v>145</v>
      </c>
      <c r="W59" s="80">
        <v>54</v>
      </c>
      <c r="X59" s="80">
        <v>16</v>
      </c>
      <c r="Y59" s="80">
        <v>137</v>
      </c>
      <c r="Z59" s="80">
        <v>34</v>
      </c>
      <c r="AA59" s="80">
        <v>0</v>
      </c>
      <c r="AB59" s="80">
        <v>2</v>
      </c>
      <c r="AC59" s="80">
        <v>68</v>
      </c>
      <c r="AD59" s="80">
        <v>109</v>
      </c>
      <c r="AE59" s="80">
        <v>2</v>
      </c>
      <c r="AF59" s="80">
        <v>0</v>
      </c>
      <c r="AG59" s="80">
        <v>287</v>
      </c>
      <c r="AH59" s="80">
        <v>15</v>
      </c>
      <c r="AI59" s="80">
        <v>52</v>
      </c>
      <c r="AJ59" s="80">
        <v>6</v>
      </c>
      <c r="AK59" s="80">
        <v>137</v>
      </c>
      <c r="AL59" s="80">
        <v>0</v>
      </c>
      <c r="AM59" s="80">
        <v>78</v>
      </c>
      <c r="AN59" s="80">
        <v>0</v>
      </c>
      <c r="AO59" s="80">
        <v>0</v>
      </c>
      <c r="AP59" s="96">
        <f t="shared" si="0"/>
        <v>4394</v>
      </c>
      <c r="AQ59" s="2"/>
      <c r="AR59" s="2"/>
      <c r="AS59" s="52"/>
      <c r="AT59" s="52"/>
      <c r="AU59" s="52"/>
      <c r="AV59" s="52"/>
      <c r="AW59" s="52"/>
      <c r="AX59" s="52"/>
      <c r="AY59" s="52"/>
      <c r="AZ59" s="52"/>
    </row>
    <row r="60" spans="1:52" s="59" customFormat="1" ht="51" x14ac:dyDescent="0.2">
      <c r="A60" s="60" t="s">
        <v>257</v>
      </c>
      <c r="B60" s="60" t="s">
        <v>258</v>
      </c>
      <c r="C60" s="83">
        <f>SUM(C58:C59)</f>
        <v>143</v>
      </c>
      <c r="D60" s="83">
        <f t="shared" ref="D60:AO60" si="18">SUM(D58:D59)</f>
        <v>60</v>
      </c>
      <c r="E60" s="83">
        <f t="shared" si="18"/>
        <v>157</v>
      </c>
      <c r="F60" s="83">
        <f t="shared" si="18"/>
        <v>147</v>
      </c>
      <c r="G60" s="83">
        <f t="shared" si="18"/>
        <v>197</v>
      </c>
      <c r="H60" s="83">
        <f t="shared" si="18"/>
        <v>26</v>
      </c>
      <c r="I60" s="83">
        <f t="shared" si="18"/>
        <v>4094</v>
      </c>
      <c r="J60" s="83">
        <f t="shared" si="18"/>
        <v>87</v>
      </c>
      <c r="K60" s="83">
        <f t="shared" si="18"/>
        <v>447</v>
      </c>
      <c r="L60" s="83">
        <f t="shared" si="18"/>
        <v>39</v>
      </c>
      <c r="M60" s="83">
        <f t="shared" si="18"/>
        <v>183</v>
      </c>
      <c r="N60" s="83">
        <f t="shared" si="18"/>
        <v>364</v>
      </c>
      <c r="O60" s="83">
        <f t="shared" si="18"/>
        <v>168</v>
      </c>
      <c r="P60" s="100">
        <f t="shared" ref="P60" si="19">P58+P59</f>
        <v>0</v>
      </c>
      <c r="Q60" s="83">
        <f t="shared" si="18"/>
        <v>107</v>
      </c>
      <c r="R60" s="83">
        <f t="shared" si="18"/>
        <v>0</v>
      </c>
      <c r="S60" s="83">
        <v>61</v>
      </c>
      <c r="T60" s="83">
        <f t="shared" si="18"/>
        <v>0</v>
      </c>
      <c r="U60" s="83">
        <f t="shared" si="18"/>
        <v>199</v>
      </c>
      <c r="V60" s="83">
        <f t="shared" si="18"/>
        <v>290</v>
      </c>
      <c r="W60" s="83">
        <f t="shared" si="18"/>
        <v>115</v>
      </c>
      <c r="X60" s="83">
        <f t="shared" si="18"/>
        <v>26</v>
      </c>
      <c r="Y60" s="83">
        <f t="shared" si="18"/>
        <v>228</v>
      </c>
      <c r="Z60" s="83">
        <f t="shared" si="18"/>
        <v>77</v>
      </c>
      <c r="AA60" s="83">
        <f t="shared" si="18"/>
        <v>0</v>
      </c>
      <c r="AB60" s="83">
        <f t="shared" si="18"/>
        <v>6</v>
      </c>
      <c r="AC60" s="83">
        <f t="shared" si="18"/>
        <v>113</v>
      </c>
      <c r="AD60" s="83">
        <f t="shared" si="18"/>
        <v>186</v>
      </c>
      <c r="AE60" s="83">
        <f t="shared" si="18"/>
        <v>4</v>
      </c>
      <c r="AF60" s="83">
        <f t="shared" si="18"/>
        <v>0</v>
      </c>
      <c r="AG60" s="83">
        <f t="shared" si="18"/>
        <v>478</v>
      </c>
      <c r="AH60" s="83">
        <f t="shared" si="18"/>
        <v>37</v>
      </c>
      <c r="AI60" s="83">
        <f t="shared" si="18"/>
        <v>112</v>
      </c>
      <c r="AJ60" s="83">
        <f t="shared" si="18"/>
        <v>13</v>
      </c>
      <c r="AK60" s="83">
        <f t="shared" si="18"/>
        <v>257</v>
      </c>
      <c r="AL60" s="83">
        <f t="shared" si="18"/>
        <v>0</v>
      </c>
      <c r="AM60" s="83">
        <f t="shared" si="18"/>
        <v>141</v>
      </c>
      <c r="AN60" s="83">
        <f t="shared" si="18"/>
        <v>0</v>
      </c>
      <c r="AO60" s="83">
        <f t="shared" si="18"/>
        <v>0</v>
      </c>
      <c r="AP60" s="96">
        <f t="shared" si="0"/>
        <v>8562</v>
      </c>
      <c r="AQ60" s="58"/>
      <c r="AR60" s="58"/>
    </row>
    <row r="61" spans="1:52" ht="38.25" x14ac:dyDescent="0.2">
      <c r="A61" s="49" t="s">
        <v>259</v>
      </c>
      <c r="B61" s="49" t="s">
        <v>260</v>
      </c>
      <c r="C61" s="78">
        <v>332</v>
      </c>
      <c r="D61" s="78">
        <v>15</v>
      </c>
      <c r="E61" s="78">
        <v>6</v>
      </c>
      <c r="F61" s="80">
        <v>12</v>
      </c>
      <c r="G61" s="80">
        <v>18</v>
      </c>
      <c r="H61" s="80">
        <v>31</v>
      </c>
      <c r="I61" s="80">
        <v>0</v>
      </c>
      <c r="J61" s="80">
        <v>4</v>
      </c>
      <c r="K61" s="80">
        <v>37</v>
      </c>
      <c r="L61" s="78">
        <v>16</v>
      </c>
      <c r="M61" s="80">
        <v>32</v>
      </c>
      <c r="N61" s="80">
        <v>2</v>
      </c>
      <c r="O61" s="80">
        <v>0</v>
      </c>
      <c r="P61" s="99">
        <v>0</v>
      </c>
      <c r="Q61" s="80">
        <v>16</v>
      </c>
      <c r="R61" s="80">
        <v>0</v>
      </c>
      <c r="S61" s="80">
        <v>0</v>
      </c>
      <c r="T61" s="80">
        <v>0</v>
      </c>
      <c r="U61" s="80">
        <v>0</v>
      </c>
      <c r="V61" s="80">
        <v>7</v>
      </c>
      <c r="W61" s="80">
        <v>0</v>
      </c>
      <c r="X61" s="80">
        <v>0</v>
      </c>
      <c r="Y61" s="80">
        <v>42</v>
      </c>
      <c r="Z61" s="80">
        <v>0</v>
      </c>
      <c r="AA61" s="80">
        <v>0</v>
      </c>
      <c r="AB61" s="80">
        <v>3</v>
      </c>
      <c r="AC61" s="80">
        <v>0</v>
      </c>
      <c r="AD61" s="80">
        <v>1</v>
      </c>
      <c r="AE61" s="80">
        <v>0</v>
      </c>
      <c r="AF61" s="80">
        <v>0</v>
      </c>
      <c r="AG61" s="80">
        <v>134</v>
      </c>
      <c r="AH61" s="80">
        <v>0</v>
      </c>
      <c r="AI61" s="80">
        <v>27</v>
      </c>
      <c r="AJ61" s="80">
        <v>5</v>
      </c>
      <c r="AK61" s="80">
        <v>12</v>
      </c>
      <c r="AL61" s="80">
        <v>0</v>
      </c>
      <c r="AM61" s="80">
        <v>3</v>
      </c>
      <c r="AN61" s="80">
        <v>0</v>
      </c>
      <c r="AO61" s="80">
        <v>0</v>
      </c>
      <c r="AP61" s="96">
        <f t="shared" si="0"/>
        <v>755</v>
      </c>
      <c r="AQ61" s="2"/>
      <c r="AR61" s="2"/>
      <c r="AS61" s="52"/>
      <c r="AT61" s="52"/>
      <c r="AU61" s="52"/>
      <c r="AV61" s="52"/>
      <c r="AW61" s="52"/>
      <c r="AX61" s="52"/>
      <c r="AY61" s="52"/>
      <c r="AZ61" s="52"/>
    </row>
    <row r="62" spans="1:52" ht="38.25" x14ac:dyDescent="0.2">
      <c r="A62" s="49" t="s">
        <v>261</v>
      </c>
      <c r="B62" s="49" t="s">
        <v>262</v>
      </c>
      <c r="C62" s="78">
        <v>474</v>
      </c>
      <c r="D62" s="78">
        <v>15</v>
      </c>
      <c r="E62" s="78">
        <v>6</v>
      </c>
      <c r="F62" s="80">
        <v>12</v>
      </c>
      <c r="G62" s="80">
        <v>18</v>
      </c>
      <c r="H62" s="80">
        <v>20</v>
      </c>
      <c r="I62" s="80">
        <v>0</v>
      </c>
      <c r="J62" s="80">
        <v>1</v>
      </c>
      <c r="K62" s="80">
        <v>29</v>
      </c>
      <c r="L62" s="90">
        <v>4</v>
      </c>
      <c r="M62" s="78">
        <v>27</v>
      </c>
      <c r="N62" s="80">
        <v>3</v>
      </c>
      <c r="O62" s="80">
        <v>0</v>
      </c>
      <c r="P62" s="99">
        <v>0</v>
      </c>
      <c r="Q62" s="80">
        <v>9</v>
      </c>
      <c r="R62" s="80">
        <v>0</v>
      </c>
      <c r="S62" s="80">
        <v>0</v>
      </c>
      <c r="T62" s="80">
        <v>0</v>
      </c>
      <c r="U62" s="80">
        <v>0</v>
      </c>
      <c r="V62" s="80">
        <v>7</v>
      </c>
      <c r="W62" s="80">
        <v>0</v>
      </c>
      <c r="X62" s="80">
        <v>0</v>
      </c>
      <c r="Y62" s="80">
        <v>40</v>
      </c>
      <c r="Z62" s="80">
        <v>0</v>
      </c>
      <c r="AA62" s="80">
        <v>0</v>
      </c>
      <c r="AB62" s="80">
        <v>7</v>
      </c>
      <c r="AC62" s="80">
        <v>1</v>
      </c>
      <c r="AD62" s="80">
        <v>1</v>
      </c>
      <c r="AE62" s="80">
        <v>0</v>
      </c>
      <c r="AF62" s="80">
        <v>0</v>
      </c>
      <c r="AG62" s="80">
        <v>203</v>
      </c>
      <c r="AH62" s="80">
        <v>0</v>
      </c>
      <c r="AI62" s="80">
        <v>26</v>
      </c>
      <c r="AJ62" s="80">
        <v>4</v>
      </c>
      <c r="AK62" s="80">
        <v>8</v>
      </c>
      <c r="AL62" s="80">
        <v>0</v>
      </c>
      <c r="AM62" s="80">
        <v>2</v>
      </c>
      <c r="AN62" s="80">
        <v>0</v>
      </c>
      <c r="AO62" s="80">
        <v>0</v>
      </c>
      <c r="AP62" s="96">
        <f t="shared" si="0"/>
        <v>917</v>
      </c>
      <c r="AQ62" s="2"/>
      <c r="AR62" s="2"/>
      <c r="AS62" s="52"/>
      <c r="AT62" s="52"/>
      <c r="AU62" s="52"/>
      <c r="AV62" s="52"/>
      <c r="AW62" s="52"/>
      <c r="AX62" s="52"/>
      <c r="AY62" s="52"/>
      <c r="AZ62" s="52"/>
    </row>
    <row r="63" spans="1:52" s="59" customFormat="1" ht="38.25" x14ac:dyDescent="0.2">
      <c r="A63" s="60" t="s">
        <v>263</v>
      </c>
      <c r="B63" s="60" t="s">
        <v>264</v>
      </c>
      <c r="C63" s="83">
        <f>SUM(C61:C62)</f>
        <v>806</v>
      </c>
      <c r="D63" s="83">
        <f t="shared" ref="D63:AO63" si="20">SUM(D61:D62)</f>
        <v>30</v>
      </c>
      <c r="E63" s="83">
        <f t="shared" si="20"/>
        <v>12</v>
      </c>
      <c r="F63" s="83">
        <f t="shared" si="20"/>
        <v>24</v>
      </c>
      <c r="G63" s="83">
        <f t="shared" si="20"/>
        <v>36</v>
      </c>
      <c r="H63" s="83">
        <f t="shared" si="20"/>
        <v>51</v>
      </c>
      <c r="I63" s="83">
        <f t="shared" si="20"/>
        <v>0</v>
      </c>
      <c r="J63" s="83">
        <f t="shared" si="20"/>
        <v>5</v>
      </c>
      <c r="K63" s="83">
        <f t="shared" si="20"/>
        <v>66</v>
      </c>
      <c r="L63" s="83">
        <f t="shared" si="20"/>
        <v>20</v>
      </c>
      <c r="M63" s="83">
        <f t="shared" si="20"/>
        <v>59</v>
      </c>
      <c r="N63" s="83">
        <f t="shared" si="20"/>
        <v>5</v>
      </c>
      <c r="O63" s="83">
        <f t="shared" si="20"/>
        <v>0</v>
      </c>
      <c r="P63" s="100">
        <v>16</v>
      </c>
      <c r="Q63" s="83">
        <f t="shared" si="20"/>
        <v>25</v>
      </c>
      <c r="R63" s="83">
        <f t="shared" si="20"/>
        <v>0</v>
      </c>
      <c r="S63" s="83">
        <v>16</v>
      </c>
      <c r="T63" s="83">
        <f t="shared" si="20"/>
        <v>0</v>
      </c>
      <c r="U63" s="83">
        <f t="shared" si="20"/>
        <v>0</v>
      </c>
      <c r="V63" s="83">
        <f t="shared" si="20"/>
        <v>14</v>
      </c>
      <c r="W63" s="83">
        <f t="shared" si="20"/>
        <v>0</v>
      </c>
      <c r="X63" s="83">
        <f t="shared" si="20"/>
        <v>0</v>
      </c>
      <c r="Y63" s="83">
        <f t="shared" si="20"/>
        <v>82</v>
      </c>
      <c r="Z63" s="83">
        <f t="shared" si="20"/>
        <v>0</v>
      </c>
      <c r="AA63" s="83">
        <f t="shared" si="20"/>
        <v>0</v>
      </c>
      <c r="AB63" s="83">
        <f t="shared" si="20"/>
        <v>10</v>
      </c>
      <c r="AC63" s="83">
        <f t="shared" si="20"/>
        <v>1</v>
      </c>
      <c r="AD63" s="83">
        <f t="shared" si="20"/>
        <v>2</v>
      </c>
      <c r="AE63" s="83">
        <f t="shared" si="20"/>
        <v>0</v>
      </c>
      <c r="AF63" s="83">
        <f t="shared" si="20"/>
        <v>0</v>
      </c>
      <c r="AG63" s="83">
        <f t="shared" si="20"/>
        <v>337</v>
      </c>
      <c r="AH63" s="83">
        <f t="shared" si="20"/>
        <v>0</v>
      </c>
      <c r="AI63" s="83">
        <f t="shared" si="20"/>
        <v>53</v>
      </c>
      <c r="AJ63" s="83">
        <f t="shared" si="20"/>
        <v>9</v>
      </c>
      <c r="AK63" s="83">
        <f t="shared" si="20"/>
        <v>20</v>
      </c>
      <c r="AL63" s="83">
        <f t="shared" si="20"/>
        <v>0</v>
      </c>
      <c r="AM63" s="83">
        <f t="shared" si="20"/>
        <v>5</v>
      </c>
      <c r="AN63" s="83">
        <f t="shared" si="20"/>
        <v>0</v>
      </c>
      <c r="AO63" s="83">
        <f t="shared" si="20"/>
        <v>0</v>
      </c>
      <c r="AP63" s="96">
        <f t="shared" si="0"/>
        <v>1704</v>
      </c>
      <c r="AQ63" s="58"/>
      <c r="AR63" s="58"/>
    </row>
    <row r="64" spans="1:52" ht="38.25" x14ac:dyDescent="0.2">
      <c r="A64" s="49" t="s">
        <v>265</v>
      </c>
      <c r="B64" s="49" t="s">
        <v>266</v>
      </c>
      <c r="C64" s="78">
        <v>43</v>
      </c>
      <c r="D64" s="78">
        <v>8</v>
      </c>
      <c r="E64" s="78">
        <v>0</v>
      </c>
      <c r="F64" s="78">
        <v>17</v>
      </c>
      <c r="G64" s="78">
        <v>4</v>
      </c>
      <c r="H64" s="78">
        <v>1</v>
      </c>
      <c r="I64" s="78">
        <v>334</v>
      </c>
      <c r="J64" s="78">
        <v>101</v>
      </c>
      <c r="K64" s="78">
        <v>14</v>
      </c>
      <c r="L64" s="90">
        <v>6</v>
      </c>
      <c r="M64" s="78">
        <v>32</v>
      </c>
      <c r="N64" s="80">
        <v>1</v>
      </c>
      <c r="O64" s="78">
        <v>14</v>
      </c>
      <c r="P64" s="99">
        <v>0</v>
      </c>
      <c r="Q64" s="78">
        <v>16</v>
      </c>
      <c r="R64" s="78">
        <v>0</v>
      </c>
      <c r="S64" s="78">
        <v>4</v>
      </c>
      <c r="T64" s="78">
        <v>0</v>
      </c>
      <c r="U64" s="78">
        <v>0</v>
      </c>
      <c r="V64" s="78">
        <v>5</v>
      </c>
      <c r="W64" s="78">
        <v>0</v>
      </c>
      <c r="X64" s="78">
        <v>0</v>
      </c>
      <c r="Y64" s="78">
        <v>4</v>
      </c>
      <c r="Z64" s="78">
        <v>0</v>
      </c>
      <c r="AA64" s="78">
        <v>0</v>
      </c>
      <c r="AB64" s="78">
        <v>0</v>
      </c>
      <c r="AC64" s="78">
        <v>0</v>
      </c>
      <c r="AD64" s="78">
        <v>8</v>
      </c>
      <c r="AE64" s="78">
        <v>0</v>
      </c>
      <c r="AF64" s="78">
        <v>0</v>
      </c>
      <c r="AG64" s="78">
        <v>147</v>
      </c>
      <c r="AH64" s="78">
        <v>25</v>
      </c>
      <c r="AI64" s="78">
        <v>3</v>
      </c>
      <c r="AJ64" s="78">
        <v>3</v>
      </c>
      <c r="AK64" s="78">
        <v>11</v>
      </c>
      <c r="AL64" s="78">
        <v>0</v>
      </c>
      <c r="AM64" s="78">
        <v>0</v>
      </c>
      <c r="AN64" s="78">
        <v>0</v>
      </c>
      <c r="AO64" s="78">
        <v>0</v>
      </c>
      <c r="AP64" s="96">
        <f t="shared" si="0"/>
        <v>801</v>
      </c>
      <c r="AQ64" s="2"/>
      <c r="AR64" s="2"/>
      <c r="AS64" s="52"/>
      <c r="AT64" s="52"/>
      <c r="AU64" s="52"/>
      <c r="AV64" s="52"/>
      <c r="AW64" s="52"/>
      <c r="AX64" s="52"/>
      <c r="AY64" s="52"/>
      <c r="AZ64" s="52"/>
    </row>
    <row r="65" spans="1:45" ht="38.25" x14ac:dyDescent="0.2">
      <c r="A65" s="49" t="s">
        <v>267</v>
      </c>
      <c r="B65" s="49" t="s">
        <v>268</v>
      </c>
      <c r="C65" s="91">
        <v>62</v>
      </c>
      <c r="D65" s="90">
        <v>4</v>
      </c>
      <c r="E65" s="90">
        <v>3</v>
      </c>
      <c r="F65" s="90">
        <v>10</v>
      </c>
      <c r="G65" s="90">
        <v>5</v>
      </c>
      <c r="H65" s="90">
        <v>1</v>
      </c>
      <c r="I65" s="90">
        <v>297</v>
      </c>
      <c r="J65" s="90">
        <v>112</v>
      </c>
      <c r="K65" s="90">
        <v>5</v>
      </c>
      <c r="L65" s="90">
        <v>4</v>
      </c>
      <c r="M65" s="90">
        <v>27</v>
      </c>
      <c r="N65" s="78">
        <v>4</v>
      </c>
      <c r="O65" s="90">
        <v>27</v>
      </c>
      <c r="P65" s="99">
        <v>0</v>
      </c>
      <c r="Q65" s="90">
        <v>9</v>
      </c>
      <c r="R65" s="90">
        <v>0</v>
      </c>
      <c r="S65" s="90">
        <v>7</v>
      </c>
      <c r="T65" s="78">
        <v>0</v>
      </c>
      <c r="U65" s="90">
        <v>0</v>
      </c>
      <c r="V65" s="90">
        <v>4</v>
      </c>
      <c r="W65" s="90">
        <v>0</v>
      </c>
      <c r="X65" s="90">
        <v>0</v>
      </c>
      <c r="Y65" s="90">
        <v>10</v>
      </c>
      <c r="Z65" s="90">
        <v>0</v>
      </c>
      <c r="AA65" s="90">
        <v>0</v>
      </c>
      <c r="AB65" s="90">
        <v>0</v>
      </c>
      <c r="AC65" s="90">
        <v>0</v>
      </c>
      <c r="AD65" s="90">
        <v>3</v>
      </c>
      <c r="AE65" s="90">
        <v>1</v>
      </c>
      <c r="AF65" s="90">
        <v>0</v>
      </c>
      <c r="AG65" s="90">
        <v>222</v>
      </c>
      <c r="AH65" s="90">
        <v>35</v>
      </c>
      <c r="AI65" s="90">
        <v>8</v>
      </c>
      <c r="AJ65" s="90">
        <v>1</v>
      </c>
      <c r="AK65" s="90">
        <v>22</v>
      </c>
      <c r="AL65" s="90">
        <v>0</v>
      </c>
      <c r="AM65" s="90">
        <v>0</v>
      </c>
      <c r="AN65" s="90">
        <v>0</v>
      </c>
      <c r="AO65" s="90">
        <v>0</v>
      </c>
      <c r="AP65" s="96">
        <f t="shared" si="0"/>
        <v>883</v>
      </c>
    </row>
    <row r="66" spans="1:45" s="59" customFormat="1" ht="38.25" x14ac:dyDescent="0.2">
      <c r="A66" s="60" t="s">
        <v>269</v>
      </c>
      <c r="B66" s="60" t="s">
        <v>270</v>
      </c>
      <c r="C66" s="89">
        <f>SUM(C64:C65)</f>
        <v>105</v>
      </c>
      <c r="D66" s="89">
        <f t="shared" ref="D66:AO66" si="21">SUM(D64:D65)</f>
        <v>12</v>
      </c>
      <c r="E66" s="89">
        <f t="shared" si="21"/>
        <v>3</v>
      </c>
      <c r="F66" s="89">
        <f t="shared" si="21"/>
        <v>27</v>
      </c>
      <c r="G66" s="89">
        <f t="shared" si="21"/>
        <v>9</v>
      </c>
      <c r="H66" s="89">
        <f t="shared" si="21"/>
        <v>2</v>
      </c>
      <c r="I66" s="89">
        <f t="shared" si="21"/>
        <v>631</v>
      </c>
      <c r="J66" s="89">
        <f t="shared" si="21"/>
        <v>213</v>
      </c>
      <c r="K66" s="89">
        <f t="shared" si="21"/>
        <v>19</v>
      </c>
      <c r="L66" s="89">
        <f t="shared" si="21"/>
        <v>10</v>
      </c>
      <c r="M66" s="89">
        <f t="shared" si="21"/>
        <v>59</v>
      </c>
      <c r="N66" s="89">
        <f t="shared" si="21"/>
        <v>5</v>
      </c>
      <c r="O66" s="89">
        <f t="shared" si="21"/>
        <v>41</v>
      </c>
      <c r="P66" s="100">
        <f t="shared" ref="P66" si="22">P64+P65</f>
        <v>0</v>
      </c>
      <c r="Q66" s="89">
        <f t="shared" si="21"/>
        <v>25</v>
      </c>
      <c r="R66" s="89">
        <f t="shared" si="21"/>
        <v>0</v>
      </c>
      <c r="S66" s="89">
        <v>11</v>
      </c>
      <c r="T66" s="89">
        <f t="shared" si="21"/>
        <v>0</v>
      </c>
      <c r="U66" s="89">
        <f t="shared" si="21"/>
        <v>0</v>
      </c>
      <c r="V66" s="89">
        <f>SUM(V64:V65)</f>
        <v>9</v>
      </c>
      <c r="W66" s="89">
        <f t="shared" si="21"/>
        <v>0</v>
      </c>
      <c r="X66" s="89">
        <f t="shared" si="21"/>
        <v>0</v>
      </c>
      <c r="Y66" s="89">
        <f t="shared" si="21"/>
        <v>14</v>
      </c>
      <c r="Z66" s="89">
        <f t="shared" si="21"/>
        <v>0</v>
      </c>
      <c r="AA66" s="89">
        <f t="shared" si="21"/>
        <v>0</v>
      </c>
      <c r="AB66" s="89">
        <f t="shared" si="21"/>
        <v>0</v>
      </c>
      <c r="AC66" s="89">
        <f t="shared" si="21"/>
        <v>0</v>
      </c>
      <c r="AD66" s="89">
        <f t="shared" si="21"/>
        <v>11</v>
      </c>
      <c r="AE66" s="89">
        <f t="shared" si="21"/>
        <v>1</v>
      </c>
      <c r="AF66" s="89">
        <f t="shared" si="21"/>
        <v>0</v>
      </c>
      <c r="AG66" s="89">
        <f t="shared" si="21"/>
        <v>369</v>
      </c>
      <c r="AH66" s="89">
        <f t="shared" si="21"/>
        <v>60</v>
      </c>
      <c r="AI66" s="89">
        <f t="shared" si="21"/>
        <v>11</v>
      </c>
      <c r="AJ66" s="89">
        <f t="shared" si="21"/>
        <v>4</v>
      </c>
      <c r="AK66" s="89">
        <f t="shared" si="21"/>
        <v>33</v>
      </c>
      <c r="AL66" s="89">
        <f t="shared" si="21"/>
        <v>0</v>
      </c>
      <c r="AM66" s="89">
        <f t="shared" si="21"/>
        <v>0</v>
      </c>
      <c r="AN66" s="89">
        <f t="shared" si="21"/>
        <v>0</v>
      </c>
      <c r="AO66" s="89">
        <f t="shared" si="21"/>
        <v>0</v>
      </c>
      <c r="AP66" s="96">
        <f t="shared" si="0"/>
        <v>1684</v>
      </c>
    </row>
    <row r="67" spans="1:45" ht="38.25" x14ac:dyDescent="0.2">
      <c r="A67" s="49" t="s">
        <v>271</v>
      </c>
      <c r="B67" s="49" t="s">
        <v>272</v>
      </c>
      <c r="C67" s="91">
        <v>44</v>
      </c>
      <c r="D67" s="90">
        <v>0</v>
      </c>
      <c r="E67" s="90">
        <v>8</v>
      </c>
      <c r="F67" s="90">
        <v>12</v>
      </c>
      <c r="G67" s="90">
        <v>56</v>
      </c>
      <c r="H67" s="90">
        <v>1</v>
      </c>
      <c r="I67" s="90">
        <v>418</v>
      </c>
      <c r="J67" s="90">
        <v>9</v>
      </c>
      <c r="K67" s="90">
        <v>5</v>
      </c>
      <c r="L67" s="90">
        <v>4</v>
      </c>
      <c r="M67" s="78">
        <v>32</v>
      </c>
      <c r="N67" s="90">
        <v>0</v>
      </c>
      <c r="O67" s="90">
        <v>64</v>
      </c>
      <c r="P67" s="99">
        <v>0</v>
      </c>
      <c r="Q67" s="90">
        <v>16</v>
      </c>
      <c r="R67" s="90">
        <v>0</v>
      </c>
      <c r="S67" s="90">
        <v>0</v>
      </c>
      <c r="T67" s="78">
        <v>0</v>
      </c>
      <c r="U67" s="90">
        <v>0</v>
      </c>
      <c r="V67" s="90">
        <v>3</v>
      </c>
      <c r="W67" s="90">
        <v>0</v>
      </c>
      <c r="X67" s="90">
        <v>0</v>
      </c>
      <c r="Y67" s="90">
        <v>36</v>
      </c>
      <c r="Z67" s="90">
        <v>0</v>
      </c>
      <c r="AA67" s="90">
        <v>0</v>
      </c>
      <c r="AB67" s="90">
        <v>0</v>
      </c>
      <c r="AC67" s="90">
        <v>0</v>
      </c>
      <c r="AD67" s="90">
        <v>14</v>
      </c>
      <c r="AE67" s="90">
        <v>5</v>
      </c>
      <c r="AF67" s="90">
        <v>0</v>
      </c>
      <c r="AG67" s="90">
        <v>116</v>
      </c>
      <c r="AH67" s="90">
        <v>219</v>
      </c>
      <c r="AI67" s="90">
        <v>31</v>
      </c>
      <c r="AJ67" s="90">
        <v>0</v>
      </c>
      <c r="AK67" s="90">
        <v>16</v>
      </c>
      <c r="AL67" s="90">
        <v>0</v>
      </c>
      <c r="AM67" s="90">
        <v>0</v>
      </c>
      <c r="AN67" s="90">
        <v>0</v>
      </c>
      <c r="AO67" s="90">
        <v>0</v>
      </c>
      <c r="AP67" s="96">
        <f t="shared" ref="AP67:AP100" si="23">SUM(C67:AO67)</f>
        <v>1109</v>
      </c>
    </row>
    <row r="68" spans="1:45" ht="38.25" x14ac:dyDescent="0.2">
      <c r="A68" s="49" t="s">
        <v>273</v>
      </c>
      <c r="B68" s="49" t="s">
        <v>274</v>
      </c>
      <c r="C68" s="91">
        <v>60</v>
      </c>
      <c r="D68" s="90">
        <v>0</v>
      </c>
      <c r="E68" s="90">
        <v>4</v>
      </c>
      <c r="F68" s="90">
        <v>11</v>
      </c>
      <c r="G68" s="90">
        <v>57</v>
      </c>
      <c r="H68" s="90">
        <v>0</v>
      </c>
      <c r="I68" s="90">
        <v>358</v>
      </c>
      <c r="J68" s="90">
        <v>10</v>
      </c>
      <c r="K68" s="90">
        <v>5</v>
      </c>
      <c r="L68" s="90">
        <v>3</v>
      </c>
      <c r="M68" s="90">
        <v>27</v>
      </c>
      <c r="N68" s="90">
        <v>1</v>
      </c>
      <c r="O68" s="90">
        <v>56</v>
      </c>
      <c r="P68" s="99">
        <v>0</v>
      </c>
      <c r="Q68" s="90">
        <v>11</v>
      </c>
      <c r="R68" s="90">
        <v>0</v>
      </c>
      <c r="S68" s="90">
        <v>0</v>
      </c>
      <c r="T68" s="78">
        <v>0</v>
      </c>
      <c r="U68" s="90">
        <v>0</v>
      </c>
      <c r="V68" s="90">
        <v>2</v>
      </c>
      <c r="W68" s="90">
        <v>1</v>
      </c>
      <c r="X68" s="90">
        <v>0</v>
      </c>
      <c r="Y68" s="90">
        <v>32</v>
      </c>
      <c r="Z68" s="90">
        <v>0</v>
      </c>
      <c r="AA68" s="90">
        <v>0</v>
      </c>
      <c r="AB68" s="90">
        <v>0</v>
      </c>
      <c r="AC68" s="90">
        <v>0</v>
      </c>
      <c r="AD68" s="90">
        <v>8</v>
      </c>
      <c r="AE68" s="90">
        <v>6</v>
      </c>
      <c r="AF68" s="90">
        <v>0</v>
      </c>
      <c r="AG68" s="90">
        <v>174</v>
      </c>
      <c r="AH68" s="90">
        <v>175</v>
      </c>
      <c r="AI68" s="90">
        <v>19</v>
      </c>
      <c r="AJ68" s="90">
        <v>1</v>
      </c>
      <c r="AK68" s="90">
        <v>8</v>
      </c>
      <c r="AL68" s="90">
        <v>0</v>
      </c>
      <c r="AM68" s="90">
        <v>0</v>
      </c>
      <c r="AN68" s="90">
        <v>0</v>
      </c>
      <c r="AO68" s="90">
        <v>0</v>
      </c>
      <c r="AP68" s="96">
        <f t="shared" si="23"/>
        <v>1029</v>
      </c>
    </row>
    <row r="69" spans="1:45" s="59" customFormat="1" ht="38.25" x14ac:dyDescent="0.2">
      <c r="A69" s="60" t="s">
        <v>275</v>
      </c>
      <c r="B69" s="60" t="s">
        <v>276</v>
      </c>
      <c r="C69" s="89">
        <f>SUM(C67:C68)</f>
        <v>104</v>
      </c>
      <c r="D69" s="89">
        <f t="shared" ref="D69:AO69" si="24">SUM(D67:D68)</f>
        <v>0</v>
      </c>
      <c r="E69" s="89">
        <f t="shared" si="24"/>
        <v>12</v>
      </c>
      <c r="F69" s="89">
        <f t="shared" si="24"/>
        <v>23</v>
      </c>
      <c r="G69" s="89">
        <f t="shared" si="24"/>
        <v>113</v>
      </c>
      <c r="H69" s="89">
        <f t="shared" si="24"/>
        <v>1</v>
      </c>
      <c r="I69" s="89">
        <f t="shared" si="24"/>
        <v>776</v>
      </c>
      <c r="J69" s="89">
        <f t="shared" si="24"/>
        <v>19</v>
      </c>
      <c r="K69" s="89">
        <f t="shared" si="24"/>
        <v>10</v>
      </c>
      <c r="L69" s="89">
        <f t="shared" si="24"/>
        <v>7</v>
      </c>
      <c r="M69" s="89">
        <f t="shared" si="24"/>
        <v>59</v>
      </c>
      <c r="N69" s="89">
        <f t="shared" si="24"/>
        <v>1</v>
      </c>
      <c r="O69" s="89">
        <f t="shared" si="24"/>
        <v>120</v>
      </c>
      <c r="P69" s="100">
        <f t="shared" ref="P69" si="25">P67+P68</f>
        <v>0</v>
      </c>
      <c r="Q69" s="89">
        <f t="shared" si="24"/>
        <v>27</v>
      </c>
      <c r="R69" s="89">
        <f t="shared" si="24"/>
        <v>0</v>
      </c>
      <c r="S69" s="89">
        <v>0</v>
      </c>
      <c r="T69" s="89">
        <f t="shared" si="24"/>
        <v>0</v>
      </c>
      <c r="U69" s="89">
        <f t="shared" si="24"/>
        <v>0</v>
      </c>
      <c r="V69" s="89">
        <f t="shared" si="24"/>
        <v>5</v>
      </c>
      <c r="W69" s="89">
        <f t="shared" si="24"/>
        <v>1</v>
      </c>
      <c r="X69" s="89">
        <f t="shared" si="24"/>
        <v>0</v>
      </c>
      <c r="Y69" s="89">
        <f t="shared" si="24"/>
        <v>68</v>
      </c>
      <c r="Z69" s="89">
        <f t="shared" si="24"/>
        <v>0</v>
      </c>
      <c r="AA69" s="89">
        <f t="shared" si="24"/>
        <v>0</v>
      </c>
      <c r="AB69" s="89">
        <f t="shared" si="24"/>
        <v>0</v>
      </c>
      <c r="AC69" s="89">
        <f t="shared" si="24"/>
        <v>0</v>
      </c>
      <c r="AD69" s="89">
        <f t="shared" si="24"/>
        <v>22</v>
      </c>
      <c r="AE69" s="89">
        <f t="shared" si="24"/>
        <v>11</v>
      </c>
      <c r="AF69" s="89">
        <f t="shared" si="24"/>
        <v>0</v>
      </c>
      <c r="AG69" s="89">
        <f t="shared" si="24"/>
        <v>290</v>
      </c>
      <c r="AH69" s="89">
        <f t="shared" si="24"/>
        <v>394</v>
      </c>
      <c r="AI69" s="89">
        <f t="shared" si="24"/>
        <v>50</v>
      </c>
      <c r="AJ69" s="89">
        <f t="shared" si="24"/>
        <v>1</v>
      </c>
      <c r="AK69" s="89">
        <f t="shared" si="24"/>
        <v>24</v>
      </c>
      <c r="AL69" s="89">
        <f t="shared" si="24"/>
        <v>0</v>
      </c>
      <c r="AM69" s="89">
        <f t="shared" si="24"/>
        <v>0</v>
      </c>
      <c r="AN69" s="89">
        <f t="shared" si="24"/>
        <v>0</v>
      </c>
      <c r="AO69" s="89">
        <f t="shared" si="24"/>
        <v>0</v>
      </c>
      <c r="AP69" s="96">
        <f t="shared" si="23"/>
        <v>2138</v>
      </c>
    </row>
    <row r="70" spans="1:45" ht="38.25" x14ac:dyDescent="0.2">
      <c r="A70" s="49" t="s">
        <v>277</v>
      </c>
      <c r="B70" s="49" t="s">
        <v>278</v>
      </c>
      <c r="C70" s="91">
        <v>353</v>
      </c>
      <c r="D70" s="90">
        <v>5</v>
      </c>
      <c r="E70" s="90">
        <v>0</v>
      </c>
      <c r="F70" s="90">
        <v>8</v>
      </c>
      <c r="G70" s="90">
        <v>12</v>
      </c>
      <c r="H70" s="90">
        <v>24</v>
      </c>
      <c r="I70" s="90">
        <v>6</v>
      </c>
      <c r="J70" s="90">
        <v>1</v>
      </c>
      <c r="K70" s="90">
        <v>2</v>
      </c>
      <c r="L70" s="90">
        <v>7</v>
      </c>
      <c r="M70" s="91">
        <v>32</v>
      </c>
      <c r="N70" s="90">
        <v>0</v>
      </c>
      <c r="O70" s="90">
        <v>2</v>
      </c>
      <c r="P70" s="99">
        <v>0</v>
      </c>
      <c r="Q70" s="90">
        <v>1</v>
      </c>
      <c r="R70" s="90">
        <v>0</v>
      </c>
      <c r="S70" s="90">
        <v>0</v>
      </c>
      <c r="T70" s="78">
        <v>0</v>
      </c>
      <c r="U70" s="90">
        <v>0</v>
      </c>
      <c r="V70" s="90">
        <v>8</v>
      </c>
      <c r="W70" s="90">
        <v>15</v>
      </c>
      <c r="X70" s="90">
        <v>0</v>
      </c>
      <c r="Y70" s="90">
        <v>3</v>
      </c>
      <c r="Z70" s="90">
        <v>1</v>
      </c>
      <c r="AA70" s="90">
        <v>0</v>
      </c>
      <c r="AB70" s="90">
        <v>0</v>
      </c>
      <c r="AC70" s="90">
        <v>41</v>
      </c>
      <c r="AD70" s="90">
        <v>1</v>
      </c>
      <c r="AE70" s="90">
        <v>0</v>
      </c>
      <c r="AF70" s="90">
        <v>0</v>
      </c>
      <c r="AG70" s="90">
        <v>9</v>
      </c>
      <c r="AH70" s="90">
        <v>74</v>
      </c>
      <c r="AI70" s="90">
        <v>11</v>
      </c>
      <c r="AJ70" s="90">
        <v>9</v>
      </c>
      <c r="AK70" s="90">
        <v>17</v>
      </c>
      <c r="AL70" s="90">
        <v>0</v>
      </c>
      <c r="AM70" s="90">
        <v>0</v>
      </c>
      <c r="AN70" s="90">
        <v>0</v>
      </c>
      <c r="AO70" s="90">
        <v>0</v>
      </c>
      <c r="AP70" s="96">
        <f t="shared" si="23"/>
        <v>642</v>
      </c>
    </row>
    <row r="71" spans="1:45" ht="38.25" x14ac:dyDescent="0.2">
      <c r="A71" s="49" t="s">
        <v>279</v>
      </c>
      <c r="B71" s="49" t="s">
        <v>280</v>
      </c>
      <c r="C71" s="91">
        <v>453</v>
      </c>
      <c r="D71" s="90">
        <v>7</v>
      </c>
      <c r="E71" s="90">
        <v>0</v>
      </c>
      <c r="F71" s="90">
        <v>5</v>
      </c>
      <c r="G71" s="90">
        <v>13</v>
      </c>
      <c r="H71" s="90">
        <v>18</v>
      </c>
      <c r="I71" s="90">
        <v>9</v>
      </c>
      <c r="J71" s="90">
        <v>1</v>
      </c>
      <c r="K71" s="90">
        <v>1</v>
      </c>
      <c r="L71" s="90">
        <v>6</v>
      </c>
      <c r="M71" s="78">
        <v>27</v>
      </c>
      <c r="N71" s="90">
        <v>3</v>
      </c>
      <c r="O71" s="90">
        <v>3</v>
      </c>
      <c r="P71" s="99">
        <v>0</v>
      </c>
      <c r="Q71" s="90">
        <v>0</v>
      </c>
      <c r="R71" s="90">
        <v>0</v>
      </c>
      <c r="S71" s="90">
        <v>0</v>
      </c>
      <c r="T71" s="78">
        <v>0</v>
      </c>
      <c r="U71" s="90">
        <v>0</v>
      </c>
      <c r="V71" s="90">
        <v>1</v>
      </c>
      <c r="W71" s="90">
        <v>8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79</v>
      </c>
      <c r="AD71" s="90">
        <v>1</v>
      </c>
      <c r="AE71" s="90">
        <v>0</v>
      </c>
      <c r="AF71" s="90">
        <v>0</v>
      </c>
      <c r="AG71" s="90">
        <v>14</v>
      </c>
      <c r="AH71" s="90">
        <v>61</v>
      </c>
      <c r="AI71" s="90">
        <v>9</v>
      </c>
      <c r="AJ71" s="90">
        <v>8</v>
      </c>
      <c r="AK71" s="90">
        <v>11</v>
      </c>
      <c r="AL71" s="90">
        <v>0</v>
      </c>
      <c r="AM71" s="90">
        <v>0</v>
      </c>
      <c r="AN71" s="90">
        <v>0</v>
      </c>
      <c r="AO71" s="90">
        <v>0</v>
      </c>
      <c r="AP71" s="96">
        <f t="shared" si="23"/>
        <v>738</v>
      </c>
    </row>
    <row r="72" spans="1:45" s="59" customFormat="1" ht="38.25" x14ac:dyDescent="0.2">
      <c r="A72" s="60" t="s">
        <v>281</v>
      </c>
      <c r="B72" s="60" t="s">
        <v>282</v>
      </c>
      <c r="C72" s="89">
        <f>SUM(C70:C71)</f>
        <v>806</v>
      </c>
      <c r="D72" s="89">
        <f t="shared" ref="D72:AO72" si="26">SUM(D70:D71)</f>
        <v>12</v>
      </c>
      <c r="E72" s="89">
        <f t="shared" si="26"/>
        <v>0</v>
      </c>
      <c r="F72" s="89">
        <f t="shared" si="26"/>
        <v>13</v>
      </c>
      <c r="G72" s="89">
        <f t="shared" si="26"/>
        <v>25</v>
      </c>
      <c r="H72" s="89">
        <f t="shared" si="26"/>
        <v>42</v>
      </c>
      <c r="I72" s="89">
        <f t="shared" si="26"/>
        <v>15</v>
      </c>
      <c r="J72" s="89">
        <f t="shared" si="26"/>
        <v>2</v>
      </c>
      <c r="K72" s="89">
        <f t="shared" si="26"/>
        <v>3</v>
      </c>
      <c r="L72" s="89">
        <f t="shared" si="26"/>
        <v>13</v>
      </c>
      <c r="M72" s="89">
        <f t="shared" si="26"/>
        <v>59</v>
      </c>
      <c r="N72" s="89">
        <f t="shared" si="26"/>
        <v>3</v>
      </c>
      <c r="O72" s="89">
        <f t="shared" si="26"/>
        <v>5</v>
      </c>
      <c r="P72" s="100">
        <f t="shared" ref="P72" si="27">P71+P70</f>
        <v>0</v>
      </c>
      <c r="Q72" s="89">
        <f t="shared" si="26"/>
        <v>1</v>
      </c>
      <c r="R72" s="89">
        <f t="shared" si="26"/>
        <v>0</v>
      </c>
      <c r="S72" s="89">
        <v>0</v>
      </c>
      <c r="T72" s="89">
        <f t="shared" si="26"/>
        <v>0</v>
      </c>
      <c r="U72" s="89">
        <f t="shared" si="26"/>
        <v>0</v>
      </c>
      <c r="V72" s="89">
        <f t="shared" si="26"/>
        <v>9</v>
      </c>
      <c r="W72" s="89">
        <f t="shared" si="26"/>
        <v>23</v>
      </c>
      <c r="X72" s="89">
        <f t="shared" si="26"/>
        <v>0</v>
      </c>
      <c r="Y72" s="89">
        <f t="shared" si="26"/>
        <v>3</v>
      </c>
      <c r="Z72" s="89">
        <f t="shared" si="26"/>
        <v>1</v>
      </c>
      <c r="AA72" s="89">
        <f t="shared" si="26"/>
        <v>0</v>
      </c>
      <c r="AB72" s="89">
        <f t="shared" si="26"/>
        <v>0</v>
      </c>
      <c r="AC72" s="89">
        <f t="shared" si="26"/>
        <v>120</v>
      </c>
      <c r="AD72" s="89">
        <f t="shared" si="26"/>
        <v>2</v>
      </c>
      <c r="AE72" s="89">
        <f t="shared" si="26"/>
        <v>0</v>
      </c>
      <c r="AF72" s="89">
        <f t="shared" si="26"/>
        <v>0</v>
      </c>
      <c r="AG72" s="89">
        <f t="shared" si="26"/>
        <v>23</v>
      </c>
      <c r="AH72" s="89">
        <f t="shared" si="26"/>
        <v>135</v>
      </c>
      <c r="AI72" s="89">
        <f t="shared" si="26"/>
        <v>20</v>
      </c>
      <c r="AJ72" s="89">
        <f t="shared" si="26"/>
        <v>17</v>
      </c>
      <c r="AK72" s="89">
        <f t="shared" si="26"/>
        <v>28</v>
      </c>
      <c r="AL72" s="89">
        <f t="shared" si="26"/>
        <v>0</v>
      </c>
      <c r="AM72" s="89">
        <f t="shared" si="26"/>
        <v>0</v>
      </c>
      <c r="AN72" s="89">
        <f t="shared" si="26"/>
        <v>0</v>
      </c>
      <c r="AO72" s="89">
        <f t="shared" si="26"/>
        <v>0</v>
      </c>
      <c r="AP72" s="96">
        <f t="shared" si="23"/>
        <v>1380</v>
      </c>
    </row>
    <row r="73" spans="1:45" ht="51" x14ac:dyDescent="0.2">
      <c r="A73" s="49" t="s">
        <v>283</v>
      </c>
      <c r="B73" s="49" t="s">
        <v>284</v>
      </c>
      <c r="C73" s="91">
        <v>126</v>
      </c>
      <c r="D73" s="90">
        <v>288</v>
      </c>
      <c r="E73" s="90">
        <v>5</v>
      </c>
      <c r="F73" s="90">
        <v>81</v>
      </c>
      <c r="G73" s="90">
        <v>92</v>
      </c>
      <c r="H73" s="90">
        <v>25</v>
      </c>
      <c r="I73" s="90">
        <v>1587</v>
      </c>
      <c r="J73" s="90">
        <v>73</v>
      </c>
      <c r="K73" s="90">
        <v>87</v>
      </c>
      <c r="L73" s="90">
        <v>25</v>
      </c>
      <c r="M73" s="90">
        <v>30</v>
      </c>
      <c r="N73" s="90">
        <v>54</v>
      </c>
      <c r="O73" s="90">
        <v>0</v>
      </c>
      <c r="P73" s="99">
        <v>0</v>
      </c>
      <c r="Q73" s="90">
        <v>45</v>
      </c>
      <c r="R73" s="90">
        <v>0</v>
      </c>
      <c r="S73" s="90">
        <v>11</v>
      </c>
      <c r="T73" s="78">
        <v>0</v>
      </c>
      <c r="U73" s="90">
        <v>82</v>
      </c>
      <c r="V73" s="90">
        <v>15</v>
      </c>
      <c r="W73" s="90">
        <v>20</v>
      </c>
      <c r="X73" s="90">
        <v>0</v>
      </c>
      <c r="Y73" s="90">
        <v>99</v>
      </c>
      <c r="Z73" s="90">
        <v>3</v>
      </c>
      <c r="AA73" s="90">
        <v>0</v>
      </c>
      <c r="AB73" s="90">
        <v>0</v>
      </c>
      <c r="AC73" s="90">
        <v>44</v>
      </c>
      <c r="AD73" s="90">
        <v>62</v>
      </c>
      <c r="AE73" s="90">
        <v>20</v>
      </c>
      <c r="AF73" s="90">
        <v>0</v>
      </c>
      <c r="AG73" s="90">
        <v>290</v>
      </c>
      <c r="AH73" s="90">
        <v>318</v>
      </c>
      <c r="AI73" s="90">
        <v>54</v>
      </c>
      <c r="AJ73" s="90">
        <v>9</v>
      </c>
      <c r="AK73" s="90">
        <v>298</v>
      </c>
      <c r="AL73" s="90">
        <v>0</v>
      </c>
      <c r="AM73" s="90">
        <v>0</v>
      </c>
      <c r="AN73" s="90">
        <v>171</v>
      </c>
      <c r="AO73" s="90">
        <v>35</v>
      </c>
      <c r="AP73" s="96">
        <f t="shared" si="23"/>
        <v>4049</v>
      </c>
    </row>
    <row r="74" spans="1:45" ht="51" x14ac:dyDescent="0.2">
      <c r="A74" s="49" t="s">
        <v>285</v>
      </c>
      <c r="B74" s="49" t="s">
        <v>286</v>
      </c>
      <c r="C74" s="91">
        <v>154</v>
      </c>
      <c r="D74" s="90">
        <v>324</v>
      </c>
      <c r="E74" s="90">
        <v>2</v>
      </c>
      <c r="F74" s="90">
        <v>94</v>
      </c>
      <c r="G74" s="90">
        <v>94</v>
      </c>
      <c r="H74" s="90">
        <v>22</v>
      </c>
      <c r="I74" s="90">
        <v>1498</v>
      </c>
      <c r="J74" s="90">
        <v>110</v>
      </c>
      <c r="K74" s="90">
        <v>100</v>
      </c>
      <c r="L74" s="90">
        <v>30</v>
      </c>
      <c r="M74" s="78">
        <v>38</v>
      </c>
      <c r="N74" s="90">
        <v>58</v>
      </c>
      <c r="O74" s="90">
        <v>0</v>
      </c>
      <c r="P74" s="99">
        <v>0</v>
      </c>
      <c r="Q74" s="90">
        <v>34</v>
      </c>
      <c r="R74" s="90">
        <v>0</v>
      </c>
      <c r="S74" s="90">
        <v>10</v>
      </c>
      <c r="T74" s="78">
        <v>0</v>
      </c>
      <c r="U74" s="90">
        <v>80</v>
      </c>
      <c r="V74" s="90">
        <v>15</v>
      </c>
      <c r="W74" s="90">
        <v>14</v>
      </c>
      <c r="X74" s="90">
        <v>0</v>
      </c>
      <c r="Y74" s="90">
        <v>109</v>
      </c>
      <c r="Z74" s="90">
        <v>3</v>
      </c>
      <c r="AA74" s="90">
        <v>0</v>
      </c>
      <c r="AB74" s="90">
        <v>0</v>
      </c>
      <c r="AC74" s="90">
        <v>62</v>
      </c>
      <c r="AD74" s="90">
        <v>74</v>
      </c>
      <c r="AE74" s="90">
        <v>39</v>
      </c>
      <c r="AF74" s="90">
        <v>0</v>
      </c>
      <c r="AG74" s="90">
        <v>437</v>
      </c>
      <c r="AH74" s="90">
        <v>262</v>
      </c>
      <c r="AI74" s="90">
        <v>48</v>
      </c>
      <c r="AJ74" s="90">
        <v>4</v>
      </c>
      <c r="AK74" s="90">
        <v>279</v>
      </c>
      <c r="AL74" s="90">
        <v>0</v>
      </c>
      <c r="AM74" s="90">
        <v>0</v>
      </c>
      <c r="AN74" s="90">
        <v>169</v>
      </c>
      <c r="AO74" s="90">
        <v>64</v>
      </c>
      <c r="AP74" s="96">
        <f t="shared" si="23"/>
        <v>4227</v>
      </c>
    </row>
    <row r="75" spans="1:45" s="59" customFormat="1" ht="51" x14ac:dyDescent="0.2">
      <c r="A75" s="60" t="s">
        <v>287</v>
      </c>
      <c r="B75" s="60" t="s">
        <v>288</v>
      </c>
      <c r="C75" s="89">
        <f>SUM(C73:C74)</f>
        <v>280</v>
      </c>
      <c r="D75" s="89">
        <f t="shared" ref="D75:AO75" si="28">SUM(D73:D74)</f>
        <v>612</v>
      </c>
      <c r="E75" s="89">
        <f t="shared" si="28"/>
        <v>7</v>
      </c>
      <c r="F75" s="89">
        <f t="shared" si="28"/>
        <v>175</v>
      </c>
      <c r="G75" s="89">
        <f t="shared" si="28"/>
        <v>186</v>
      </c>
      <c r="H75" s="89">
        <f t="shared" si="28"/>
        <v>47</v>
      </c>
      <c r="I75" s="89">
        <f t="shared" si="28"/>
        <v>3085</v>
      </c>
      <c r="J75" s="89">
        <f t="shared" si="28"/>
        <v>183</v>
      </c>
      <c r="K75" s="89">
        <f t="shared" si="28"/>
        <v>187</v>
      </c>
      <c r="L75" s="89">
        <f t="shared" si="28"/>
        <v>55</v>
      </c>
      <c r="M75" s="89">
        <f t="shared" si="28"/>
        <v>68</v>
      </c>
      <c r="N75" s="89">
        <f t="shared" si="28"/>
        <v>112</v>
      </c>
      <c r="O75" s="89">
        <f t="shared" si="28"/>
        <v>0</v>
      </c>
      <c r="P75" s="100">
        <f t="shared" ref="P75" si="29">P73+P74</f>
        <v>0</v>
      </c>
      <c r="Q75" s="89">
        <f t="shared" si="28"/>
        <v>79</v>
      </c>
      <c r="R75" s="89">
        <f t="shared" si="28"/>
        <v>0</v>
      </c>
      <c r="S75" s="89">
        <v>21</v>
      </c>
      <c r="T75" s="89">
        <f t="shared" si="28"/>
        <v>0</v>
      </c>
      <c r="U75" s="89">
        <f t="shared" si="28"/>
        <v>162</v>
      </c>
      <c r="V75" s="89">
        <f t="shared" si="28"/>
        <v>30</v>
      </c>
      <c r="W75" s="89">
        <f t="shared" si="28"/>
        <v>34</v>
      </c>
      <c r="X75" s="89">
        <f t="shared" si="28"/>
        <v>0</v>
      </c>
      <c r="Y75" s="89">
        <f t="shared" si="28"/>
        <v>208</v>
      </c>
      <c r="Z75" s="89">
        <f t="shared" si="28"/>
        <v>6</v>
      </c>
      <c r="AA75" s="89">
        <f t="shared" si="28"/>
        <v>0</v>
      </c>
      <c r="AB75" s="89">
        <f t="shared" si="28"/>
        <v>0</v>
      </c>
      <c r="AC75" s="89">
        <f t="shared" si="28"/>
        <v>106</v>
      </c>
      <c r="AD75" s="89">
        <f t="shared" si="28"/>
        <v>136</v>
      </c>
      <c r="AE75" s="89">
        <f t="shared" si="28"/>
        <v>59</v>
      </c>
      <c r="AF75" s="89">
        <f t="shared" si="28"/>
        <v>0</v>
      </c>
      <c r="AG75" s="89">
        <f t="shared" si="28"/>
        <v>727</v>
      </c>
      <c r="AH75" s="89">
        <f t="shared" si="28"/>
        <v>580</v>
      </c>
      <c r="AI75" s="89">
        <f t="shared" si="28"/>
        <v>102</v>
      </c>
      <c r="AJ75" s="89">
        <f t="shared" si="28"/>
        <v>13</v>
      </c>
      <c r="AK75" s="89">
        <f t="shared" si="28"/>
        <v>577</v>
      </c>
      <c r="AL75" s="89">
        <f t="shared" si="28"/>
        <v>0</v>
      </c>
      <c r="AM75" s="89">
        <f t="shared" si="28"/>
        <v>0</v>
      </c>
      <c r="AN75" s="89">
        <f t="shared" si="28"/>
        <v>340</v>
      </c>
      <c r="AO75" s="89">
        <f t="shared" si="28"/>
        <v>99</v>
      </c>
      <c r="AP75" s="96">
        <f t="shared" si="23"/>
        <v>8276</v>
      </c>
      <c r="AQ75" s="59" t="s">
        <v>622</v>
      </c>
    </row>
    <row r="76" spans="1:45" ht="51" x14ac:dyDescent="0.2">
      <c r="A76" s="49" t="s">
        <v>289</v>
      </c>
      <c r="B76" s="49" t="s">
        <v>290</v>
      </c>
      <c r="C76" s="91">
        <v>47</v>
      </c>
      <c r="D76" s="90">
        <v>44</v>
      </c>
      <c r="E76" s="90">
        <v>173</v>
      </c>
      <c r="F76" s="90">
        <v>73</v>
      </c>
      <c r="G76" s="90">
        <v>38</v>
      </c>
      <c r="H76" s="90">
        <v>52</v>
      </c>
      <c r="I76" s="90">
        <v>758</v>
      </c>
      <c r="J76" s="90">
        <v>235</v>
      </c>
      <c r="K76" s="90">
        <v>80</v>
      </c>
      <c r="L76" s="90">
        <v>6</v>
      </c>
      <c r="M76" s="90">
        <v>12</v>
      </c>
      <c r="N76" s="90">
        <v>52</v>
      </c>
      <c r="O76" s="90">
        <v>78</v>
      </c>
      <c r="P76" s="99">
        <v>0</v>
      </c>
      <c r="Q76" s="90">
        <v>34</v>
      </c>
      <c r="R76" s="90">
        <v>0</v>
      </c>
      <c r="S76" s="90">
        <v>0</v>
      </c>
      <c r="T76" s="78">
        <v>0</v>
      </c>
      <c r="U76" s="90">
        <v>111</v>
      </c>
      <c r="V76" s="90">
        <v>30</v>
      </c>
      <c r="W76" s="90">
        <v>0</v>
      </c>
      <c r="X76" s="90">
        <v>0</v>
      </c>
      <c r="Y76" s="90">
        <v>177</v>
      </c>
      <c r="Z76" s="90">
        <v>78</v>
      </c>
      <c r="AA76" s="90">
        <v>0</v>
      </c>
      <c r="AB76" s="90">
        <v>0</v>
      </c>
      <c r="AC76" s="90">
        <v>53</v>
      </c>
      <c r="AD76" s="90">
        <v>57</v>
      </c>
      <c r="AE76" s="90">
        <v>2</v>
      </c>
      <c r="AF76" s="90">
        <v>0</v>
      </c>
      <c r="AG76" s="90">
        <v>575</v>
      </c>
      <c r="AH76" s="90">
        <v>574</v>
      </c>
      <c r="AI76" s="90">
        <v>50</v>
      </c>
      <c r="AJ76" s="90">
        <v>3</v>
      </c>
      <c r="AK76" s="90">
        <v>223</v>
      </c>
      <c r="AL76" s="90">
        <v>0</v>
      </c>
      <c r="AM76" s="90">
        <v>0</v>
      </c>
      <c r="AN76" s="90">
        <v>0</v>
      </c>
      <c r="AO76" s="90">
        <v>0</v>
      </c>
      <c r="AP76" s="96">
        <v>398</v>
      </c>
      <c r="AQ76" s="53" t="s">
        <v>623</v>
      </c>
    </row>
    <row r="77" spans="1:45" ht="51" x14ac:dyDescent="0.2">
      <c r="A77" s="49" t="s">
        <v>291</v>
      </c>
      <c r="B77" s="49" t="s">
        <v>292</v>
      </c>
      <c r="C77" s="91">
        <v>39</v>
      </c>
      <c r="D77" s="90">
        <v>46</v>
      </c>
      <c r="E77" s="90">
        <v>158</v>
      </c>
      <c r="F77" s="90">
        <v>100</v>
      </c>
      <c r="G77" s="90">
        <v>39</v>
      </c>
      <c r="H77" s="90">
        <v>34</v>
      </c>
      <c r="I77" s="90">
        <v>660</v>
      </c>
      <c r="J77" s="90">
        <v>203</v>
      </c>
      <c r="K77" s="90">
        <v>90</v>
      </c>
      <c r="L77" s="90">
        <v>8</v>
      </c>
      <c r="M77" s="78">
        <v>13</v>
      </c>
      <c r="N77" s="90">
        <v>43</v>
      </c>
      <c r="O77" s="90">
        <v>82</v>
      </c>
      <c r="P77" s="99">
        <v>0</v>
      </c>
      <c r="Q77" s="90">
        <v>35</v>
      </c>
      <c r="R77" s="90">
        <v>0</v>
      </c>
      <c r="S77" s="90">
        <v>0</v>
      </c>
      <c r="T77" s="78">
        <v>0</v>
      </c>
      <c r="U77" s="90">
        <v>105</v>
      </c>
      <c r="V77" s="90">
        <v>25</v>
      </c>
      <c r="W77" s="90">
        <v>0</v>
      </c>
      <c r="X77" s="90">
        <v>0</v>
      </c>
      <c r="Y77" s="90">
        <v>200</v>
      </c>
      <c r="Z77" s="90">
        <v>70</v>
      </c>
      <c r="AA77" s="90">
        <v>0</v>
      </c>
      <c r="AB77" s="90">
        <v>0</v>
      </c>
      <c r="AC77" s="90">
        <v>106</v>
      </c>
      <c r="AD77" s="90">
        <v>65</v>
      </c>
      <c r="AE77" s="90">
        <v>5</v>
      </c>
      <c r="AF77" s="90">
        <v>0</v>
      </c>
      <c r="AG77" s="90">
        <v>864</v>
      </c>
      <c r="AH77" s="90">
        <v>573</v>
      </c>
      <c r="AI77" s="90">
        <v>59</v>
      </c>
      <c r="AJ77" s="90">
        <v>2</v>
      </c>
      <c r="AK77" s="90">
        <v>190</v>
      </c>
      <c r="AL77" s="90">
        <v>0</v>
      </c>
      <c r="AM77" s="90">
        <v>0</v>
      </c>
      <c r="AN77" s="90">
        <v>0</v>
      </c>
      <c r="AO77" s="90">
        <v>0</v>
      </c>
      <c r="AP77" s="96">
        <f>AP75-AP76</f>
        <v>7878</v>
      </c>
      <c r="AQ77" s="59" t="s">
        <v>624</v>
      </c>
      <c r="AR77" s="59"/>
      <c r="AS77" s="59"/>
    </row>
    <row r="78" spans="1:45" s="59" customFormat="1" ht="51" x14ac:dyDescent="0.2">
      <c r="A78" s="60" t="s">
        <v>293</v>
      </c>
      <c r="B78" s="60" t="s">
        <v>294</v>
      </c>
      <c r="C78" s="89">
        <f>SUM(C76:C77)</f>
        <v>86</v>
      </c>
      <c r="D78" s="89">
        <f t="shared" ref="D78:AO78" si="30">SUM(D76:D77)</f>
        <v>90</v>
      </c>
      <c r="E78" s="89">
        <f t="shared" si="30"/>
        <v>331</v>
      </c>
      <c r="F78" s="89">
        <f t="shared" si="30"/>
        <v>173</v>
      </c>
      <c r="G78" s="89">
        <f t="shared" si="30"/>
        <v>77</v>
      </c>
      <c r="H78" s="89">
        <f t="shared" si="30"/>
        <v>86</v>
      </c>
      <c r="I78" s="89">
        <f t="shared" si="30"/>
        <v>1418</v>
      </c>
      <c r="J78" s="89">
        <f t="shared" si="30"/>
        <v>438</v>
      </c>
      <c r="K78" s="89">
        <f t="shared" si="30"/>
        <v>170</v>
      </c>
      <c r="L78" s="89">
        <f t="shared" si="30"/>
        <v>14</v>
      </c>
      <c r="M78" s="89">
        <f t="shared" si="30"/>
        <v>25</v>
      </c>
      <c r="N78" s="89">
        <f t="shared" si="30"/>
        <v>95</v>
      </c>
      <c r="O78" s="89">
        <f t="shared" si="30"/>
        <v>160</v>
      </c>
      <c r="P78" s="100">
        <f t="shared" ref="P78" si="31">P76+P77</f>
        <v>0</v>
      </c>
      <c r="Q78" s="89">
        <f t="shared" si="30"/>
        <v>69</v>
      </c>
      <c r="R78" s="89">
        <f t="shared" si="30"/>
        <v>0</v>
      </c>
      <c r="S78" s="89">
        <v>0</v>
      </c>
      <c r="T78" s="89">
        <f t="shared" si="30"/>
        <v>0</v>
      </c>
      <c r="U78" s="89">
        <f t="shared" si="30"/>
        <v>216</v>
      </c>
      <c r="V78" s="89">
        <f t="shared" si="30"/>
        <v>55</v>
      </c>
      <c r="W78" s="89">
        <f t="shared" si="30"/>
        <v>0</v>
      </c>
      <c r="X78" s="89">
        <f t="shared" si="30"/>
        <v>0</v>
      </c>
      <c r="Y78" s="89">
        <f t="shared" si="30"/>
        <v>377</v>
      </c>
      <c r="Z78" s="89">
        <f t="shared" si="30"/>
        <v>148</v>
      </c>
      <c r="AA78" s="89">
        <f t="shared" si="30"/>
        <v>0</v>
      </c>
      <c r="AB78" s="89">
        <f t="shared" si="30"/>
        <v>0</v>
      </c>
      <c r="AC78" s="89">
        <f t="shared" si="30"/>
        <v>159</v>
      </c>
      <c r="AD78" s="89">
        <f t="shared" si="30"/>
        <v>122</v>
      </c>
      <c r="AE78" s="89">
        <f t="shared" si="30"/>
        <v>7</v>
      </c>
      <c r="AF78" s="89">
        <f t="shared" si="30"/>
        <v>0</v>
      </c>
      <c r="AG78" s="89">
        <f t="shared" si="30"/>
        <v>1439</v>
      </c>
      <c r="AH78" s="89">
        <f t="shared" si="30"/>
        <v>1147</v>
      </c>
      <c r="AI78" s="89">
        <f t="shared" si="30"/>
        <v>109</v>
      </c>
      <c r="AJ78" s="89">
        <f t="shared" si="30"/>
        <v>5</v>
      </c>
      <c r="AK78" s="89">
        <f t="shared" si="30"/>
        <v>413</v>
      </c>
      <c r="AL78" s="89">
        <f t="shared" si="30"/>
        <v>0</v>
      </c>
      <c r="AM78" s="89">
        <f t="shared" si="30"/>
        <v>0</v>
      </c>
      <c r="AN78" s="89">
        <f t="shared" si="30"/>
        <v>0</v>
      </c>
      <c r="AO78" s="89">
        <f t="shared" si="30"/>
        <v>0</v>
      </c>
      <c r="AP78" s="96">
        <f t="shared" si="23"/>
        <v>7429</v>
      </c>
    </row>
    <row r="79" spans="1:45" ht="51" x14ac:dyDescent="0.2">
      <c r="A79" s="49" t="s">
        <v>295</v>
      </c>
      <c r="B79" s="48" t="s">
        <v>296</v>
      </c>
      <c r="C79" s="91">
        <v>0</v>
      </c>
      <c r="D79" s="90">
        <v>23</v>
      </c>
      <c r="E79" s="90">
        <v>7</v>
      </c>
      <c r="F79" s="90">
        <v>7</v>
      </c>
      <c r="G79" s="90">
        <v>19</v>
      </c>
      <c r="H79" s="90">
        <v>1</v>
      </c>
      <c r="I79" s="90">
        <v>19</v>
      </c>
      <c r="J79" s="90">
        <v>15</v>
      </c>
      <c r="K79" s="90">
        <v>3</v>
      </c>
      <c r="L79" s="90">
        <v>55</v>
      </c>
      <c r="M79" s="90">
        <v>1</v>
      </c>
      <c r="N79" s="90">
        <v>9</v>
      </c>
      <c r="O79" s="90">
        <v>0</v>
      </c>
      <c r="P79" s="99">
        <v>0</v>
      </c>
      <c r="Q79" s="90">
        <v>5</v>
      </c>
      <c r="R79" s="90">
        <v>0</v>
      </c>
      <c r="S79" s="90">
        <v>0</v>
      </c>
      <c r="T79" s="78">
        <v>0</v>
      </c>
      <c r="U79" s="90">
        <v>4</v>
      </c>
      <c r="V79" s="90">
        <v>2</v>
      </c>
      <c r="W79" s="90">
        <v>0</v>
      </c>
      <c r="X79" s="90">
        <v>0</v>
      </c>
      <c r="Y79" s="90">
        <v>4</v>
      </c>
      <c r="Z79" s="90">
        <v>0</v>
      </c>
      <c r="AA79" s="90">
        <v>0</v>
      </c>
      <c r="AB79" s="90">
        <v>0</v>
      </c>
      <c r="AC79" s="90">
        <v>22</v>
      </c>
      <c r="AD79" s="90">
        <v>4</v>
      </c>
      <c r="AE79" s="90">
        <v>1</v>
      </c>
      <c r="AF79" s="90">
        <v>0</v>
      </c>
      <c r="AG79" s="90">
        <v>8</v>
      </c>
      <c r="AH79" s="90">
        <v>3</v>
      </c>
      <c r="AI79" s="90">
        <v>2</v>
      </c>
      <c r="AJ79" s="90">
        <v>0</v>
      </c>
      <c r="AK79" s="90">
        <v>134</v>
      </c>
      <c r="AL79" s="90">
        <v>0</v>
      </c>
      <c r="AM79" s="90">
        <v>0</v>
      </c>
      <c r="AN79" s="90">
        <v>0</v>
      </c>
      <c r="AO79" s="90">
        <v>197</v>
      </c>
      <c r="AP79" s="96">
        <f t="shared" si="23"/>
        <v>545</v>
      </c>
    </row>
    <row r="80" spans="1:45" ht="51" x14ac:dyDescent="0.2">
      <c r="A80" s="49" t="s">
        <v>297</v>
      </c>
      <c r="B80" s="48" t="s">
        <v>298</v>
      </c>
      <c r="C80" s="91">
        <v>1</v>
      </c>
      <c r="D80" s="90">
        <v>32</v>
      </c>
      <c r="E80" s="90">
        <v>7</v>
      </c>
      <c r="F80" s="90">
        <v>3</v>
      </c>
      <c r="G80" s="90">
        <v>20</v>
      </c>
      <c r="H80" s="90">
        <v>2</v>
      </c>
      <c r="I80" s="90">
        <v>15</v>
      </c>
      <c r="J80" s="90">
        <v>12</v>
      </c>
      <c r="K80" s="90">
        <v>10</v>
      </c>
      <c r="L80" s="90">
        <v>34</v>
      </c>
      <c r="M80" s="78">
        <v>2</v>
      </c>
      <c r="N80" s="90">
        <v>13</v>
      </c>
      <c r="O80" s="90">
        <v>0</v>
      </c>
      <c r="P80" s="99">
        <v>0</v>
      </c>
      <c r="Q80" s="90">
        <v>5</v>
      </c>
      <c r="R80" s="90">
        <v>0</v>
      </c>
      <c r="S80" s="90">
        <v>0</v>
      </c>
      <c r="T80" s="78">
        <v>0</v>
      </c>
      <c r="U80" s="90">
        <v>1</v>
      </c>
      <c r="V80" s="90">
        <v>1</v>
      </c>
      <c r="W80" s="90">
        <v>1</v>
      </c>
      <c r="X80" s="90">
        <v>0</v>
      </c>
      <c r="Y80" s="90">
        <v>15</v>
      </c>
      <c r="Z80" s="90">
        <v>0</v>
      </c>
      <c r="AA80" s="90">
        <v>0</v>
      </c>
      <c r="AB80" s="90">
        <v>1</v>
      </c>
      <c r="AC80" s="90">
        <v>38</v>
      </c>
      <c r="AD80" s="90">
        <v>4</v>
      </c>
      <c r="AE80" s="90">
        <v>0</v>
      </c>
      <c r="AF80" s="90">
        <v>0</v>
      </c>
      <c r="AG80" s="90">
        <v>13</v>
      </c>
      <c r="AH80" s="90">
        <v>0</v>
      </c>
      <c r="AI80" s="90">
        <v>1</v>
      </c>
      <c r="AJ80" s="90">
        <v>0</v>
      </c>
      <c r="AK80" s="90">
        <v>112</v>
      </c>
      <c r="AL80" s="90">
        <v>0</v>
      </c>
      <c r="AM80" s="90">
        <v>0</v>
      </c>
      <c r="AN80" s="90">
        <v>0</v>
      </c>
      <c r="AO80" s="90">
        <v>156</v>
      </c>
      <c r="AP80" s="96">
        <f t="shared" si="23"/>
        <v>499</v>
      </c>
    </row>
    <row r="81" spans="1:45" s="59" customFormat="1" ht="51" x14ac:dyDescent="0.2">
      <c r="A81" s="60" t="s">
        <v>299</v>
      </c>
      <c r="B81" s="61" t="s">
        <v>300</v>
      </c>
      <c r="C81" s="89">
        <f>SUM(C79:C80)</f>
        <v>1</v>
      </c>
      <c r="D81" s="89">
        <f t="shared" ref="D81:AO81" si="32">SUM(D79:D80)</f>
        <v>55</v>
      </c>
      <c r="E81" s="89">
        <f t="shared" si="32"/>
        <v>14</v>
      </c>
      <c r="F81" s="89">
        <f t="shared" si="32"/>
        <v>10</v>
      </c>
      <c r="G81" s="89">
        <f t="shared" si="32"/>
        <v>39</v>
      </c>
      <c r="H81" s="89">
        <f t="shared" si="32"/>
        <v>3</v>
      </c>
      <c r="I81" s="89">
        <f t="shared" si="32"/>
        <v>34</v>
      </c>
      <c r="J81" s="89">
        <f t="shared" si="32"/>
        <v>27</v>
      </c>
      <c r="K81" s="89">
        <f t="shared" si="32"/>
        <v>13</v>
      </c>
      <c r="L81" s="89">
        <f t="shared" si="32"/>
        <v>89</v>
      </c>
      <c r="M81" s="89">
        <f t="shared" si="32"/>
        <v>3</v>
      </c>
      <c r="N81" s="89">
        <f t="shared" si="32"/>
        <v>22</v>
      </c>
      <c r="O81" s="89">
        <f t="shared" si="32"/>
        <v>0</v>
      </c>
      <c r="P81" s="100">
        <f t="shared" ref="P81" si="33">P79+P80</f>
        <v>0</v>
      </c>
      <c r="Q81" s="89">
        <f t="shared" si="32"/>
        <v>10</v>
      </c>
      <c r="R81" s="89">
        <f t="shared" si="32"/>
        <v>0</v>
      </c>
      <c r="S81" s="89">
        <v>0</v>
      </c>
      <c r="T81" s="89">
        <f t="shared" si="32"/>
        <v>0</v>
      </c>
      <c r="U81" s="89">
        <f t="shared" si="32"/>
        <v>5</v>
      </c>
      <c r="V81" s="89">
        <f t="shared" si="32"/>
        <v>3</v>
      </c>
      <c r="W81" s="89">
        <f t="shared" si="32"/>
        <v>1</v>
      </c>
      <c r="X81" s="89">
        <f t="shared" si="32"/>
        <v>0</v>
      </c>
      <c r="Y81" s="89">
        <f t="shared" si="32"/>
        <v>19</v>
      </c>
      <c r="Z81" s="89">
        <f t="shared" si="32"/>
        <v>0</v>
      </c>
      <c r="AA81" s="89">
        <f t="shared" si="32"/>
        <v>0</v>
      </c>
      <c r="AB81" s="89">
        <f t="shared" si="32"/>
        <v>1</v>
      </c>
      <c r="AC81" s="89">
        <f t="shared" si="32"/>
        <v>60</v>
      </c>
      <c r="AD81" s="89">
        <f t="shared" si="32"/>
        <v>8</v>
      </c>
      <c r="AE81" s="89">
        <f t="shared" si="32"/>
        <v>1</v>
      </c>
      <c r="AF81" s="89">
        <f t="shared" si="32"/>
        <v>0</v>
      </c>
      <c r="AG81" s="89">
        <f t="shared" si="32"/>
        <v>21</v>
      </c>
      <c r="AH81" s="89">
        <f t="shared" si="32"/>
        <v>3</v>
      </c>
      <c r="AI81" s="89">
        <f t="shared" si="32"/>
        <v>3</v>
      </c>
      <c r="AJ81" s="89">
        <f t="shared" si="32"/>
        <v>0</v>
      </c>
      <c r="AK81" s="89">
        <f t="shared" si="32"/>
        <v>246</v>
      </c>
      <c r="AL81" s="89">
        <f t="shared" si="32"/>
        <v>0</v>
      </c>
      <c r="AM81" s="89">
        <f t="shared" si="32"/>
        <v>0</v>
      </c>
      <c r="AN81" s="89">
        <f t="shared" si="32"/>
        <v>0</v>
      </c>
      <c r="AO81" s="89">
        <f t="shared" si="32"/>
        <v>353</v>
      </c>
      <c r="AP81" s="96">
        <f t="shared" si="23"/>
        <v>1044</v>
      </c>
    </row>
    <row r="82" spans="1:45" ht="51" x14ac:dyDescent="0.2">
      <c r="A82" s="49" t="s">
        <v>301</v>
      </c>
      <c r="B82" s="48" t="s">
        <v>302</v>
      </c>
      <c r="C82" s="91">
        <v>5</v>
      </c>
      <c r="D82" s="90">
        <v>160</v>
      </c>
      <c r="E82" s="90">
        <v>174</v>
      </c>
      <c r="F82" s="90">
        <v>64</v>
      </c>
      <c r="G82" s="90">
        <v>101</v>
      </c>
      <c r="H82" s="90">
        <v>20</v>
      </c>
      <c r="I82" s="90">
        <v>327</v>
      </c>
      <c r="J82" s="90">
        <v>55</v>
      </c>
      <c r="K82" s="90">
        <v>29</v>
      </c>
      <c r="L82" s="90">
        <v>17</v>
      </c>
      <c r="M82" s="90">
        <v>29</v>
      </c>
      <c r="N82" s="90">
        <v>133</v>
      </c>
      <c r="O82" s="90">
        <v>0</v>
      </c>
      <c r="P82" s="99">
        <v>0</v>
      </c>
      <c r="Q82" s="90">
        <v>104</v>
      </c>
      <c r="R82" s="90">
        <v>0</v>
      </c>
      <c r="S82" s="90">
        <v>0</v>
      </c>
      <c r="T82" s="78">
        <v>0</v>
      </c>
      <c r="U82" s="90">
        <v>78</v>
      </c>
      <c r="V82" s="90">
        <v>56</v>
      </c>
      <c r="W82" s="90">
        <v>8</v>
      </c>
      <c r="X82" s="90">
        <v>1</v>
      </c>
      <c r="Y82" s="90">
        <v>105</v>
      </c>
      <c r="Z82" s="90">
        <v>3</v>
      </c>
      <c r="AA82" s="90">
        <v>0</v>
      </c>
      <c r="AB82" s="90">
        <v>0</v>
      </c>
      <c r="AC82" s="90">
        <v>42</v>
      </c>
      <c r="AD82" s="90">
        <v>25</v>
      </c>
      <c r="AE82" s="90">
        <v>0</v>
      </c>
      <c r="AF82" s="90">
        <v>0</v>
      </c>
      <c r="AG82" s="90">
        <v>150</v>
      </c>
      <c r="AH82" s="90">
        <v>6</v>
      </c>
      <c r="AI82" s="90">
        <v>54</v>
      </c>
      <c r="AJ82" s="90">
        <v>0</v>
      </c>
      <c r="AK82" s="90">
        <v>117</v>
      </c>
      <c r="AL82" s="90">
        <v>0</v>
      </c>
      <c r="AM82" s="90">
        <v>1</v>
      </c>
      <c r="AN82" s="90">
        <v>0</v>
      </c>
      <c r="AO82" s="90">
        <v>0</v>
      </c>
      <c r="AP82" s="96">
        <f t="shared" si="23"/>
        <v>1864</v>
      </c>
    </row>
    <row r="83" spans="1:45" ht="51" x14ac:dyDescent="0.2">
      <c r="A83" s="49" t="s">
        <v>303</v>
      </c>
      <c r="B83" s="48" t="s">
        <v>304</v>
      </c>
      <c r="C83" s="91">
        <v>7</v>
      </c>
      <c r="D83" s="90">
        <v>281</v>
      </c>
      <c r="E83" s="90">
        <v>160</v>
      </c>
      <c r="F83" s="90">
        <v>68</v>
      </c>
      <c r="G83" s="92">
        <v>103</v>
      </c>
      <c r="H83" s="90">
        <v>16</v>
      </c>
      <c r="I83" s="90">
        <v>324</v>
      </c>
      <c r="J83" s="90">
        <v>90</v>
      </c>
      <c r="K83" s="90">
        <v>21</v>
      </c>
      <c r="L83" s="90">
        <v>18</v>
      </c>
      <c r="M83" s="78">
        <v>36</v>
      </c>
      <c r="N83" s="90">
        <v>123</v>
      </c>
      <c r="O83" s="90">
        <v>0</v>
      </c>
      <c r="P83" s="99">
        <v>0</v>
      </c>
      <c r="Q83" s="90">
        <v>63</v>
      </c>
      <c r="R83" s="90">
        <v>0</v>
      </c>
      <c r="S83" s="90">
        <v>0</v>
      </c>
      <c r="T83" s="78">
        <v>0</v>
      </c>
      <c r="U83" s="90">
        <v>79</v>
      </c>
      <c r="V83" s="90">
        <v>47</v>
      </c>
      <c r="W83" s="90">
        <v>6</v>
      </c>
      <c r="X83" s="90">
        <v>1</v>
      </c>
      <c r="Y83" s="90">
        <v>137</v>
      </c>
      <c r="Z83" s="90">
        <v>3</v>
      </c>
      <c r="AA83" s="90">
        <v>0</v>
      </c>
      <c r="AB83" s="90">
        <v>0</v>
      </c>
      <c r="AC83" s="90">
        <v>92</v>
      </c>
      <c r="AD83" s="90">
        <v>34</v>
      </c>
      <c r="AE83" s="90">
        <v>0</v>
      </c>
      <c r="AF83" s="90">
        <v>0</v>
      </c>
      <c r="AG83" s="90">
        <v>227</v>
      </c>
      <c r="AH83" s="90">
        <v>6</v>
      </c>
      <c r="AI83" s="90">
        <v>58</v>
      </c>
      <c r="AJ83" s="90">
        <v>0</v>
      </c>
      <c r="AK83" s="90">
        <v>100</v>
      </c>
      <c r="AL83" s="90">
        <v>0</v>
      </c>
      <c r="AM83" s="90">
        <v>1</v>
      </c>
      <c r="AN83" s="90">
        <v>0</v>
      </c>
      <c r="AO83" s="90">
        <v>0</v>
      </c>
      <c r="AP83" s="96">
        <f t="shared" si="23"/>
        <v>2101</v>
      </c>
    </row>
    <row r="84" spans="1:45" s="59" customFormat="1" ht="51" x14ac:dyDescent="0.2">
      <c r="A84" s="60" t="s">
        <v>305</v>
      </c>
      <c r="B84" s="61" t="s">
        <v>306</v>
      </c>
      <c r="C84" s="89">
        <f>SUM(C82:C83)</f>
        <v>12</v>
      </c>
      <c r="D84" s="89">
        <f t="shared" ref="D84:AO84" si="34">SUM(D82:D83)</f>
        <v>441</v>
      </c>
      <c r="E84" s="89">
        <f t="shared" si="34"/>
        <v>334</v>
      </c>
      <c r="F84" s="89">
        <f t="shared" si="34"/>
        <v>132</v>
      </c>
      <c r="G84" s="89">
        <f t="shared" si="34"/>
        <v>204</v>
      </c>
      <c r="H84" s="89">
        <f t="shared" si="34"/>
        <v>36</v>
      </c>
      <c r="I84" s="89">
        <f t="shared" si="34"/>
        <v>651</v>
      </c>
      <c r="J84" s="89">
        <f t="shared" si="34"/>
        <v>145</v>
      </c>
      <c r="K84" s="89">
        <f t="shared" si="34"/>
        <v>50</v>
      </c>
      <c r="L84" s="89">
        <f t="shared" si="34"/>
        <v>35</v>
      </c>
      <c r="M84" s="89">
        <f t="shared" si="34"/>
        <v>65</v>
      </c>
      <c r="N84" s="89">
        <f t="shared" si="34"/>
        <v>256</v>
      </c>
      <c r="O84" s="89">
        <f t="shared" si="34"/>
        <v>0</v>
      </c>
      <c r="P84" s="100">
        <f t="shared" ref="P84" si="35">P82+P83</f>
        <v>0</v>
      </c>
      <c r="Q84" s="89">
        <f t="shared" si="34"/>
        <v>167</v>
      </c>
      <c r="R84" s="89">
        <f t="shared" si="34"/>
        <v>0</v>
      </c>
      <c r="S84" s="89">
        <v>0</v>
      </c>
      <c r="T84" s="89">
        <f t="shared" si="34"/>
        <v>0</v>
      </c>
      <c r="U84" s="89">
        <f t="shared" si="34"/>
        <v>157</v>
      </c>
      <c r="V84" s="89">
        <f t="shared" si="34"/>
        <v>103</v>
      </c>
      <c r="W84" s="89">
        <f t="shared" si="34"/>
        <v>14</v>
      </c>
      <c r="X84" s="89">
        <f t="shared" si="34"/>
        <v>2</v>
      </c>
      <c r="Y84" s="89">
        <f t="shared" si="34"/>
        <v>242</v>
      </c>
      <c r="Z84" s="89">
        <f t="shared" si="34"/>
        <v>6</v>
      </c>
      <c r="AA84" s="89">
        <f t="shared" si="34"/>
        <v>0</v>
      </c>
      <c r="AB84" s="89">
        <f t="shared" si="34"/>
        <v>0</v>
      </c>
      <c r="AC84" s="89">
        <f t="shared" si="34"/>
        <v>134</v>
      </c>
      <c r="AD84" s="89">
        <f t="shared" si="34"/>
        <v>59</v>
      </c>
      <c r="AE84" s="89">
        <f t="shared" si="34"/>
        <v>0</v>
      </c>
      <c r="AF84" s="89">
        <f t="shared" si="34"/>
        <v>0</v>
      </c>
      <c r="AG84" s="89">
        <f t="shared" si="34"/>
        <v>377</v>
      </c>
      <c r="AH84" s="89">
        <f t="shared" si="34"/>
        <v>12</v>
      </c>
      <c r="AI84" s="89">
        <f t="shared" si="34"/>
        <v>112</v>
      </c>
      <c r="AJ84" s="89">
        <f t="shared" si="34"/>
        <v>0</v>
      </c>
      <c r="AK84" s="89">
        <f t="shared" si="34"/>
        <v>217</v>
      </c>
      <c r="AL84" s="89">
        <f t="shared" si="34"/>
        <v>0</v>
      </c>
      <c r="AM84" s="89">
        <f t="shared" si="34"/>
        <v>2</v>
      </c>
      <c r="AN84" s="89">
        <f t="shared" si="34"/>
        <v>0</v>
      </c>
      <c r="AO84" s="89">
        <f t="shared" si="34"/>
        <v>0</v>
      </c>
      <c r="AP84" s="96">
        <f t="shared" si="23"/>
        <v>3965</v>
      </c>
    </row>
    <row r="85" spans="1:45" ht="38.25" x14ac:dyDescent="0.2">
      <c r="A85" s="49" t="s">
        <v>307</v>
      </c>
      <c r="B85" s="49" t="s">
        <v>308</v>
      </c>
      <c r="C85" s="91">
        <v>251</v>
      </c>
      <c r="D85" s="90">
        <v>276</v>
      </c>
      <c r="E85" s="90">
        <v>120</v>
      </c>
      <c r="F85" s="90">
        <v>180</v>
      </c>
      <c r="G85" s="90">
        <v>121</v>
      </c>
      <c r="H85" s="90">
        <v>81</v>
      </c>
      <c r="I85" s="90">
        <v>2967</v>
      </c>
      <c r="J85" s="90">
        <v>20</v>
      </c>
      <c r="K85" s="90">
        <v>43</v>
      </c>
      <c r="L85" s="90">
        <v>17</v>
      </c>
      <c r="M85" s="90">
        <v>0</v>
      </c>
      <c r="N85" s="90">
        <v>319</v>
      </c>
      <c r="O85" s="90">
        <v>78</v>
      </c>
      <c r="P85" s="99">
        <v>0</v>
      </c>
      <c r="Q85" s="90">
        <v>296</v>
      </c>
      <c r="R85" s="90">
        <v>0</v>
      </c>
      <c r="S85" s="90">
        <v>0</v>
      </c>
      <c r="T85" s="78">
        <v>0</v>
      </c>
      <c r="U85" s="90">
        <v>228</v>
      </c>
      <c r="V85" s="90">
        <v>304</v>
      </c>
      <c r="W85" s="90">
        <v>60</v>
      </c>
      <c r="X85" s="90">
        <v>1</v>
      </c>
      <c r="Y85" s="90">
        <v>78</v>
      </c>
      <c r="Z85" s="90">
        <v>53</v>
      </c>
      <c r="AA85" s="90">
        <v>0</v>
      </c>
      <c r="AB85" s="90">
        <v>0</v>
      </c>
      <c r="AC85" s="90">
        <v>125</v>
      </c>
      <c r="AD85" s="90">
        <v>58</v>
      </c>
      <c r="AE85" s="90">
        <v>23</v>
      </c>
      <c r="AF85" s="90">
        <v>0</v>
      </c>
      <c r="AG85" s="90">
        <v>400</v>
      </c>
      <c r="AH85" s="90">
        <v>49</v>
      </c>
      <c r="AI85" s="90">
        <v>76</v>
      </c>
      <c r="AJ85" s="90">
        <v>5</v>
      </c>
      <c r="AK85" s="90">
        <v>506</v>
      </c>
      <c r="AL85" s="90">
        <v>0</v>
      </c>
      <c r="AM85" s="90">
        <v>0</v>
      </c>
      <c r="AN85" s="90">
        <v>0</v>
      </c>
      <c r="AO85" s="90">
        <v>0</v>
      </c>
      <c r="AP85" s="96">
        <f t="shared" si="23"/>
        <v>6735</v>
      </c>
    </row>
    <row r="86" spans="1:45" ht="38.25" x14ac:dyDescent="0.2">
      <c r="A86" s="49" t="s">
        <v>309</v>
      </c>
      <c r="B86" s="49" t="s">
        <v>310</v>
      </c>
      <c r="C86" s="91">
        <v>342</v>
      </c>
      <c r="D86" s="90">
        <v>405</v>
      </c>
      <c r="E86" s="90">
        <v>103</v>
      </c>
      <c r="F86" s="90">
        <v>201</v>
      </c>
      <c r="G86" s="90">
        <v>123</v>
      </c>
      <c r="H86" s="90">
        <v>73</v>
      </c>
      <c r="I86" s="90">
        <v>2809</v>
      </c>
      <c r="J86" s="90">
        <v>52</v>
      </c>
      <c r="K86" s="90">
        <v>45</v>
      </c>
      <c r="L86" s="90">
        <v>18</v>
      </c>
      <c r="M86" s="78">
        <v>0</v>
      </c>
      <c r="N86" s="90">
        <v>262</v>
      </c>
      <c r="O86" s="90">
        <v>82</v>
      </c>
      <c r="P86" s="99">
        <v>0</v>
      </c>
      <c r="Q86" s="90">
        <v>256</v>
      </c>
      <c r="R86" s="90">
        <v>0</v>
      </c>
      <c r="S86" s="90">
        <v>0</v>
      </c>
      <c r="T86" s="78">
        <v>0</v>
      </c>
      <c r="U86" s="90">
        <v>2061</v>
      </c>
      <c r="V86" s="90">
        <v>333</v>
      </c>
      <c r="W86" s="90">
        <v>40</v>
      </c>
      <c r="X86" s="90">
        <v>0</v>
      </c>
      <c r="Y86" s="90">
        <v>84</v>
      </c>
      <c r="Z86" s="90">
        <v>57</v>
      </c>
      <c r="AA86" s="90">
        <v>0</v>
      </c>
      <c r="AB86" s="90">
        <v>0</v>
      </c>
      <c r="AC86" s="90">
        <v>170</v>
      </c>
      <c r="AD86" s="90">
        <v>56</v>
      </c>
      <c r="AE86" s="90">
        <v>23</v>
      </c>
      <c r="AF86" s="90">
        <v>0</v>
      </c>
      <c r="AG86" s="90">
        <v>602</v>
      </c>
      <c r="AH86" s="90">
        <v>35</v>
      </c>
      <c r="AI86" s="90">
        <v>80</v>
      </c>
      <c r="AJ86" s="90">
        <v>3</v>
      </c>
      <c r="AK86" s="90">
        <v>433</v>
      </c>
      <c r="AL86" s="90">
        <v>0</v>
      </c>
      <c r="AM86" s="90">
        <v>0</v>
      </c>
      <c r="AN86" s="90">
        <v>0</v>
      </c>
      <c r="AO86" s="90">
        <v>0</v>
      </c>
      <c r="AP86" s="96">
        <f t="shared" si="23"/>
        <v>8748</v>
      </c>
    </row>
    <row r="87" spans="1:45" s="59" customFormat="1" ht="38.25" x14ac:dyDescent="0.2">
      <c r="A87" s="60" t="s">
        <v>311</v>
      </c>
      <c r="B87" s="60" t="s">
        <v>312</v>
      </c>
      <c r="C87" s="89">
        <f>SUM(C85:C86)</f>
        <v>593</v>
      </c>
      <c r="D87" s="89">
        <f t="shared" ref="D87:AO87" si="36">SUM(D85:D86)</f>
        <v>681</v>
      </c>
      <c r="E87" s="89">
        <f t="shared" si="36"/>
        <v>223</v>
      </c>
      <c r="F87" s="89">
        <f t="shared" si="36"/>
        <v>381</v>
      </c>
      <c r="G87" s="89">
        <f t="shared" si="36"/>
        <v>244</v>
      </c>
      <c r="H87" s="89">
        <f t="shared" si="36"/>
        <v>154</v>
      </c>
      <c r="I87" s="89">
        <f t="shared" si="36"/>
        <v>5776</v>
      </c>
      <c r="J87" s="89">
        <f t="shared" si="36"/>
        <v>72</v>
      </c>
      <c r="K87" s="89">
        <f t="shared" si="36"/>
        <v>88</v>
      </c>
      <c r="L87" s="89">
        <f t="shared" si="36"/>
        <v>35</v>
      </c>
      <c r="M87" s="89">
        <f t="shared" si="36"/>
        <v>0</v>
      </c>
      <c r="N87" s="89">
        <f t="shared" si="36"/>
        <v>581</v>
      </c>
      <c r="O87" s="89">
        <f t="shared" si="36"/>
        <v>160</v>
      </c>
      <c r="P87" s="100">
        <f t="shared" ref="P87" si="37">P85+P86</f>
        <v>0</v>
      </c>
      <c r="Q87" s="89">
        <f t="shared" si="36"/>
        <v>552</v>
      </c>
      <c r="R87" s="89">
        <f t="shared" si="36"/>
        <v>0</v>
      </c>
      <c r="S87" s="89">
        <v>0</v>
      </c>
      <c r="T87" s="89">
        <f t="shared" si="36"/>
        <v>0</v>
      </c>
      <c r="U87" s="89">
        <f t="shared" si="36"/>
        <v>2289</v>
      </c>
      <c r="V87" s="89">
        <f t="shared" si="36"/>
        <v>637</v>
      </c>
      <c r="W87" s="89">
        <f t="shared" si="36"/>
        <v>100</v>
      </c>
      <c r="X87" s="89">
        <f t="shared" si="36"/>
        <v>1</v>
      </c>
      <c r="Y87" s="89">
        <f t="shared" si="36"/>
        <v>162</v>
      </c>
      <c r="Z87" s="89">
        <f t="shared" si="36"/>
        <v>110</v>
      </c>
      <c r="AA87" s="89">
        <f t="shared" si="36"/>
        <v>0</v>
      </c>
      <c r="AB87" s="89">
        <f t="shared" si="36"/>
        <v>0</v>
      </c>
      <c r="AC87" s="89">
        <f t="shared" si="36"/>
        <v>295</v>
      </c>
      <c r="AD87" s="89">
        <f t="shared" si="36"/>
        <v>114</v>
      </c>
      <c r="AE87" s="89">
        <f t="shared" si="36"/>
        <v>46</v>
      </c>
      <c r="AF87" s="89">
        <f t="shared" si="36"/>
        <v>0</v>
      </c>
      <c r="AG87" s="89">
        <f t="shared" si="36"/>
        <v>1002</v>
      </c>
      <c r="AH87" s="89">
        <f t="shared" si="36"/>
        <v>84</v>
      </c>
      <c r="AI87" s="89">
        <f t="shared" si="36"/>
        <v>156</v>
      </c>
      <c r="AJ87" s="89">
        <f t="shared" si="36"/>
        <v>8</v>
      </c>
      <c r="AK87" s="89">
        <f t="shared" si="36"/>
        <v>939</v>
      </c>
      <c r="AL87" s="89">
        <f t="shared" si="36"/>
        <v>0</v>
      </c>
      <c r="AM87" s="89">
        <f t="shared" si="36"/>
        <v>0</v>
      </c>
      <c r="AN87" s="89">
        <f t="shared" si="36"/>
        <v>0</v>
      </c>
      <c r="AO87" s="89">
        <f t="shared" si="36"/>
        <v>0</v>
      </c>
      <c r="AP87" s="96">
        <f t="shared" si="23"/>
        <v>15483</v>
      </c>
    </row>
    <row r="88" spans="1:45" ht="38.25" x14ac:dyDescent="0.2">
      <c r="A88" s="49" t="s">
        <v>313</v>
      </c>
      <c r="B88" s="49" t="s">
        <v>314</v>
      </c>
      <c r="C88" s="91">
        <v>2</v>
      </c>
      <c r="D88" s="90">
        <v>14</v>
      </c>
      <c r="E88" s="90">
        <v>4</v>
      </c>
      <c r="F88" s="90">
        <v>1</v>
      </c>
      <c r="G88" s="90">
        <v>53</v>
      </c>
      <c r="H88" s="90">
        <v>2</v>
      </c>
      <c r="I88" s="90">
        <v>110</v>
      </c>
      <c r="J88" s="90">
        <v>0</v>
      </c>
      <c r="K88" s="90">
        <v>2</v>
      </c>
      <c r="L88" s="90">
        <v>24</v>
      </c>
      <c r="M88" s="90">
        <v>0</v>
      </c>
      <c r="N88" s="90">
        <v>8</v>
      </c>
      <c r="O88" s="90">
        <v>1</v>
      </c>
      <c r="P88" s="99">
        <v>0</v>
      </c>
      <c r="Q88" s="90">
        <v>14</v>
      </c>
      <c r="R88" s="90">
        <v>0</v>
      </c>
      <c r="S88" s="90">
        <v>0</v>
      </c>
      <c r="T88" s="78">
        <v>0</v>
      </c>
      <c r="U88" s="90">
        <v>73</v>
      </c>
      <c r="V88" s="90">
        <v>21</v>
      </c>
      <c r="W88" s="90">
        <v>0</v>
      </c>
      <c r="X88" s="90">
        <v>2</v>
      </c>
      <c r="Y88" s="90">
        <v>3</v>
      </c>
      <c r="Z88" s="90">
        <v>6</v>
      </c>
      <c r="AA88" s="90">
        <v>0</v>
      </c>
      <c r="AB88" s="90">
        <v>2</v>
      </c>
      <c r="AC88" s="90">
        <v>41</v>
      </c>
      <c r="AD88" s="90">
        <v>2</v>
      </c>
      <c r="AE88" s="90">
        <v>0</v>
      </c>
      <c r="AF88" s="90">
        <v>0</v>
      </c>
      <c r="AG88" s="90">
        <v>21</v>
      </c>
      <c r="AH88" s="90">
        <v>0</v>
      </c>
      <c r="AI88" s="90">
        <v>3</v>
      </c>
      <c r="AJ88" s="90">
        <v>1</v>
      </c>
      <c r="AK88" s="90">
        <v>52</v>
      </c>
      <c r="AL88" s="90">
        <v>0</v>
      </c>
      <c r="AM88" s="90">
        <v>0</v>
      </c>
      <c r="AN88" s="90">
        <v>0</v>
      </c>
      <c r="AO88" s="90">
        <v>0</v>
      </c>
      <c r="AP88" s="96">
        <f t="shared" si="23"/>
        <v>462</v>
      </c>
    </row>
    <row r="89" spans="1:45" ht="38.25" x14ac:dyDescent="0.2">
      <c r="A89" s="49" t="s">
        <v>315</v>
      </c>
      <c r="B89" s="49" t="s">
        <v>316</v>
      </c>
      <c r="C89" s="91">
        <v>3</v>
      </c>
      <c r="D89" s="90">
        <v>14</v>
      </c>
      <c r="E89" s="90">
        <v>3</v>
      </c>
      <c r="F89" s="90">
        <v>7</v>
      </c>
      <c r="G89" s="90">
        <v>55</v>
      </c>
      <c r="H89" s="90">
        <v>3</v>
      </c>
      <c r="I89" s="90">
        <v>122</v>
      </c>
      <c r="J89" s="90">
        <v>0</v>
      </c>
      <c r="K89" s="90">
        <v>7</v>
      </c>
      <c r="L89" s="90">
        <v>23</v>
      </c>
      <c r="M89" s="78">
        <v>0</v>
      </c>
      <c r="N89" s="90">
        <v>17</v>
      </c>
      <c r="O89" s="90">
        <v>2</v>
      </c>
      <c r="P89" s="99">
        <v>0</v>
      </c>
      <c r="Q89" s="90">
        <v>12</v>
      </c>
      <c r="R89" s="90">
        <v>0</v>
      </c>
      <c r="S89" s="90">
        <v>0</v>
      </c>
      <c r="T89" s="78">
        <v>0</v>
      </c>
      <c r="U89" s="90">
        <v>0</v>
      </c>
      <c r="V89" s="90">
        <v>22</v>
      </c>
      <c r="W89" s="90">
        <v>0</v>
      </c>
      <c r="X89" s="90">
        <v>1</v>
      </c>
      <c r="Y89" s="90">
        <v>6</v>
      </c>
      <c r="Z89" s="90">
        <v>9</v>
      </c>
      <c r="AA89" s="90">
        <v>0</v>
      </c>
      <c r="AB89" s="90">
        <v>3</v>
      </c>
      <c r="AC89" s="90">
        <v>60</v>
      </c>
      <c r="AD89" s="90">
        <v>1</v>
      </c>
      <c r="AE89" s="90">
        <v>1</v>
      </c>
      <c r="AF89" s="90">
        <v>0</v>
      </c>
      <c r="AG89" s="90">
        <v>32</v>
      </c>
      <c r="AH89" s="90">
        <v>0</v>
      </c>
      <c r="AI89" s="90">
        <v>2</v>
      </c>
      <c r="AJ89" s="90">
        <v>0</v>
      </c>
      <c r="AK89" s="90">
        <v>34</v>
      </c>
      <c r="AL89" s="90">
        <v>0</v>
      </c>
      <c r="AM89" s="90">
        <v>0</v>
      </c>
      <c r="AN89" s="90">
        <v>0</v>
      </c>
      <c r="AO89" s="90">
        <v>0</v>
      </c>
      <c r="AP89" s="96">
        <f t="shared" si="23"/>
        <v>439</v>
      </c>
    </row>
    <row r="90" spans="1:45" s="59" customFormat="1" ht="38.25" x14ac:dyDescent="0.2">
      <c r="A90" s="60" t="s">
        <v>317</v>
      </c>
      <c r="B90" s="60" t="s">
        <v>318</v>
      </c>
      <c r="C90" s="89">
        <f>SUM(C88:C89)</f>
        <v>5</v>
      </c>
      <c r="D90" s="89">
        <f t="shared" ref="D90:AO90" si="38">SUM(D88:D89)</f>
        <v>28</v>
      </c>
      <c r="E90" s="89">
        <f t="shared" si="38"/>
        <v>7</v>
      </c>
      <c r="F90" s="89">
        <f t="shared" si="38"/>
        <v>8</v>
      </c>
      <c r="G90" s="89">
        <f t="shared" si="38"/>
        <v>108</v>
      </c>
      <c r="H90" s="89">
        <f t="shared" si="38"/>
        <v>5</v>
      </c>
      <c r="I90" s="89">
        <f t="shared" si="38"/>
        <v>232</v>
      </c>
      <c r="J90" s="89">
        <f t="shared" si="38"/>
        <v>0</v>
      </c>
      <c r="K90" s="89">
        <f t="shared" si="38"/>
        <v>9</v>
      </c>
      <c r="L90" s="89">
        <f t="shared" si="38"/>
        <v>47</v>
      </c>
      <c r="M90" s="89">
        <f t="shared" si="38"/>
        <v>0</v>
      </c>
      <c r="N90" s="89">
        <f t="shared" si="38"/>
        <v>25</v>
      </c>
      <c r="O90" s="89">
        <f t="shared" si="38"/>
        <v>3</v>
      </c>
      <c r="P90" s="100">
        <f t="shared" ref="P90" si="39">P88+P89</f>
        <v>0</v>
      </c>
      <c r="Q90" s="89">
        <f t="shared" si="38"/>
        <v>26</v>
      </c>
      <c r="R90" s="89">
        <f t="shared" si="38"/>
        <v>0</v>
      </c>
      <c r="S90" s="89">
        <v>0</v>
      </c>
      <c r="T90" s="89">
        <f t="shared" si="38"/>
        <v>0</v>
      </c>
      <c r="U90" s="89">
        <f t="shared" si="38"/>
        <v>73</v>
      </c>
      <c r="V90" s="89">
        <f t="shared" si="38"/>
        <v>43</v>
      </c>
      <c r="W90" s="89">
        <f t="shared" si="38"/>
        <v>0</v>
      </c>
      <c r="X90" s="89">
        <f t="shared" si="38"/>
        <v>3</v>
      </c>
      <c r="Y90" s="89">
        <f t="shared" si="38"/>
        <v>9</v>
      </c>
      <c r="Z90" s="89">
        <f t="shared" si="38"/>
        <v>15</v>
      </c>
      <c r="AA90" s="89">
        <f t="shared" si="38"/>
        <v>0</v>
      </c>
      <c r="AB90" s="89">
        <f t="shared" si="38"/>
        <v>5</v>
      </c>
      <c r="AC90" s="89">
        <f t="shared" si="38"/>
        <v>101</v>
      </c>
      <c r="AD90" s="89">
        <f t="shared" si="38"/>
        <v>3</v>
      </c>
      <c r="AE90" s="89">
        <f t="shared" si="38"/>
        <v>1</v>
      </c>
      <c r="AF90" s="89">
        <f t="shared" si="38"/>
        <v>0</v>
      </c>
      <c r="AG90" s="89">
        <f t="shared" si="38"/>
        <v>53</v>
      </c>
      <c r="AH90" s="89">
        <f t="shared" si="38"/>
        <v>0</v>
      </c>
      <c r="AI90" s="89">
        <f t="shared" si="38"/>
        <v>5</v>
      </c>
      <c r="AJ90" s="89">
        <f t="shared" si="38"/>
        <v>1</v>
      </c>
      <c r="AK90" s="89">
        <f t="shared" si="38"/>
        <v>86</v>
      </c>
      <c r="AL90" s="89">
        <f t="shared" si="38"/>
        <v>0</v>
      </c>
      <c r="AM90" s="89">
        <f t="shared" si="38"/>
        <v>0</v>
      </c>
      <c r="AN90" s="89">
        <f t="shared" si="38"/>
        <v>0</v>
      </c>
      <c r="AO90" s="89">
        <f t="shared" si="38"/>
        <v>0</v>
      </c>
      <c r="AP90" s="96">
        <f t="shared" si="23"/>
        <v>901</v>
      </c>
    </row>
    <row r="91" spans="1:45" ht="38.25" x14ac:dyDescent="0.2">
      <c r="A91" s="49" t="s">
        <v>319</v>
      </c>
      <c r="B91" s="48" t="s">
        <v>320</v>
      </c>
      <c r="C91" s="91">
        <v>44</v>
      </c>
      <c r="D91" s="90">
        <v>56</v>
      </c>
      <c r="E91" s="90">
        <v>72</v>
      </c>
      <c r="F91" s="90">
        <v>41</v>
      </c>
      <c r="G91" s="90">
        <v>137</v>
      </c>
      <c r="H91" s="90">
        <v>37</v>
      </c>
      <c r="I91" s="90">
        <v>1900</v>
      </c>
      <c r="J91" s="90">
        <v>8</v>
      </c>
      <c r="K91" s="90">
        <v>126</v>
      </c>
      <c r="L91" s="90">
        <v>28</v>
      </c>
      <c r="M91" s="90">
        <v>71</v>
      </c>
      <c r="N91" s="90">
        <v>139</v>
      </c>
      <c r="O91" s="90">
        <v>70</v>
      </c>
      <c r="P91" s="99">
        <v>0</v>
      </c>
      <c r="Q91" s="90">
        <v>105</v>
      </c>
      <c r="R91" s="90">
        <v>0</v>
      </c>
      <c r="S91" s="90">
        <v>0</v>
      </c>
      <c r="T91" s="78">
        <v>0</v>
      </c>
      <c r="U91" s="90">
        <v>0</v>
      </c>
      <c r="V91" s="90">
        <v>185</v>
      </c>
      <c r="W91" s="90">
        <v>1</v>
      </c>
      <c r="X91" s="90">
        <v>7</v>
      </c>
      <c r="Y91" s="90">
        <v>76</v>
      </c>
      <c r="Z91" s="90">
        <v>0</v>
      </c>
      <c r="AA91" s="90">
        <v>0</v>
      </c>
      <c r="AB91" s="90">
        <v>21</v>
      </c>
      <c r="AC91" s="90">
        <v>42</v>
      </c>
      <c r="AD91" s="90">
        <v>65</v>
      </c>
      <c r="AE91" s="90">
        <v>5</v>
      </c>
      <c r="AF91" s="90">
        <v>0</v>
      </c>
      <c r="AG91" s="90">
        <v>231</v>
      </c>
      <c r="AH91" s="90">
        <v>2</v>
      </c>
      <c r="AI91" s="90">
        <v>27</v>
      </c>
      <c r="AJ91" s="90">
        <v>3</v>
      </c>
      <c r="AK91" s="90">
        <v>59</v>
      </c>
      <c r="AL91" s="90">
        <v>0</v>
      </c>
      <c r="AM91" s="90">
        <v>0</v>
      </c>
      <c r="AN91" s="90">
        <v>0</v>
      </c>
      <c r="AO91" s="90">
        <v>0</v>
      </c>
      <c r="AP91" s="96">
        <f t="shared" si="23"/>
        <v>3558</v>
      </c>
    </row>
    <row r="92" spans="1:45" ht="38.25" x14ac:dyDescent="0.2">
      <c r="A92" s="49" t="s">
        <v>321</v>
      </c>
      <c r="B92" s="48" t="s">
        <v>322</v>
      </c>
      <c r="C92" s="91">
        <v>87</v>
      </c>
      <c r="D92" s="90">
        <v>78</v>
      </c>
      <c r="E92" s="90">
        <v>58</v>
      </c>
      <c r="F92" s="90">
        <v>37</v>
      </c>
      <c r="G92" s="90">
        <v>140</v>
      </c>
      <c r="H92" s="90">
        <v>29</v>
      </c>
      <c r="I92" s="90">
        <v>1915</v>
      </c>
      <c r="J92" s="90">
        <v>13</v>
      </c>
      <c r="K92" s="90">
        <v>138</v>
      </c>
      <c r="L92" s="90">
        <v>17</v>
      </c>
      <c r="M92" s="78">
        <v>98</v>
      </c>
      <c r="N92" s="90">
        <v>116</v>
      </c>
      <c r="O92" s="90">
        <v>73</v>
      </c>
      <c r="P92" s="99">
        <v>0</v>
      </c>
      <c r="Q92" s="90">
        <v>105</v>
      </c>
      <c r="R92" s="90">
        <v>0</v>
      </c>
      <c r="S92" s="90">
        <v>0</v>
      </c>
      <c r="T92" s="78">
        <v>0</v>
      </c>
      <c r="U92" s="90">
        <v>0</v>
      </c>
      <c r="V92" s="90">
        <v>149</v>
      </c>
      <c r="W92" s="90">
        <v>0</v>
      </c>
      <c r="X92" s="90">
        <v>5</v>
      </c>
      <c r="Y92" s="90">
        <v>69</v>
      </c>
      <c r="Z92" s="90">
        <v>0</v>
      </c>
      <c r="AA92" s="90">
        <v>0</v>
      </c>
      <c r="AB92" s="90">
        <v>17</v>
      </c>
      <c r="AC92" s="90">
        <v>83</v>
      </c>
      <c r="AD92" s="90">
        <v>31</v>
      </c>
      <c r="AE92" s="90">
        <v>2</v>
      </c>
      <c r="AF92" s="90">
        <v>0</v>
      </c>
      <c r="AG92" s="90">
        <v>347</v>
      </c>
      <c r="AH92" s="90">
        <v>0</v>
      </c>
      <c r="AI92" s="90">
        <v>23</v>
      </c>
      <c r="AJ92" s="90">
        <v>4</v>
      </c>
      <c r="AK92" s="90">
        <v>56</v>
      </c>
      <c r="AL92" s="90">
        <v>0</v>
      </c>
      <c r="AM92" s="90">
        <v>0</v>
      </c>
      <c r="AN92" s="90">
        <v>0</v>
      </c>
      <c r="AO92" s="90">
        <v>0</v>
      </c>
      <c r="AP92" s="96">
        <f t="shared" si="23"/>
        <v>3690</v>
      </c>
    </row>
    <row r="93" spans="1:45" s="59" customFormat="1" ht="25.5" x14ac:dyDescent="0.2">
      <c r="A93" s="60" t="s">
        <v>323</v>
      </c>
      <c r="B93" s="61" t="s">
        <v>615</v>
      </c>
      <c r="C93" s="89">
        <f>SUM(C91:C92)</f>
        <v>131</v>
      </c>
      <c r="D93" s="89">
        <f t="shared" ref="D93:AO93" si="40">SUM(D91:D92)</f>
        <v>134</v>
      </c>
      <c r="E93" s="89">
        <f t="shared" si="40"/>
        <v>130</v>
      </c>
      <c r="F93" s="89">
        <f t="shared" si="40"/>
        <v>78</v>
      </c>
      <c r="G93" s="89">
        <f t="shared" si="40"/>
        <v>277</v>
      </c>
      <c r="H93" s="89">
        <f t="shared" si="40"/>
        <v>66</v>
      </c>
      <c r="I93" s="89">
        <f t="shared" si="40"/>
        <v>3815</v>
      </c>
      <c r="J93" s="89">
        <f t="shared" si="40"/>
        <v>21</v>
      </c>
      <c r="K93" s="89">
        <f t="shared" si="40"/>
        <v>264</v>
      </c>
      <c r="L93" s="89">
        <f t="shared" si="40"/>
        <v>45</v>
      </c>
      <c r="M93" s="89">
        <f t="shared" si="40"/>
        <v>169</v>
      </c>
      <c r="N93" s="89">
        <f t="shared" si="40"/>
        <v>255</v>
      </c>
      <c r="O93" s="89">
        <f t="shared" si="40"/>
        <v>143</v>
      </c>
      <c r="P93" s="100">
        <f t="shared" ref="P93" si="41">P91+P92</f>
        <v>0</v>
      </c>
      <c r="Q93" s="89">
        <f t="shared" si="40"/>
        <v>210</v>
      </c>
      <c r="R93" s="89">
        <f t="shared" si="40"/>
        <v>0</v>
      </c>
      <c r="S93" s="89">
        <v>0</v>
      </c>
      <c r="T93" s="89">
        <f t="shared" si="40"/>
        <v>0</v>
      </c>
      <c r="U93" s="89">
        <f t="shared" si="40"/>
        <v>0</v>
      </c>
      <c r="V93" s="89">
        <f t="shared" si="40"/>
        <v>334</v>
      </c>
      <c r="W93" s="89">
        <f t="shared" si="40"/>
        <v>1</v>
      </c>
      <c r="X93" s="89">
        <f t="shared" si="40"/>
        <v>12</v>
      </c>
      <c r="Y93" s="89">
        <f t="shared" si="40"/>
        <v>145</v>
      </c>
      <c r="Z93" s="89">
        <f t="shared" si="40"/>
        <v>0</v>
      </c>
      <c r="AA93" s="89">
        <f t="shared" si="40"/>
        <v>0</v>
      </c>
      <c r="AB93" s="89">
        <f t="shared" si="40"/>
        <v>38</v>
      </c>
      <c r="AC93" s="89">
        <f t="shared" si="40"/>
        <v>125</v>
      </c>
      <c r="AD93" s="89">
        <f t="shared" si="40"/>
        <v>96</v>
      </c>
      <c r="AE93" s="89">
        <f t="shared" si="40"/>
        <v>7</v>
      </c>
      <c r="AF93" s="89">
        <f t="shared" si="40"/>
        <v>0</v>
      </c>
      <c r="AG93" s="89">
        <f t="shared" si="40"/>
        <v>578</v>
      </c>
      <c r="AH93" s="89">
        <f t="shared" si="40"/>
        <v>2</v>
      </c>
      <c r="AI93" s="89">
        <f t="shared" si="40"/>
        <v>50</v>
      </c>
      <c r="AJ93" s="89">
        <f t="shared" si="40"/>
        <v>7</v>
      </c>
      <c r="AK93" s="89">
        <f t="shared" si="40"/>
        <v>115</v>
      </c>
      <c r="AL93" s="89">
        <f t="shared" si="40"/>
        <v>0</v>
      </c>
      <c r="AM93" s="89">
        <f t="shared" si="40"/>
        <v>0</v>
      </c>
      <c r="AN93" s="89">
        <f t="shared" si="40"/>
        <v>0</v>
      </c>
      <c r="AO93" s="89">
        <f t="shared" si="40"/>
        <v>0</v>
      </c>
      <c r="AP93" s="96">
        <f t="shared" si="23"/>
        <v>7248</v>
      </c>
      <c r="AS93" s="59" t="s">
        <v>629</v>
      </c>
    </row>
    <row r="94" spans="1:45" ht="38.25" x14ac:dyDescent="0.2">
      <c r="A94" s="49" t="s">
        <v>324</v>
      </c>
      <c r="B94" s="48" t="s">
        <v>325</v>
      </c>
      <c r="C94" s="91">
        <v>65</v>
      </c>
      <c r="D94" s="90">
        <v>0</v>
      </c>
      <c r="E94" s="90">
        <v>27</v>
      </c>
      <c r="F94" s="90">
        <v>31</v>
      </c>
      <c r="G94" s="90">
        <v>4</v>
      </c>
      <c r="H94" s="90">
        <v>4</v>
      </c>
      <c r="I94" s="90">
        <v>7</v>
      </c>
      <c r="J94" s="90">
        <v>1</v>
      </c>
      <c r="K94" s="90">
        <v>63</v>
      </c>
      <c r="L94" s="91">
        <v>7</v>
      </c>
      <c r="M94" s="90">
        <v>16</v>
      </c>
      <c r="N94" s="90">
        <v>70</v>
      </c>
      <c r="O94" s="90">
        <v>4</v>
      </c>
      <c r="P94" s="99">
        <v>0</v>
      </c>
      <c r="Q94" s="90">
        <v>33</v>
      </c>
      <c r="R94" s="90">
        <v>0</v>
      </c>
      <c r="S94" s="90">
        <v>0</v>
      </c>
      <c r="T94" s="78">
        <v>0</v>
      </c>
      <c r="U94" s="90">
        <v>0</v>
      </c>
      <c r="V94" s="90">
        <v>8</v>
      </c>
      <c r="W94" s="90">
        <v>0</v>
      </c>
      <c r="X94" s="90">
        <v>0</v>
      </c>
      <c r="Y94" s="90">
        <v>68</v>
      </c>
      <c r="Z94" s="90">
        <v>0</v>
      </c>
      <c r="AA94" s="90">
        <v>0</v>
      </c>
      <c r="AB94" s="90">
        <v>0</v>
      </c>
      <c r="AC94" s="90">
        <v>0</v>
      </c>
      <c r="AD94" s="90">
        <v>21</v>
      </c>
      <c r="AE94" s="90">
        <v>10</v>
      </c>
      <c r="AF94" s="90">
        <v>0</v>
      </c>
      <c r="AG94" s="90">
        <v>147</v>
      </c>
      <c r="AH94" s="90">
        <v>2</v>
      </c>
      <c r="AI94" s="90">
        <v>6</v>
      </c>
      <c r="AJ94" s="90">
        <v>1</v>
      </c>
      <c r="AK94" s="90">
        <v>2</v>
      </c>
      <c r="AL94" s="90">
        <v>0</v>
      </c>
      <c r="AM94" s="90">
        <v>0</v>
      </c>
      <c r="AN94" s="90">
        <v>0</v>
      </c>
      <c r="AO94" s="90">
        <v>0</v>
      </c>
      <c r="AP94" s="96">
        <f t="shared" si="23"/>
        <v>597</v>
      </c>
      <c r="AS94" s="162">
        <f>AP93+AP96+AP99</f>
        <v>8938</v>
      </c>
    </row>
    <row r="95" spans="1:45" ht="38.25" x14ac:dyDescent="0.2">
      <c r="A95" s="49" t="s">
        <v>326</v>
      </c>
      <c r="B95" s="48" t="s">
        <v>327</v>
      </c>
      <c r="C95" s="91">
        <v>98</v>
      </c>
      <c r="D95" s="90">
        <v>0</v>
      </c>
      <c r="E95" s="90">
        <v>24</v>
      </c>
      <c r="F95" s="90">
        <v>32</v>
      </c>
      <c r="G95" s="90">
        <v>4</v>
      </c>
      <c r="H95" s="90">
        <v>12</v>
      </c>
      <c r="I95" s="90">
        <v>6</v>
      </c>
      <c r="J95" s="90">
        <v>0</v>
      </c>
      <c r="K95" s="90">
        <v>40</v>
      </c>
      <c r="L95" s="91">
        <v>7</v>
      </c>
      <c r="M95" s="78">
        <v>13</v>
      </c>
      <c r="N95" s="90">
        <v>65</v>
      </c>
      <c r="O95" s="90">
        <v>4</v>
      </c>
      <c r="P95" s="99">
        <v>0</v>
      </c>
      <c r="Q95" s="90">
        <v>25</v>
      </c>
      <c r="R95" s="90">
        <v>0</v>
      </c>
      <c r="S95" s="90">
        <v>0</v>
      </c>
      <c r="T95" s="78">
        <v>0</v>
      </c>
      <c r="U95" s="90">
        <v>0</v>
      </c>
      <c r="V95" s="90">
        <v>7</v>
      </c>
      <c r="W95" s="90">
        <v>0</v>
      </c>
      <c r="X95" s="90">
        <v>0</v>
      </c>
      <c r="Y95" s="90">
        <v>69</v>
      </c>
      <c r="Z95" s="90">
        <v>0</v>
      </c>
      <c r="AA95" s="90">
        <v>0</v>
      </c>
      <c r="AB95" s="90">
        <v>0</v>
      </c>
      <c r="AC95" s="90">
        <v>0</v>
      </c>
      <c r="AD95" s="90">
        <v>25</v>
      </c>
      <c r="AE95" s="90">
        <v>7</v>
      </c>
      <c r="AF95" s="90">
        <v>0</v>
      </c>
      <c r="AG95" s="90">
        <v>222</v>
      </c>
      <c r="AH95" s="90">
        <v>0</v>
      </c>
      <c r="AI95" s="90">
        <v>9</v>
      </c>
      <c r="AJ95" s="90">
        <v>1</v>
      </c>
      <c r="AK95" s="90">
        <v>0</v>
      </c>
      <c r="AL95" s="90">
        <v>0</v>
      </c>
      <c r="AM95" s="90">
        <v>0</v>
      </c>
      <c r="AN95" s="90">
        <v>0</v>
      </c>
      <c r="AO95" s="90">
        <v>0</v>
      </c>
      <c r="AP95" s="96">
        <f t="shared" si="23"/>
        <v>670</v>
      </c>
    </row>
    <row r="96" spans="1:45" s="59" customFormat="1" ht="25.5" x14ac:dyDescent="0.2">
      <c r="A96" s="60" t="s">
        <v>328</v>
      </c>
      <c r="B96" s="61" t="s">
        <v>616</v>
      </c>
      <c r="C96" s="89">
        <f>SUM(C94:C95)</f>
        <v>163</v>
      </c>
      <c r="D96" s="89">
        <f t="shared" ref="D96:AO96" si="42">SUM(D94:D95)</f>
        <v>0</v>
      </c>
      <c r="E96" s="89">
        <f t="shared" si="42"/>
        <v>51</v>
      </c>
      <c r="F96" s="89">
        <f t="shared" si="42"/>
        <v>63</v>
      </c>
      <c r="G96" s="89">
        <f t="shared" si="42"/>
        <v>8</v>
      </c>
      <c r="H96" s="89">
        <f t="shared" si="42"/>
        <v>16</v>
      </c>
      <c r="I96" s="89">
        <f t="shared" si="42"/>
        <v>13</v>
      </c>
      <c r="J96" s="89">
        <f t="shared" si="42"/>
        <v>1</v>
      </c>
      <c r="K96" s="89">
        <f t="shared" si="42"/>
        <v>103</v>
      </c>
      <c r="L96" s="89">
        <f t="shared" si="42"/>
        <v>14</v>
      </c>
      <c r="M96" s="89">
        <f t="shared" si="42"/>
        <v>29</v>
      </c>
      <c r="N96" s="89">
        <f t="shared" si="42"/>
        <v>135</v>
      </c>
      <c r="O96" s="89">
        <f t="shared" si="42"/>
        <v>8</v>
      </c>
      <c r="P96" s="100">
        <f t="shared" ref="P96" si="43">P94+P95</f>
        <v>0</v>
      </c>
      <c r="Q96" s="89">
        <f t="shared" si="42"/>
        <v>58</v>
      </c>
      <c r="R96" s="89">
        <f t="shared" si="42"/>
        <v>0</v>
      </c>
      <c r="S96" s="89">
        <v>0</v>
      </c>
      <c r="T96" s="89">
        <f t="shared" si="42"/>
        <v>0</v>
      </c>
      <c r="U96" s="89">
        <f t="shared" si="42"/>
        <v>0</v>
      </c>
      <c r="V96" s="89">
        <f t="shared" si="42"/>
        <v>15</v>
      </c>
      <c r="W96" s="89">
        <f t="shared" si="42"/>
        <v>0</v>
      </c>
      <c r="X96" s="89">
        <f t="shared" si="42"/>
        <v>0</v>
      </c>
      <c r="Y96" s="89">
        <f t="shared" si="42"/>
        <v>137</v>
      </c>
      <c r="Z96" s="89">
        <f t="shared" si="42"/>
        <v>0</v>
      </c>
      <c r="AA96" s="89">
        <f t="shared" si="42"/>
        <v>0</v>
      </c>
      <c r="AB96" s="89">
        <f t="shared" si="42"/>
        <v>0</v>
      </c>
      <c r="AC96" s="89">
        <f t="shared" si="42"/>
        <v>0</v>
      </c>
      <c r="AD96" s="89">
        <f t="shared" si="42"/>
        <v>46</v>
      </c>
      <c r="AE96" s="89">
        <f t="shared" si="42"/>
        <v>17</v>
      </c>
      <c r="AF96" s="89">
        <f t="shared" si="42"/>
        <v>0</v>
      </c>
      <c r="AG96" s="89">
        <f t="shared" si="42"/>
        <v>369</v>
      </c>
      <c r="AH96" s="89">
        <f t="shared" si="42"/>
        <v>2</v>
      </c>
      <c r="AI96" s="89">
        <f t="shared" si="42"/>
        <v>15</v>
      </c>
      <c r="AJ96" s="89">
        <f t="shared" si="42"/>
        <v>2</v>
      </c>
      <c r="AK96" s="89">
        <f t="shared" si="42"/>
        <v>2</v>
      </c>
      <c r="AL96" s="89">
        <f t="shared" si="42"/>
        <v>0</v>
      </c>
      <c r="AM96" s="89">
        <f t="shared" si="42"/>
        <v>0</v>
      </c>
      <c r="AN96" s="89">
        <f t="shared" si="42"/>
        <v>0</v>
      </c>
      <c r="AO96" s="89">
        <f t="shared" si="42"/>
        <v>0</v>
      </c>
      <c r="AP96" s="96">
        <f t="shared" si="23"/>
        <v>1267</v>
      </c>
    </row>
    <row r="97" spans="1:42" ht="38.25" x14ac:dyDescent="0.2">
      <c r="A97" s="49" t="s">
        <v>329</v>
      </c>
      <c r="B97" s="48" t="s">
        <v>330</v>
      </c>
      <c r="C97" s="91">
        <v>2</v>
      </c>
      <c r="D97" s="90">
        <v>0</v>
      </c>
      <c r="E97" s="90">
        <v>23</v>
      </c>
      <c r="F97" s="90">
        <v>8</v>
      </c>
      <c r="G97" s="90">
        <v>2</v>
      </c>
      <c r="H97" s="90">
        <v>5</v>
      </c>
      <c r="I97" s="90">
        <v>3</v>
      </c>
      <c r="J97" s="90">
        <v>0</v>
      </c>
      <c r="K97" s="90">
        <v>24</v>
      </c>
      <c r="L97" s="91">
        <v>5</v>
      </c>
      <c r="M97" s="90">
        <v>6</v>
      </c>
      <c r="N97" s="90">
        <v>29</v>
      </c>
      <c r="O97" s="90">
        <v>10</v>
      </c>
      <c r="P97" s="99">
        <v>0</v>
      </c>
      <c r="Q97" s="90">
        <v>18</v>
      </c>
      <c r="R97" s="90">
        <v>0</v>
      </c>
      <c r="S97" s="90">
        <v>0</v>
      </c>
      <c r="T97" s="78">
        <v>0</v>
      </c>
      <c r="U97" s="90">
        <v>0</v>
      </c>
      <c r="V97" s="90">
        <v>20</v>
      </c>
      <c r="W97" s="90">
        <v>0</v>
      </c>
      <c r="X97" s="90">
        <v>0</v>
      </c>
      <c r="Y97" s="90">
        <v>9</v>
      </c>
      <c r="Z97" s="90">
        <v>0</v>
      </c>
      <c r="AA97" s="90">
        <v>0</v>
      </c>
      <c r="AB97" s="90">
        <v>0</v>
      </c>
      <c r="AC97" s="90">
        <v>0</v>
      </c>
      <c r="AD97" s="90">
        <v>7</v>
      </c>
      <c r="AE97" s="90">
        <v>6</v>
      </c>
      <c r="AF97" s="90">
        <v>0</v>
      </c>
      <c r="AG97" s="90">
        <v>8</v>
      </c>
      <c r="AH97" s="90">
        <v>2</v>
      </c>
      <c r="AI97" s="90">
        <v>8</v>
      </c>
      <c r="AJ97" s="90">
        <v>6</v>
      </c>
      <c r="AK97" s="90">
        <v>16</v>
      </c>
      <c r="AL97" s="90">
        <v>0</v>
      </c>
      <c r="AM97" s="90">
        <v>0</v>
      </c>
      <c r="AN97" s="90">
        <v>0</v>
      </c>
      <c r="AO97" s="90">
        <v>0</v>
      </c>
      <c r="AP97" s="96">
        <f t="shared" si="23"/>
        <v>217</v>
      </c>
    </row>
    <row r="98" spans="1:42" ht="38.25" x14ac:dyDescent="0.2">
      <c r="A98" s="49" t="s">
        <v>331</v>
      </c>
      <c r="B98" s="48" t="s">
        <v>332</v>
      </c>
      <c r="C98" s="91">
        <v>4</v>
      </c>
      <c r="D98" s="90">
        <v>0</v>
      </c>
      <c r="E98" s="90">
        <v>22</v>
      </c>
      <c r="F98" s="90">
        <v>10</v>
      </c>
      <c r="G98" s="90">
        <v>3</v>
      </c>
      <c r="H98" s="90">
        <v>2</v>
      </c>
      <c r="I98" s="90">
        <v>5</v>
      </c>
      <c r="J98" s="90">
        <v>0</v>
      </c>
      <c r="K98" s="90">
        <v>24</v>
      </c>
      <c r="L98" s="91">
        <v>4</v>
      </c>
      <c r="M98" s="90">
        <v>1</v>
      </c>
      <c r="N98" s="90">
        <v>18</v>
      </c>
      <c r="O98" s="90">
        <v>12</v>
      </c>
      <c r="P98" s="99">
        <v>0</v>
      </c>
      <c r="Q98" s="90">
        <v>22</v>
      </c>
      <c r="R98" s="90">
        <v>0</v>
      </c>
      <c r="S98" s="90">
        <v>0</v>
      </c>
      <c r="T98" s="78">
        <v>0</v>
      </c>
      <c r="U98" s="90">
        <v>0</v>
      </c>
      <c r="V98" s="90">
        <v>22</v>
      </c>
      <c r="W98" s="90">
        <v>0</v>
      </c>
      <c r="X98" s="90">
        <v>0</v>
      </c>
      <c r="Y98" s="90">
        <v>4</v>
      </c>
      <c r="Z98" s="90">
        <v>0</v>
      </c>
      <c r="AA98" s="90">
        <v>0</v>
      </c>
      <c r="AB98" s="90">
        <v>0</v>
      </c>
      <c r="AC98" s="90">
        <v>0</v>
      </c>
      <c r="AD98" s="90">
        <v>3</v>
      </c>
      <c r="AE98" s="90">
        <v>4</v>
      </c>
      <c r="AF98" s="90">
        <v>0</v>
      </c>
      <c r="AG98" s="90">
        <v>13</v>
      </c>
      <c r="AH98" s="90">
        <v>0</v>
      </c>
      <c r="AI98" s="90">
        <v>9</v>
      </c>
      <c r="AJ98" s="90">
        <v>1</v>
      </c>
      <c r="AK98" s="90">
        <v>23</v>
      </c>
      <c r="AL98" s="90">
        <v>0</v>
      </c>
      <c r="AM98" s="90">
        <v>0</v>
      </c>
      <c r="AN98" s="90">
        <v>0</v>
      </c>
      <c r="AO98" s="90">
        <v>0</v>
      </c>
      <c r="AP98" s="96">
        <f t="shared" si="23"/>
        <v>206</v>
      </c>
    </row>
    <row r="99" spans="1:42" s="59" customFormat="1" ht="25.5" x14ac:dyDescent="0.2">
      <c r="A99" s="60" t="s">
        <v>333</v>
      </c>
      <c r="B99" s="61" t="s">
        <v>617</v>
      </c>
      <c r="C99" s="89">
        <f>SUM(C97:C98)</f>
        <v>6</v>
      </c>
      <c r="D99" s="89">
        <f t="shared" ref="D99:AO99" si="44">SUM(D97:D98)</f>
        <v>0</v>
      </c>
      <c r="E99" s="89">
        <f t="shared" si="44"/>
        <v>45</v>
      </c>
      <c r="F99" s="89">
        <f t="shared" si="44"/>
        <v>18</v>
      </c>
      <c r="G99" s="89">
        <f t="shared" si="44"/>
        <v>5</v>
      </c>
      <c r="H99" s="89">
        <f t="shared" si="44"/>
        <v>7</v>
      </c>
      <c r="I99" s="89">
        <f t="shared" si="44"/>
        <v>8</v>
      </c>
      <c r="J99" s="89">
        <f t="shared" si="44"/>
        <v>0</v>
      </c>
      <c r="K99" s="89">
        <f t="shared" si="44"/>
        <v>48</v>
      </c>
      <c r="L99" s="89">
        <f t="shared" si="44"/>
        <v>9</v>
      </c>
      <c r="M99" s="89">
        <f t="shared" si="44"/>
        <v>7</v>
      </c>
      <c r="N99" s="89">
        <f t="shared" si="44"/>
        <v>47</v>
      </c>
      <c r="O99" s="89">
        <f t="shared" si="44"/>
        <v>22</v>
      </c>
      <c r="P99" s="100">
        <f t="shared" ref="P99" si="45">P97+P98</f>
        <v>0</v>
      </c>
      <c r="Q99" s="89">
        <f t="shared" si="44"/>
        <v>40</v>
      </c>
      <c r="R99" s="89">
        <f t="shared" si="44"/>
        <v>0</v>
      </c>
      <c r="S99" s="89">
        <v>0</v>
      </c>
      <c r="T99" s="89">
        <f t="shared" si="44"/>
        <v>0</v>
      </c>
      <c r="U99" s="89">
        <f t="shared" si="44"/>
        <v>0</v>
      </c>
      <c r="V99" s="89">
        <f t="shared" si="44"/>
        <v>42</v>
      </c>
      <c r="W99" s="89">
        <f t="shared" si="44"/>
        <v>0</v>
      </c>
      <c r="X99" s="89">
        <f t="shared" si="44"/>
        <v>0</v>
      </c>
      <c r="Y99" s="89">
        <f t="shared" si="44"/>
        <v>13</v>
      </c>
      <c r="Z99" s="89">
        <f t="shared" si="44"/>
        <v>0</v>
      </c>
      <c r="AA99" s="89">
        <f t="shared" si="44"/>
        <v>0</v>
      </c>
      <c r="AB99" s="89">
        <f t="shared" si="44"/>
        <v>0</v>
      </c>
      <c r="AC99" s="89">
        <f t="shared" si="44"/>
        <v>0</v>
      </c>
      <c r="AD99" s="89">
        <f t="shared" si="44"/>
        <v>10</v>
      </c>
      <c r="AE99" s="89">
        <f t="shared" si="44"/>
        <v>10</v>
      </c>
      <c r="AF99" s="89">
        <f t="shared" si="44"/>
        <v>0</v>
      </c>
      <c r="AG99" s="89">
        <f t="shared" si="44"/>
        <v>21</v>
      </c>
      <c r="AH99" s="89">
        <f t="shared" si="44"/>
        <v>2</v>
      </c>
      <c r="AI99" s="89">
        <f t="shared" si="44"/>
        <v>17</v>
      </c>
      <c r="AJ99" s="89">
        <f t="shared" si="44"/>
        <v>7</v>
      </c>
      <c r="AK99" s="89">
        <f t="shared" si="44"/>
        <v>39</v>
      </c>
      <c r="AL99" s="89">
        <f t="shared" si="44"/>
        <v>0</v>
      </c>
      <c r="AM99" s="89">
        <f t="shared" si="44"/>
        <v>0</v>
      </c>
      <c r="AN99" s="89">
        <f t="shared" si="44"/>
        <v>0</v>
      </c>
      <c r="AO99" s="89">
        <f t="shared" si="44"/>
        <v>0</v>
      </c>
      <c r="AP99" s="96">
        <f t="shared" si="23"/>
        <v>423</v>
      </c>
    </row>
    <row r="100" spans="1:42" s="59" customFormat="1" ht="15" x14ac:dyDescent="0.2">
      <c r="A100" s="62" t="s">
        <v>334</v>
      </c>
      <c r="B100" s="63" t="s">
        <v>335</v>
      </c>
      <c r="C100" s="66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100"/>
      <c r="Q100" s="58"/>
      <c r="R100" s="58"/>
      <c r="S100" s="58">
        <v>9</v>
      </c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96">
        <f t="shared" si="23"/>
        <v>9</v>
      </c>
    </row>
    <row r="101" spans="1:42" x14ac:dyDescent="0.2">
      <c r="A101" s="64"/>
      <c r="B101" s="64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97"/>
      <c r="Q101" s="18"/>
      <c r="R101" s="18"/>
      <c r="S101" s="18"/>
      <c r="T101" s="46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70"/>
    </row>
    <row r="102" spans="1:42" x14ac:dyDescent="0.2">
      <c r="A102" s="50"/>
      <c r="B102" s="50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97"/>
      <c r="Q102" s="3"/>
      <c r="R102" s="3"/>
      <c r="S102" s="3"/>
      <c r="T102" s="2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69"/>
    </row>
    <row r="103" spans="1:42" x14ac:dyDescent="0.2">
      <c r="A103" s="50"/>
      <c r="B103" s="50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97"/>
      <c r="Q103" s="3"/>
      <c r="R103" s="3"/>
      <c r="S103" s="3"/>
      <c r="T103" s="2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69"/>
    </row>
    <row r="104" spans="1:42" x14ac:dyDescent="0.2">
      <c r="A104" s="50"/>
      <c r="B104" s="50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97"/>
      <c r="Q104" s="3"/>
      <c r="R104" s="3"/>
      <c r="S104" s="3"/>
      <c r="T104" s="11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69"/>
    </row>
    <row r="105" spans="1:42" x14ac:dyDescent="0.2">
      <c r="A105" s="50"/>
      <c r="B105" s="50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97"/>
      <c r="Q105" s="3"/>
      <c r="R105" s="3"/>
      <c r="S105" s="3"/>
      <c r="T105" s="1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69"/>
    </row>
    <row r="106" spans="1:42" x14ac:dyDescent="0.2">
      <c r="A106" s="50"/>
      <c r="B106" s="50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97"/>
      <c r="Q106" s="3"/>
      <c r="R106" s="3"/>
      <c r="S106" s="3"/>
      <c r="T106" s="1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69"/>
    </row>
    <row r="107" spans="1:42" x14ac:dyDescent="0.2">
      <c r="A107" s="50"/>
      <c r="B107" s="50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97"/>
      <c r="Q107" s="3"/>
      <c r="R107" s="3"/>
      <c r="S107" s="3"/>
      <c r="T107" s="1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69"/>
    </row>
    <row r="108" spans="1:42" x14ac:dyDescent="0.2">
      <c r="A108" s="50"/>
      <c r="B108" s="50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97"/>
      <c r="Q108" s="3"/>
      <c r="R108" s="3"/>
      <c r="S108" s="3"/>
      <c r="T108" s="1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69"/>
    </row>
    <row r="109" spans="1:42" x14ac:dyDescent="0.2">
      <c r="A109" s="50"/>
      <c r="B109" s="50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Q109" s="3"/>
      <c r="R109" s="3"/>
      <c r="S109" s="3"/>
      <c r="T109" s="11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69"/>
    </row>
    <row r="110" spans="1:42" x14ac:dyDescent="0.2">
      <c r="A110" s="50"/>
      <c r="B110" s="50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Q110" s="3"/>
      <c r="R110" s="3"/>
      <c r="S110" s="3"/>
      <c r="T110" s="11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69"/>
    </row>
    <row r="111" spans="1:42" x14ac:dyDescent="0.2">
      <c r="A111" s="50"/>
      <c r="B111" s="50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Q111" s="3"/>
      <c r="R111" s="3"/>
      <c r="S111" s="3"/>
      <c r="T111" s="11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69"/>
    </row>
    <row r="112" spans="1:42" x14ac:dyDescent="0.2"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Q112" s="3"/>
      <c r="R112" s="3"/>
      <c r="S112" s="3"/>
      <c r="T112" s="11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69"/>
    </row>
    <row r="113" spans="4:42" x14ac:dyDescent="0.2"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Q113" s="3"/>
      <c r="R113" s="3"/>
      <c r="S113" s="3"/>
      <c r="T113" s="11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69"/>
    </row>
    <row r="114" spans="4:42" x14ac:dyDescent="0.2"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Q114" s="3"/>
      <c r="R114" s="3"/>
      <c r="S114" s="3"/>
      <c r="T114" s="11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69"/>
    </row>
    <row r="115" spans="4:42" x14ac:dyDescent="0.2"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Q115" s="3"/>
      <c r="R115" s="3"/>
      <c r="S115" s="3"/>
      <c r="T115" s="11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69"/>
    </row>
    <row r="116" spans="4:42" x14ac:dyDescent="0.2"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Q116" s="3"/>
      <c r="R116" s="3"/>
      <c r="S116" s="3"/>
      <c r="T116" s="11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69"/>
    </row>
    <row r="117" spans="4:42" x14ac:dyDescent="0.2"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Q117" s="3"/>
      <c r="R117" s="3"/>
      <c r="S117" s="3"/>
      <c r="T117" s="11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69"/>
    </row>
    <row r="118" spans="4:42" x14ac:dyDescent="0.2"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Q118" s="3"/>
      <c r="R118" s="3"/>
      <c r="S118" s="3"/>
      <c r="T118" s="11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69"/>
    </row>
    <row r="119" spans="4:42" x14ac:dyDescent="0.2"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Q119" s="3"/>
      <c r="R119" s="3"/>
      <c r="S119" s="3"/>
      <c r="T119" s="11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69"/>
    </row>
    <row r="120" spans="4:42" x14ac:dyDescent="0.2"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Q120" s="3"/>
      <c r="R120" s="3"/>
      <c r="S120" s="3"/>
      <c r="T120" s="11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69"/>
    </row>
    <row r="121" spans="4:42" x14ac:dyDescent="0.2"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Q121" s="3"/>
      <c r="R121" s="3"/>
      <c r="S121" s="3"/>
      <c r="T121" s="11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69"/>
    </row>
    <row r="122" spans="4:42" x14ac:dyDescent="0.2"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Q122" s="3"/>
      <c r="R122" s="3"/>
      <c r="S122" s="3"/>
      <c r="T122" s="11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69"/>
    </row>
    <row r="123" spans="4:42" x14ac:dyDescent="0.2"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Q123" s="3"/>
      <c r="R123" s="3"/>
      <c r="S123" s="3"/>
      <c r="T123" s="11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69"/>
    </row>
    <row r="124" spans="4:42" x14ac:dyDescent="0.2"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Q124" s="3"/>
      <c r="R124" s="3"/>
      <c r="S124" s="3"/>
      <c r="T124" s="11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69"/>
    </row>
    <row r="125" spans="4:42" x14ac:dyDescent="0.2"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Q125" s="3"/>
      <c r="R125" s="3"/>
      <c r="S125" s="3"/>
      <c r="T125" s="11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69"/>
    </row>
    <row r="126" spans="4:42" x14ac:dyDescent="0.2"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Q126" s="3"/>
      <c r="R126" s="3"/>
      <c r="S126" s="3"/>
      <c r="T126" s="11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69"/>
    </row>
    <row r="127" spans="4:42" x14ac:dyDescent="0.2"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Q127" s="3"/>
      <c r="R127" s="3"/>
      <c r="S127" s="3"/>
      <c r="T127" s="11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69"/>
    </row>
    <row r="128" spans="4:42" x14ac:dyDescent="0.2"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Q128" s="3"/>
      <c r="R128" s="3"/>
      <c r="S128" s="3"/>
      <c r="T128" s="11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69"/>
    </row>
    <row r="129" spans="4:42" x14ac:dyDescent="0.2"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Q129" s="3"/>
      <c r="R129" s="3"/>
      <c r="S129" s="3"/>
      <c r="T129" s="11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69"/>
    </row>
    <row r="130" spans="4:42" x14ac:dyDescent="0.2"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Q130" s="3"/>
      <c r="R130" s="3"/>
      <c r="S130" s="3"/>
      <c r="T130" s="11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69"/>
    </row>
    <row r="131" spans="4:42" x14ac:dyDescent="0.2"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Q131" s="3"/>
      <c r="R131" s="3"/>
      <c r="S131" s="3"/>
      <c r="T131" s="11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69"/>
    </row>
    <row r="132" spans="4:42" x14ac:dyDescent="0.2"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Q132" s="3"/>
      <c r="R132" s="3"/>
      <c r="S132" s="3"/>
      <c r="T132" s="11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69"/>
    </row>
    <row r="133" spans="4:42" x14ac:dyDescent="0.2"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Q133" s="3"/>
      <c r="R133" s="3"/>
      <c r="S133" s="3"/>
      <c r="T133" s="11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69"/>
    </row>
    <row r="134" spans="4:42" x14ac:dyDescent="0.2"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Q134" s="3"/>
      <c r="R134" s="3"/>
      <c r="S134" s="3"/>
      <c r="T134" s="11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69"/>
    </row>
    <row r="135" spans="4:42" x14ac:dyDescent="0.2"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Q135" s="3"/>
      <c r="R135" s="3"/>
      <c r="S135" s="3"/>
      <c r="T135" s="11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69"/>
    </row>
    <row r="136" spans="4:42" x14ac:dyDescent="0.2"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Q136" s="3"/>
      <c r="R136" s="3"/>
      <c r="S136" s="3"/>
      <c r="T136" s="11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69"/>
    </row>
    <row r="137" spans="4:42" x14ac:dyDescent="0.2"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Q137" s="3"/>
      <c r="R137" s="3"/>
      <c r="S137" s="3"/>
      <c r="T137" s="11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69"/>
    </row>
    <row r="138" spans="4:42" x14ac:dyDescent="0.2"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Q138" s="3"/>
      <c r="R138" s="3"/>
      <c r="S138" s="3"/>
      <c r="T138" s="11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69"/>
    </row>
    <row r="139" spans="4:42" x14ac:dyDescent="0.2"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Q139" s="3"/>
      <c r="R139" s="3"/>
      <c r="S139" s="3"/>
      <c r="T139" s="11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69"/>
    </row>
    <row r="140" spans="4:42" x14ac:dyDescent="0.2"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Q140" s="3"/>
      <c r="R140" s="3"/>
      <c r="S140" s="3"/>
      <c r="T140" s="11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69"/>
    </row>
    <row r="141" spans="4:42" x14ac:dyDescent="0.2"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Q141" s="3"/>
      <c r="R141" s="3"/>
      <c r="S141" s="3"/>
      <c r="T141" s="11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69"/>
    </row>
    <row r="142" spans="4:42" x14ac:dyDescent="0.2"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Q142" s="3"/>
      <c r="R142" s="3"/>
      <c r="S142" s="3"/>
      <c r="T142" s="11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69"/>
    </row>
    <row r="143" spans="4:42" x14ac:dyDescent="0.2"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Q143" s="3"/>
      <c r="R143" s="3"/>
      <c r="S143" s="3"/>
      <c r="T143" s="11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69"/>
    </row>
    <row r="144" spans="4:42" x14ac:dyDescent="0.2"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Q144" s="3"/>
      <c r="R144" s="3"/>
      <c r="S144" s="3"/>
      <c r="T144" s="11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69"/>
    </row>
    <row r="145" spans="4:42" x14ac:dyDescent="0.2"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Q145" s="3"/>
      <c r="R145" s="3"/>
      <c r="S145" s="3"/>
      <c r="T145" s="11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69"/>
    </row>
    <row r="146" spans="4:42" x14ac:dyDescent="0.2"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Q146" s="3"/>
      <c r="R146" s="3"/>
      <c r="S146" s="3"/>
      <c r="T146" s="11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69"/>
    </row>
    <row r="147" spans="4:42" x14ac:dyDescent="0.2"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Q147" s="3"/>
      <c r="R147" s="3"/>
      <c r="S147" s="3"/>
      <c r="T147" s="11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69"/>
    </row>
    <row r="148" spans="4:42" x14ac:dyDescent="0.2"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Q148" s="3"/>
      <c r="R148" s="3"/>
      <c r="S148" s="3"/>
      <c r="T148" s="11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69"/>
    </row>
    <row r="149" spans="4:42" x14ac:dyDescent="0.2"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Q149" s="3"/>
      <c r="R149" s="3"/>
      <c r="S149" s="3"/>
      <c r="T149" s="11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69"/>
    </row>
    <row r="150" spans="4:42" x14ac:dyDescent="0.2"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Q150" s="3"/>
      <c r="R150" s="3"/>
      <c r="S150" s="3"/>
      <c r="T150" s="1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69"/>
    </row>
    <row r="151" spans="4:42" x14ac:dyDescent="0.2"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Q151" s="3"/>
      <c r="R151" s="3"/>
      <c r="S151" s="3"/>
      <c r="T151" s="1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69"/>
    </row>
    <row r="152" spans="4:42" x14ac:dyDescent="0.2"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Q152" s="3"/>
      <c r="R152" s="3"/>
      <c r="S152" s="3"/>
      <c r="T152" s="11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69"/>
    </row>
    <row r="153" spans="4:42" x14ac:dyDescent="0.2"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Q153" s="3"/>
      <c r="R153" s="3"/>
      <c r="S153" s="3"/>
      <c r="T153" s="1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69"/>
    </row>
    <row r="154" spans="4:42" x14ac:dyDescent="0.2"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Q154" s="3"/>
      <c r="R154" s="3"/>
      <c r="S154" s="3"/>
      <c r="T154" s="1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69"/>
    </row>
    <row r="155" spans="4:42" x14ac:dyDescent="0.2"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Q155" s="3"/>
      <c r="R155" s="3"/>
      <c r="S155" s="3"/>
      <c r="T155" s="11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69"/>
    </row>
    <row r="156" spans="4:42" x14ac:dyDescent="0.2"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Q156" s="3"/>
      <c r="R156" s="3"/>
      <c r="S156" s="3"/>
      <c r="T156" s="11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69"/>
    </row>
    <row r="157" spans="4:42" x14ac:dyDescent="0.2"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Q157" s="3"/>
      <c r="R157" s="3"/>
      <c r="S157" s="3"/>
      <c r="T157" s="11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69"/>
    </row>
    <row r="158" spans="4:42" x14ac:dyDescent="0.2"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Q158" s="3"/>
      <c r="R158" s="3"/>
      <c r="S158" s="3"/>
      <c r="T158" s="11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69"/>
    </row>
    <row r="159" spans="4:42" x14ac:dyDescent="0.2"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Q159" s="3"/>
      <c r="R159" s="3"/>
      <c r="S159" s="3"/>
      <c r="T159" s="11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69"/>
    </row>
    <row r="160" spans="4:42" x14ac:dyDescent="0.2"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Q160" s="3"/>
      <c r="R160" s="3"/>
      <c r="S160" s="3"/>
      <c r="T160" s="11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69"/>
    </row>
    <row r="161" spans="4:42" x14ac:dyDescent="0.2"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Q161" s="3"/>
      <c r="R161" s="3"/>
      <c r="S161" s="3"/>
      <c r="T161" s="11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69"/>
    </row>
    <row r="162" spans="4:42" x14ac:dyDescent="0.2"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Q162" s="3"/>
      <c r="R162" s="3"/>
      <c r="S162" s="3"/>
      <c r="T162" s="11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69"/>
    </row>
    <row r="163" spans="4:42" x14ac:dyDescent="0.2"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Q163" s="3"/>
      <c r="R163" s="3"/>
      <c r="S163" s="3"/>
      <c r="T163" s="11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69"/>
    </row>
    <row r="164" spans="4:42" x14ac:dyDescent="0.2"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Q164" s="3"/>
      <c r="R164" s="3"/>
      <c r="S164" s="3"/>
      <c r="T164" s="11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69"/>
    </row>
    <row r="165" spans="4:42" x14ac:dyDescent="0.2"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Q165" s="3"/>
      <c r="R165" s="3"/>
      <c r="S165" s="3"/>
      <c r="T165" s="11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69"/>
    </row>
    <row r="166" spans="4:42" x14ac:dyDescent="0.2"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Q166" s="3"/>
      <c r="R166" s="3"/>
      <c r="S166" s="3"/>
      <c r="T166" s="11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69"/>
    </row>
    <row r="167" spans="4:42" x14ac:dyDescent="0.2"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Q167" s="3"/>
      <c r="R167" s="3"/>
      <c r="S167" s="3"/>
      <c r="T167" s="11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69"/>
    </row>
    <row r="168" spans="4:42" x14ac:dyDescent="0.2"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Q168" s="3"/>
      <c r="R168" s="3"/>
      <c r="S168" s="3"/>
      <c r="T168" s="11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69"/>
    </row>
    <row r="169" spans="4:42" x14ac:dyDescent="0.2"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Q169" s="3"/>
      <c r="R169" s="3"/>
      <c r="S169" s="3"/>
      <c r="T169" s="11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69"/>
    </row>
    <row r="170" spans="4:42" x14ac:dyDescent="0.2"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Q170" s="3"/>
      <c r="R170" s="3"/>
      <c r="S170" s="3"/>
      <c r="T170" s="11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69"/>
    </row>
    <row r="171" spans="4:42" x14ac:dyDescent="0.2"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Q171" s="3"/>
      <c r="R171" s="3"/>
      <c r="S171" s="3"/>
      <c r="T171" s="11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69"/>
    </row>
    <row r="172" spans="4:42" x14ac:dyDescent="0.2"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Q172" s="3"/>
      <c r="R172" s="3"/>
      <c r="S172" s="3"/>
      <c r="T172" s="11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69"/>
    </row>
    <row r="173" spans="4:42" x14ac:dyDescent="0.2"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Q173" s="3"/>
      <c r="R173" s="3"/>
      <c r="S173" s="3"/>
      <c r="T173" s="11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69"/>
    </row>
    <row r="174" spans="4:42" x14ac:dyDescent="0.2"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Q174" s="3"/>
      <c r="R174" s="3"/>
      <c r="S174" s="3"/>
      <c r="T174" s="11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69"/>
    </row>
    <row r="175" spans="4:42" x14ac:dyDescent="0.2"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Q175" s="3"/>
      <c r="R175" s="3"/>
      <c r="S175" s="3"/>
      <c r="T175" s="11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69"/>
    </row>
    <row r="176" spans="4:42" x14ac:dyDescent="0.2"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Q176" s="3"/>
      <c r="R176" s="3"/>
      <c r="S176" s="3"/>
      <c r="T176" s="11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69"/>
    </row>
    <row r="177" spans="4:42" x14ac:dyDescent="0.2"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Q177" s="3"/>
      <c r="R177" s="3"/>
      <c r="S177" s="3"/>
      <c r="T177" s="11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69"/>
    </row>
    <row r="178" spans="4:42" x14ac:dyDescent="0.2"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Q178" s="3"/>
      <c r="R178" s="3"/>
      <c r="S178" s="3"/>
      <c r="T178" s="11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69"/>
    </row>
    <row r="179" spans="4:42" x14ac:dyDescent="0.2"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Q179" s="3"/>
      <c r="R179" s="3"/>
      <c r="S179" s="3"/>
      <c r="T179" s="11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69"/>
    </row>
    <row r="180" spans="4:42" x14ac:dyDescent="0.2"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Q180" s="3"/>
      <c r="R180" s="3"/>
      <c r="S180" s="3"/>
      <c r="T180" s="11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69"/>
    </row>
    <row r="181" spans="4:42" x14ac:dyDescent="0.2"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Q181" s="3"/>
      <c r="R181" s="3"/>
      <c r="S181" s="3"/>
      <c r="T181" s="11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69"/>
    </row>
    <row r="182" spans="4:42" x14ac:dyDescent="0.2"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Q182" s="3"/>
      <c r="R182" s="3"/>
      <c r="S182" s="3"/>
      <c r="T182" s="11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69"/>
    </row>
    <row r="183" spans="4:42" x14ac:dyDescent="0.2"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Q183" s="3"/>
      <c r="R183" s="3"/>
      <c r="S183" s="3"/>
      <c r="T183" s="11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69"/>
    </row>
    <row r="184" spans="4:42" x14ac:dyDescent="0.2"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Q184" s="3"/>
      <c r="R184" s="3"/>
      <c r="S184" s="3"/>
      <c r="T184" s="11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69"/>
    </row>
    <row r="185" spans="4:42" x14ac:dyDescent="0.2"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Q185" s="3"/>
      <c r="R185" s="3"/>
      <c r="S185" s="3"/>
      <c r="T185" s="11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69"/>
    </row>
    <row r="186" spans="4:42" x14ac:dyDescent="0.2"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Q186" s="3"/>
      <c r="R186" s="3"/>
      <c r="S186" s="3"/>
      <c r="T186" s="11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69"/>
    </row>
    <row r="187" spans="4:42" x14ac:dyDescent="0.2"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Q187" s="3"/>
      <c r="R187" s="3"/>
      <c r="S187" s="3"/>
      <c r="T187" s="11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69"/>
    </row>
    <row r="188" spans="4:42" x14ac:dyDescent="0.2"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Q188" s="3"/>
      <c r="R188" s="3"/>
      <c r="S188" s="3"/>
      <c r="T188" s="11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69"/>
    </row>
    <row r="189" spans="4:42" x14ac:dyDescent="0.2"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Q189" s="3"/>
      <c r="R189" s="3"/>
      <c r="S189" s="3"/>
      <c r="T189" s="11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69"/>
    </row>
    <row r="190" spans="4:42" x14ac:dyDescent="0.2"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Q190" s="3"/>
      <c r="R190" s="3"/>
      <c r="S190" s="3"/>
      <c r="T190" s="11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69"/>
    </row>
    <row r="191" spans="4:42" x14ac:dyDescent="0.2"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Q191" s="3"/>
      <c r="R191" s="3"/>
      <c r="S191" s="3"/>
      <c r="T191" s="11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69"/>
    </row>
    <row r="192" spans="4:42" x14ac:dyDescent="0.2"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Q192" s="3"/>
      <c r="R192" s="3"/>
      <c r="S192" s="3"/>
      <c r="T192" s="11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69"/>
    </row>
    <row r="193" spans="4:42" x14ac:dyDescent="0.2"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Q193" s="3"/>
      <c r="R193" s="3"/>
      <c r="S193" s="3"/>
      <c r="T193" s="11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69"/>
    </row>
    <row r="194" spans="4:42" x14ac:dyDescent="0.2"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Q194" s="3"/>
      <c r="R194" s="3"/>
      <c r="S194" s="3"/>
      <c r="T194" s="11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69"/>
    </row>
    <row r="195" spans="4:42" x14ac:dyDescent="0.2"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Q195" s="3"/>
      <c r="R195" s="3"/>
      <c r="S195" s="3"/>
      <c r="T195" s="1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69"/>
    </row>
    <row r="196" spans="4:42" x14ac:dyDescent="0.2"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Q196" s="3"/>
      <c r="R196" s="3"/>
      <c r="S196" s="3"/>
      <c r="T196" s="1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69"/>
    </row>
    <row r="197" spans="4:42" x14ac:dyDescent="0.2"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Q197" s="3"/>
      <c r="R197" s="3"/>
      <c r="S197" s="3"/>
      <c r="T197" s="11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69"/>
    </row>
    <row r="198" spans="4:42" x14ac:dyDescent="0.2"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Q198" s="3"/>
      <c r="R198" s="3"/>
      <c r="S198" s="3"/>
      <c r="T198" s="11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69"/>
    </row>
    <row r="199" spans="4:42" x14ac:dyDescent="0.2"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Q199" s="3"/>
      <c r="R199" s="3"/>
      <c r="S199" s="3"/>
      <c r="T199" s="1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69"/>
    </row>
    <row r="200" spans="4:42" x14ac:dyDescent="0.2"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Q200" s="3"/>
      <c r="R200" s="3"/>
      <c r="S200" s="3"/>
      <c r="T200" s="1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69"/>
    </row>
    <row r="201" spans="4:42" x14ac:dyDescent="0.2"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Q201" s="3"/>
      <c r="R201" s="3"/>
      <c r="S201" s="3"/>
      <c r="T201" s="11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69"/>
    </row>
    <row r="202" spans="4:42" x14ac:dyDescent="0.2"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Q202" s="3"/>
      <c r="R202" s="3"/>
      <c r="S202" s="3"/>
      <c r="T202" s="11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69"/>
    </row>
    <row r="203" spans="4:42" x14ac:dyDescent="0.2"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Q203" s="3"/>
      <c r="R203" s="3"/>
      <c r="S203" s="3"/>
      <c r="T203" s="11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69"/>
    </row>
    <row r="204" spans="4:42" x14ac:dyDescent="0.2"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Q204" s="3"/>
      <c r="R204" s="3"/>
      <c r="S204" s="3"/>
      <c r="T204" s="11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69"/>
    </row>
    <row r="205" spans="4:42" x14ac:dyDescent="0.2"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Q205" s="3"/>
      <c r="R205" s="3"/>
      <c r="S205" s="3"/>
      <c r="T205" s="11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69"/>
    </row>
    <row r="206" spans="4:42" x14ac:dyDescent="0.2"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Q206" s="3"/>
      <c r="R206" s="3"/>
      <c r="S206" s="3"/>
      <c r="T206" s="11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69"/>
    </row>
    <row r="207" spans="4:42" x14ac:dyDescent="0.2"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Q207" s="3"/>
      <c r="R207" s="3"/>
      <c r="S207" s="3"/>
      <c r="T207" s="11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69"/>
    </row>
    <row r="208" spans="4:42" x14ac:dyDescent="0.2"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Q208" s="3"/>
      <c r="R208" s="3"/>
      <c r="S208" s="3"/>
      <c r="T208" s="11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69"/>
    </row>
    <row r="209" spans="4:42" x14ac:dyDescent="0.2"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Q209" s="3"/>
      <c r="R209" s="3"/>
      <c r="S209" s="3"/>
      <c r="T209" s="11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69"/>
    </row>
    <row r="210" spans="4:42" x14ac:dyDescent="0.2"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Q210" s="3"/>
      <c r="R210" s="3"/>
      <c r="S210" s="3"/>
      <c r="T210" s="11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69"/>
    </row>
    <row r="211" spans="4:42" x14ac:dyDescent="0.2"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Q211" s="3"/>
      <c r="R211" s="3"/>
      <c r="S211" s="3"/>
      <c r="T211" s="11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69"/>
    </row>
    <row r="212" spans="4:42" x14ac:dyDescent="0.2"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Q212" s="3"/>
      <c r="R212" s="3"/>
      <c r="S212" s="3"/>
      <c r="T212" s="11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69"/>
    </row>
    <row r="213" spans="4:42" x14ac:dyDescent="0.2"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Q213" s="3"/>
      <c r="R213" s="3"/>
      <c r="S213" s="3"/>
      <c r="T213" s="11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69"/>
    </row>
    <row r="214" spans="4:42" x14ac:dyDescent="0.2"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Q214" s="3"/>
      <c r="R214" s="3"/>
      <c r="S214" s="3"/>
      <c r="T214" s="11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69"/>
    </row>
    <row r="215" spans="4:42" x14ac:dyDescent="0.2"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Q215" s="3"/>
      <c r="R215" s="3"/>
      <c r="S215" s="3"/>
      <c r="T215" s="11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69"/>
    </row>
    <row r="216" spans="4:42" x14ac:dyDescent="0.2"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Q216" s="3"/>
      <c r="R216" s="3"/>
      <c r="S216" s="3"/>
      <c r="T216" s="11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69"/>
    </row>
    <row r="217" spans="4:42" x14ac:dyDescent="0.2"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Q217" s="3"/>
      <c r="R217" s="3"/>
      <c r="S217" s="3"/>
      <c r="T217" s="11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69"/>
    </row>
    <row r="218" spans="4:42" x14ac:dyDescent="0.2"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Q218" s="3"/>
      <c r="R218" s="3"/>
      <c r="S218" s="3"/>
      <c r="T218" s="11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69"/>
    </row>
    <row r="219" spans="4:42" x14ac:dyDescent="0.2"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Q219" s="3"/>
      <c r="R219" s="3"/>
      <c r="S219" s="3"/>
      <c r="T219" s="11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69"/>
    </row>
    <row r="220" spans="4:42" x14ac:dyDescent="0.2"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Q220" s="3"/>
      <c r="R220" s="3"/>
      <c r="S220" s="3"/>
      <c r="T220" s="11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69"/>
    </row>
    <row r="221" spans="4:42" x14ac:dyDescent="0.2"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Q221" s="3"/>
      <c r="R221" s="3"/>
      <c r="S221" s="3"/>
      <c r="T221" s="11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69"/>
    </row>
    <row r="222" spans="4:42" x14ac:dyDescent="0.2"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Q222" s="3"/>
      <c r="R222" s="3"/>
      <c r="S222" s="3"/>
      <c r="T222" s="11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69"/>
    </row>
    <row r="223" spans="4:42" x14ac:dyDescent="0.2"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Q223" s="3"/>
      <c r="R223" s="3"/>
      <c r="S223" s="3"/>
      <c r="T223" s="11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69"/>
    </row>
    <row r="224" spans="4:42" x14ac:dyDescent="0.2"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Q224" s="3"/>
      <c r="R224" s="3"/>
      <c r="S224" s="3"/>
      <c r="T224" s="11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69"/>
    </row>
    <row r="225" spans="4:42" x14ac:dyDescent="0.2"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Q225" s="3"/>
      <c r="R225" s="3"/>
      <c r="S225" s="3"/>
      <c r="T225" s="11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69"/>
    </row>
    <row r="226" spans="4:42" x14ac:dyDescent="0.2"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Q226" s="3"/>
      <c r="R226" s="3"/>
      <c r="S226" s="3"/>
      <c r="T226" s="11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69"/>
    </row>
    <row r="227" spans="4:42" x14ac:dyDescent="0.2"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Q227" s="3"/>
      <c r="R227" s="3"/>
      <c r="S227" s="3"/>
      <c r="T227" s="11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69"/>
    </row>
    <row r="228" spans="4:42" x14ac:dyDescent="0.2"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Q228" s="3"/>
      <c r="R228" s="3"/>
      <c r="S228" s="3"/>
      <c r="T228" s="11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69"/>
    </row>
    <row r="229" spans="4:42" x14ac:dyDescent="0.2"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Q229" s="3"/>
      <c r="R229" s="3"/>
      <c r="S229" s="3"/>
      <c r="T229" s="11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69"/>
    </row>
    <row r="230" spans="4:42" x14ac:dyDescent="0.2"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Q230" s="3"/>
      <c r="R230" s="3"/>
      <c r="S230" s="3"/>
      <c r="T230" s="11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69"/>
    </row>
    <row r="231" spans="4:42" x14ac:dyDescent="0.2"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Q231" s="3"/>
      <c r="R231" s="3"/>
      <c r="S231" s="3"/>
      <c r="T231" s="11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69"/>
    </row>
    <row r="232" spans="4:42" x14ac:dyDescent="0.2"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Q232" s="3"/>
      <c r="R232" s="3"/>
      <c r="S232" s="3"/>
      <c r="T232" s="11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69"/>
    </row>
    <row r="233" spans="4:42" x14ac:dyDescent="0.2"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Q233" s="3"/>
      <c r="R233" s="3"/>
      <c r="S233" s="3"/>
      <c r="T233" s="11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69"/>
    </row>
    <row r="234" spans="4:42" x14ac:dyDescent="0.2"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Q234" s="3"/>
      <c r="R234" s="3"/>
      <c r="S234" s="3"/>
      <c r="T234" s="11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69"/>
    </row>
    <row r="235" spans="4:42" x14ac:dyDescent="0.2"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Q235" s="3"/>
      <c r="R235" s="3"/>
      <c r="S235" s="3"/>
      <c r="T235" s="11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69"/>
    </row>
    <row r="236" spans="4:42" x14ac:dyDescent="0.2"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Q236" s="3"/>
      <c r="R236" s="3"/>
      <c r="S236" s="3"/>
      <c r="T236" s="11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69"/>
    </row>
    <row r="237" spans="4:42" x14ac:dyDescent="0.2"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Q237" s="3"/>
      <c r="R237" s="3"/>
      <c r="S237" s="3"/>
      <c r="T237" s="11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69"/>
    </row>
    <row r="238" spans="4:42" x14ac:dyDescent="0.2"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Q238" s="3"/>
      <c r="R238" s="3"/>
      <c r="S238" s="3"/>
      <c r="T238" s="11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69"/>
    </row>
    <row r="239" spans="4:42" x14ac:dyDescent="0.2"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Q239" s="3"/>
      <c r="R239" s="3"/>
      <c r="S239" s="3"/>
      <c r="T239" s="11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69"/>
    </row>
    <row r="240" spans="4:42" x14ac:dyDescent="0.2"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Q240" s="3"/>
      <c r="R240" s="3"/>
      <c r="S240" s="3"/>
      <c r="T240" s="1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69"/>
    </row>
    <row r="241" spans="4:42" x14ac:dyDescent="0.2"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Q241" s="3"/>
      <c r="R241" s="3"/>
      <c r="S241" s="3"/>
      <c r="T241" s="1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69"/>
    </row>
    <row r="242" spans="4:42" x14ac:dyDescent="0.2"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Q242" s="3"/>
      <c r="R242" s="3"/>
      <c r="S242" s="3"/>
      <c r="T242" s="11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69"/>
    </row>
    <row r="243" spans="4:42" x14ac:dyDescent="0.2"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Q243" s="3"/>
      <c r="R243" s="3"/>
      <c r="S243" s="3"/>
      <c r="T243" s="11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69"/>
    </row>
    <row r="244" spans="4:42" x14ac:dyDescent="0.2"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Q244" s="3"/>
      <c r="R244" s="3"/>
      <c r="S244" s="3"/>
      <c r="T244" s="11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69"/>
    </row>
    <row r="245" spans="4:42" x14ac:dyDescent="0.2"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Q245" s="3"/>
      <c r="R245" s="3"/>
      <c r="S245" s="3"/>
      <c r="T245" s="1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69"/>
    </row>
    <row r="246" spans="4:42" x14ac:dyDescent="0.2"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Q246" s="3"/>
      <c r="R246" s="3"/>
      <c r="S246" s="3"/>
      <c r="T246" s="1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69"/>
    </row>
    <row r="247" spans="4:42" x14ac:dyDescent="0.2"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Q247" s="3"/>
      <c r="R247" s="3"/>
      <c r="S247" s="3"/>
      <c r="T247" s="11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69"/>
    </row>
    <row r="248" spans="4:42" x14ac:dyDescent="0.2"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Q248" s="3"/>
      <c r="R248" s="3"/>
      <c r="S248" s="3"/>
      <c r="T248" s="11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69"/>
    </row>
    <row r="249" spans="4:42" x14ac:dyDescent="0.2"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Q249" s="3"/>
      <c r="R249" s="3"/>
      <c r="S249" s="3"/>
      <c r="T249" s="11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69"/>
    </row>
    <row r="250" spans="4:42" x14ac:dyDescent="0.2"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Q250" s="3"/>
      <c r="R250" s="3"/>
      <c r="S250" s="3"/>
      <c r="T250" s="11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69"/>
    </row>
    <row r="251" spans="4:42" x14ac:dyDescent="0.2"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Q251" s="3"/>
      <c r="R251" s="3"/>
      <c r="S251" s="3"/>
      <c r="T251" s="11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69"/>
    </row>
    <row r="252" spans="4:42" x14ac:dyDescent="0.2"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Q252" s="3"/>
      <c r="R252" s="3"/>
      <c r="S252" s="3"/>
      <c r="T252" s="11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69"/>
    </row>
    <row r="253" spans="4:42" x14ac:dyDescent="0.2"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Q253" s="3"/>
      <c r="R253" s="3"/>
      <c r="S253" s="3"/>
      <c r="T253" s="11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69"/>
    </row>
    <row r="254" spans="4:42" x14ac:dyDescent="0.2"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Q254" s="3"/>
      <c r="R254" s="3"/>
      <c r="S254" s="3"/>
      <c r="T254" s="11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69"/>
    </row>
    <row r="255" spans="4:42" x14ac:dyDescent="0.2"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Q255" s="3"/>
      <c r="R255" s="3"/>
      <c r="S255" s="3"/>
      <c r="T255" s="11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69"/>
    </row>
    <row r="256" spans="4:42" x14ac:dyDescent="0.2"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Q256" s="3"/>
      <c r="R256" s="3"/>
      <c r="S256" s="3"/>
      <c r="T256" s="11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69"/>
    </row>
    <row r="257" spans="4:42" x14ac:dyDescent="0.2"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Q257" s="3"/>
      <c r="R257" s="3"/>
      <c r="S257" s="3"/>
      <c r="T257" s="11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69"/>
    </row>
    <row r="258" spans="4:42" x14ac:dyDescent="0.2"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Q258" s="3"/>
      <c r="R258" s="3"/>
      <c r="S258" s="3"/>
      <c r="T258" s="11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69"/>
    </row>
    <row r="259" spans="4:42" x14ac:dyDescent="0.2"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Q259" s="3"/>
      <c r="R259" s="3"/>
      <c r="S259" s="3"/>
      <c r="T259" s="11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69"/>
    </row>
    <row r="260" spans="4:42" x14ac:dyDescent="0.2"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Q260" s="3"/>
      <c r="R260" s="3"/>
      <c r="S260" s="3"/>
      <c r="T260" s="11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69"/>
    </row>
    <row r="261" spans="4:42" x14ac:dyDescent="0.2"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Q261" s="3"/>
      <c r="R261" s="3"/>
      <c r="S261" s="3"/>
      <c r="T261" s="11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69"/>
    </row>
    <row r="262" spans="4:42" x14ac:dyDescent="0.2"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Q262" s="3"/>
      <c r="R262" s="3"/>
      <c r="S262" s="3"/>
      <c r="T262" s="11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69"/>
    </row>
    <row r="263" spans="4:42" x14ac:dyDescent="0.2"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Q263" s="3"/>
      <c r="R263" s="3"/>
      <c r="S263" s="3"/>
      <c r="T263" s="11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69"/>
    </row>
    <row r="264" spans="4:42" x14ac:dyDescent="0.2"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Q264" s="3"/>
      <c r="R264" s="3"/>
      <c r="S264" s="3"/>
      <c r="T264" s="11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69"/>
    </row>
    <row r="265" spans="4:42" x14ac:dyDescent="0.2"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Q265" s="3"/>
      <c r="R265" s="3"/>
      <c r="S265" s="3"/>
      <c r="T265" s="11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69"/>
    </row>
    <row r="266" spans="4:42" x14ac:dyDescent="0.2"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Q266" s="3"/>
      <c r="R266" s="3"/>
      <c r="S266" s="3"/>
      <c r="T266" s="11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69"/>
    </row>
    <row r="267" spans="4:42" x14ac:dyDescent="0.2"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Q267" s="3"/>
      <c r="R267" s="3"/>
      <c r="S267" s="3"/>
      <c r="T267" s="11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69"/>
    </row>
    <row r="268" spans="4:42" x14ac:dyDescent="0.2"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Q268" s="3"/>
      <c r="R268" s="3"/>
      <c r="S268" s="3"/>
      <c r="T268" s="11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69"/>
    </row>
    <row r="269" spans="4:42" x14ac:dyDescent="0.2"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Q269" s="3"/>
      <c r="R269" s="3"/>
      <c r="S269" s="3"/>
      <c r="T269" s="11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69"/>
    </row>
    <row r="270" spans="4:42" x14ac:dyDescent="0.2"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Q270" s="3"/>
      <c r="R270" s="3"/>
      <c r="S270" s="3"/>
      <c r="T270" s="11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69"/>
    </row>
    <row r="271" spans="4:42" x14ac:dyDescent="0.2"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Q271" s="3"/>
      <c r="R271" s="3"/>
      <c r="S271" s="3"/>
      <c r="T271" s="11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69"/>
    </row>
    <row r="272" spans="4:42" x14ac:dyDescent="0.2"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Q272" s="3"/>
      <c r="R272" s="3"/>
      <c r="S272" s="3"/>
      <c r="T272" s="11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69"/>
    </row>
    <row r="273" spans="4:42" x14ac:dyDescent="0.2"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Q273" s="3"/>
      <c r="R273" s="3"/>
      <c r="S273" s="3"/>
      <c r="T273" s="11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69"/>
    </row>
    <row r="274" spans="4:42" x14ac:dyDescent="0.2"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Q274" s="3"/>
      <c r="R274" s="3"/>
      <c r="S274" s="3"/>
      <c r="T274" s="11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69"/>
    </row>
    <row r="275" spans="4:42" x14ac:dyDescent="0.2"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Q275" s="3"/>
      <c r="R275" s="3"/>
      <c r="S275" s="3"/>
      <c r="T275" s="11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69"/>
    </row>
    <row r="276" spans="4:42" x14ac:dyDescent="0.2"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Q276" s="3"/>
      <c r="R276" s="3"/>
      <c r="S276" s="3"/>
      <c r="T276" s="11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69"/>
    </row>
    <row r="277" spans="4:42" x14ac:dyDescent="0.2"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Q277" s="3"/>
      <c r="R277" s="3"/>
      <c r="S277" s="3"/>
      <c r="T277" s="11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69"/>
    </row>
    <row r="278" spans="4:42" x14ac:dyDescent="0.2"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Q278" s="3"/>
      <c r="R278" s="3"/>
      <c r="S278" s="3"/>
      <c r="T278" s="11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69"/>
    </row>
    <row r="279" spans="4:42" x14ac:dyDescent="0.2"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Q279" s="3"/>
      <c r="R279" s="3"/>
      <c r="S279" s="3"/>
      <c r="T279" s="11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69"/>
    </row>
    <row r="280" spans="4:42" x14ac:dyDescent="0.2"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Q280" s="3"/>
      <c r="R280" s="3"/>
      <c r="S280" s="3"/>
      <c r="T280" s="11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69"/>
    </row>
    <row r="281" spans="4:42" x14ac:dyDescent="0.2"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Q281" s="3"/>
      <c r="R281" s="3"/>
      <c r="S281" s="3"/>
      <c r="T281" s="11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69"/>
    </row>
    <row r="282" spans="4:42" x14ac:dyDescent="0.2"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Q282" s="3"/>
      <c r="R282" s="3"/>
      <c r="S282" s="3"/>
      <c r="T282" s="11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69"/>
    </row>
    <row r="283" spans="4:42" x14ac:dyDescent="0.2"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Q283" s="3"/>
      <c r="R283" s="3"/>
      <c r="S283" s="3"/>
      <c r="T283" s="11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69"/>
    </row>
    <row r="284" spans="4:42" x14ac:dyDescent="0.2"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Q284" s="3"/>
      <c r="R284" s="3"/>
      <c r="S284" s="3"/>
      <c r="T284" s="11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69"/>
    </row>
    <row r="285" spans="4:42" x14ac:dyDescent="0.2"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Q285" s="3"/>
      <c r="R285" s="3"/>
      <c r="S285" s="3"/>
      <c r="T285" s="1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69"/>
    </row>
    <row r="286" spans="4:42" x14ac:dyDescent="0.2"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Q286" s="3"/>
      <c r="R286" s="3"/>
      <c r="S286" s="3"/>
      <c r="T286" s="1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69"/>
    </row>
    <row r="287" spans="4:42" x14ac:dyDescent="0.2"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Q287" s="3"/>
      <c r="R287" s="3"/>
      <c r="S287" s="3"/>
      <c r="T287" s="11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69"/>
    </row>
    <row r="288" spans="4:42" x14ac:dyDescent="0.2"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Q288" s="3"/>
      <c r="R288" s="3"/>
      <c r="S288" s="3"/>
      <c r="T288" s="11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69"/>
    </row>
    <row r="289" spans="4:42" x14ac:dyDescent="0.2"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Q289" s="3"/>
      <c r="R289" s="3"/>
      <c r="S289" s="3"/>
      <c r="T289" s="11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69"/>
    </row>
    <row r="290" spans="4:42" x14ac:dyDescent="0.2"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Q290" s="3"/>
      <c r="R290" s="3"/>
      <c r="S290" s="3"/>
      <c r="T290" s="11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69"/>
    </row>
    <row r="291" spans="4:42" x14ac:dyDescent="0.2"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Q291" s="3"/>
      <c r="R291" s="3"/>
      <c r="S291" s="3"/>
      <c r="T291" s="1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69"/>
    </row>
    <row r="292" spans="4:42" x14ac:dyDescent="0.2"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Q292" s="3"/>
      <c r="R292" s="3"/>
      <c r="S292" s="3"/>
      <c r="T292" s="1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69"/>
    </row>
    <row r="293" spans="4:42" x14ac:dyDescent="0.2"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Q293" s="3"/>
      <c r="R293" s="3"/>
      <c r="S293" s="3"/>
      <c r="T293" s="11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69"/>
    </row>
    <row r="294" spans="4:42" x14ac:dyDescent="0.2"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Q294" s="3"/>
      <c r="R294" s="3"/>
      <c r="S294" s="3"/>
      <c r="T294" s="11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69"/>
    </row>
    <row r="295" spans="4:42" x14ac:dyDescent="0.2"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Q295" s="3"/>
      <c r="R295" s="3"/>
      <c r="S295" s="3"/>
      <c r="T295" s="11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69"/>
    </row>
    <row r="296" spans="4:42" x14ac:dyDescent="0.2"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Q296" s="3"/>
      <c r="R296" s="3"/>
      <c r="S296" s="3"/>
      <c r="T296" s="11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69"/>
    </row>
    <row r="297" spans="4:42" x14ac:dyDescent="0.2"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Q297" s="3"/>
      <c r="R297" s="3"/>
      <c r="S297" s="3"/>
      <c r="T297" s="11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69"/>
    </row>
    <row r="298" spans="4:42" x14ac:dyDescent="0.2"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Q298" s="3"/>
      <c r="R298" s="3"/>
      <c r="S298" s="3"/>
      <c r="T298" s="11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69"/>
    </row>
    <row r="299" spans="4:42" x14ac:dyDescent="0.2"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Q299" s="3"/>
      <c r="R299" s="3"/>
      <c r="S299" s="3"/>
      <c r="T299" s="11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69"/>
    </row>
    <row r="300" spans="4:42" x14ac:dyDescent="0.2"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Q300" s="3"/>
      <c r="R300" s="3"/>
      <c r="S300" s="3"/>
      <c r="T300" s="11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69"/>
    </row>
    <row r="301" spans="4:42" x14ac:dyDescent="0.2"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Q301" s="3"/>
      <c r="R301" s="3"/>
      <c r="S301" s="3"/>
      <c r="T301" s="11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69"/>
    </row>
    <row r="302" spans="4:42" x14ac:dyDescent="0.2"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Q302" s="3"/>
      <c r="R302" s="3"/>
      <c r="S302" s="3"/>
      <c r="T302" s="11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69"/>
    </row>
    <row r="303" spans="4:42" x14ac:dyDescent="0.2"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Q303" s="3"/>
      <c r="R303" s="3"/>
      <c r="S303" s="3"/>
      <c r="T303" s="11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69"/>
    </row>
    <row r="304" spans="4:42" x14ac:dyDescent="0.2"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Q304" s="3"/>
      <c r="R304" s="3"/>
      <c r="S304" s="3"/>
      <c r="T304" s="11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69"/>
    </row>
    <row r="305" spans="4:42" x14ac:dyDescent="0.2"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Q305" s="3"/>
      <c r="R305" s="3"/>
      <c r="S305" s="3"/>
      <c r="T305" s="11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69"/>
    </row>
    <row r="306" spans="4:42" x14ac:dyDescent="0.2"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Q306" s="3"/>
      <c r="R306" s="3"/>
      <c r="S306" s="3"/>
      <c r="T306" s="11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69"/>
    </row>
    <row r="307" spans="4:42" x14ac:dyDescent="0.2"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Q307" s="3"/>
      <c r="R307" s="3"/>
      <c r="S307" s="3"/>
      <c r="T307" s="11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69"/>
    </row>
    <row r="308" spans="4:42" x14ac:dyDescent="0.2"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Q308" s="3"/>
      <c r="R308" s="3"/>
      <c r="S308" s="3"/>
      <c r="T308" s="11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69"/>
    </row>
    <row r="309" spans="4:42" x14ac:dyDescent="0.2"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Q309" s="3"/>
      <c r="R309" s="3"/>
      <c r="S309" s="3"/>
      <c r="T309" s="11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69"/>
    </row>
    <row r="310" spans="4:42" x14ac:dyDescent="0.2"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Q310" s="3"/>
      <c r="R310" s="3"/>
      <c r="S310" s="3"/>
      <c r="T310" s="11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69"/>
    </row>
    <row r="311" spans="4:42" x14ac:dyDescent="0.2"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Q311" s="3"/>
      <c r="R311" s="3"/>
      <c r="S311" s="3"/>
      <c r="T311" s="11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69"/>
    </row>
    <row r="312" spans="4:42" x14ac:dyDescent="0.2"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Q312" s="3"/>
      <c r="R312" s="3"/>
      <c r="S312" s="3"/>
      <c r="T312" s="11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69"/>
    </row>
    <row r="313" spans="4:42" x14ac:dyDescent="0.2"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Q313" s="3"/>
      <c r="R313" s="3"/>
      <c r="S313" s="3"/>
      <c r="T313" s="11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69"/>
    </row>
    <row r="314" spans="4:42" x14ac:dyDescent="0.2"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Q314" s="3"/>
      <c r="R314" s="3"/>
      <c r="S314" s="3"/>
      <c r="T314" s="11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69"/>
    </row>
    <row r="315" spans="4:42" x14ac:dyDescent="0.2"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Q315" s="3"/>
      <c r="R315" s="3"/>
      <c r="S315" s="3"/>
      <c r="T315" s="11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69"/>
    </row>
    <row r="316" spans="4:42" x14ac:dyDescent="0.2"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Q316" s="3"/>
      <c r="R316" s="3"/>
      <c r="S316" s="3"/>
      <c r="T316" s="11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69"/>
    </row>
    <row r="317" spans="4:42" x14ac:dyDescent="0.2"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Q317" s="3"/>
      <c r="R317" s="3"/>
      <c r="S317" s="3"/>
      <c r="T317" s="11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69"/>
    </row>
    <row r="318" spans="4:42" x14ac:dyDescent="0.2"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Q318" s="3"/>
      <c r="R318" s="3"/>
      <c r="S318" s="3"/>
      <c r="T318" s="11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69"/>
    </row>
    <row r="319" spans="4:42" x14ac:dyDescent="0.2"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Q319" s="3"/>
      <c r="R319" s="3"/>
      <c r="S319" s="3"/>
      <c r="T319" s="11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69"/>
    </row>
    <row r="320" spans="4:42" x14ac:dyDescent="0.2"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Q320" s="3"/>
      <c r="R320" s="3"/>
      <c r="S320" s="3"/>
      <c r="T320" s="11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69"/>
    </row>
    <row r="321" spans="4:42" x14ac:dyDescent="0.2"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Q321" s="3"/>
      <c r="R321" s="3"/>
      <c r="S321" s="3"/>
      <c r="T321" s="11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69"/>
    </row>
    <row r="322" spans="4:42" x14ac:dyDescent="0.2"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Q322" s="3"/>
      <c r="R322" s="3"/>
      <c r="S322" s="3"/>
      <c r="T322" s="11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69"/>
    </row>
    <row r="323" spans="4:42" x14ac:dyDescent="0.2"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Q323" s="3"/>
      <c r="R323" s="3"/>
      <c r="S323" s="3"/>
      <c r="T323" s="11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69"/>
    </row>
    <row r="324" spans="4:42" x14ac:dyDescent="0.2"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Q324" s="3"/>
      <c r="R324" s="3"/>
      <c r="S324" s="3"/>
      <c r="T324" s="11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69"/>
    </row>
    <row r="325" spans="4:42" x14ac:dyDescent="0.2"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Q325" s="3"/>
      <c r="R325" s="3"/>
      <c r="S325" s="3"/>
      <c r="T325" s="11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69"/>
    </row>
    <row r="326" spans="4:42" x14ac:dyDescent="0.2"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Q326" s="3"/>
      <c r="R326" s="3"/>
      <c r="S326" s="3"/>
      <c r="T326" s="11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69"/>
    </row>
    <row r="327" spans="4:42" x14ac:dyDescent="0.2"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Q327" s="3"/>
      <c r="R327" s="3"/>
      <c r="S327" s="3"/>
      <c r="T327" s="11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69"/>
    </row>
    <row r="328" spans="4:42" x14ac:dyDescent="0.2"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Q328" s="3"/>
      <c r="R328" s="3"/>
      <c r="S328" s="3"/>
      <c r="T328" s="11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69"/>
    </row>
    <row r="329" spans="4:42" x14ac:dyDescent="0.2"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Q329" s="3"/>
      <c r="R329" s="3"/>
      <c r="S329" s="3"/>
      <c r="T329" s="11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69"/>
    </row>
    <row r="330" spans="4:42" x14ac:dyDescent="0.2"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Q330" s="3"/>
      <c r="R330" s="3"/>
      <c r="S330" s="3"/>
      <c r="T330" s="1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69"/>
    </row>
    <row r="331" spans="4:42" x14ac:dyDescent="0.2"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Q331" s="3"/>
      <c r="R331" s="3"/>
      <c r="S331" s="3"/>
      <c r="T331" s="1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69"/>
    </row>
    <row r="332" spans="4:42" x14ac:dyDescent="0.2"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Q332" s="3"/>
      <c r="R332" s="3"/>
      <c r="S332" s="3"/>
      <c r="T332" s="11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69"/>
    </row>
    <row r="333" spans="4:42" x14ac:dyDescent="0.2"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Q333" s="3"/>
      <c r="R333" s="3"/>
      <c r="S333" s="3"/>
      <c r="T333" s="11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69"/>
    </row>
    <row r="334" spans="4:42" x14ac:dyDescent="0.2"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Q334" s="3"/>
      <c r="R334" s="3"/>
      <c r="S334" s="3"/>
      <c r="T334" s="11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69"/>
    </row>
    <row r="335" spans="4:42" x14ac:dyDescent="0.2"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Q335" s="3"/>
      <c r="R335" s="3"/>
      <c r="S335" s="3"/>
      <c r="T335" s="11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69"/>
    </row>
    <row r="336" spans="4:42" x14ac:dyDescent="0.2"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Q336" s="3"/>
      <c r="R336" s="3"/>
      <c r="S336" s="3"/>
      <c r="T336" s="11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69"/>
    </row>
    <row r="337" spans="4:42" x14ac:dyDescent="0.2"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Q337" s="3"/>
      <c r="R337" s="3"/>
      <c r="S337" s="3"/>
      <c r="T337" s="1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69"/>
    </row>
    <row r="338" spans="4:42" x14ac:dyDescent="0.2"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Q338" s="3"/>
      <c r="R338" s="3"/>
      <c r="S338" s="3"/>
      <c r="T338" s="1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69"/>
    </row>
    <row r="339" spans="4:42" x14ac:dyDescent="0.2"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Q339" s="3"/>
      <c r="R339" s="3"/>
      <c r="S339" s="3"/>
      <c r="T339" s="11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69"/>
    </row>
    <row r="340" spans="4:42" x14ac:dyDescent="0.2"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Q340" s="3"/>
      <c r="R340" s="3"/>
      <c r="S340" s="3"/>
      <c r="T340" s="11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69"/>
    </row>
    <row r="341" spans="4:42" x14ac:dyDescent="0.2"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Q341" s="3"/>
      <c r="R341" s="3"/>
      <c r="S341" s="3"/>
      <c r="T341" s="11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69"/>
    </row>
    <row r="342" spans="4:42" x14ac:dyDescent="0.2"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Q342" s="3"/>
      <c r="R342" s="3"/>
      <c r="S342" s="3"/>
      <c r="T342" s="11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69"/>
    </row>
    <row r="343" spans="4:42" x14ac:dyDescent="0.2"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Q343" s="3"/>
      <c r="R343" s="3"/>
      <c r="S343" s="3"/>
      <c r="T343" s="11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69"/>
    </row>
    <row r="344" spans="4:42" x14ac:dyDescent="0.2"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Q344" s="3"/>
      <c r="R344" s="3"/>
      <c r="S344" s="3"/>
      <c r="T344" s="11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69"/>
    </row>
    <row r="345" spans="4:42" x14ac:dyDescent="0.2"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Q345" s="3"/>
      <c r="R345" s="3"/>
      <c r="S345" s="3"/>
      <c r="T345" s="11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69"/>
    </row>
    <row r="346" spans="4:42" x14ac:dyDescent="0.2"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Q346" s="3"/>
      <c r="R346" s="3"/>
      <c r="S346" s="3"/>
      <c r="T346" s="11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69"/>
    </row>
    <row r="347" spans="4:42" x14ac:dyDescent="0.2"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Q347" s="3"/>
      <c r="R347" s="3"/>
      <c r="S347" s="3"/>
      <c r="T347" s="11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69"/>
    </row>
    <row r="348" spans="4:42" x14ac:dyDescent="0.2"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Q348" s="3"/>
      <c r="R348" s="3"/>
      <c r="S348" s="3"/>
      <c r="T348" s="11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69"/>
    </row>
    <row r="349" spans="4:42" x14ac:dyDescent="0.2"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Q349" s="3"/>
      <c r="R349" s="3"/>
      <c r="S349" s="3"/>
      <c r="T349" s="11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69"/>
    </row>
    <row r="350" spans="4:42" x14ac:dyDescent="0.2"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Q350" s="3"/>
      <c r="R350" s="3"/>
      <c r="S350" s="3"/>
      <c r="T350" s="11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69"/>
    </row>
    <row r="351" spans="4:42" x14ac:dyDescent="0.2"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Q351" s="3"/>
      <c r="R351" s="3"/>
      <c r="S351" s="3"/>
      <c r="T351" s="11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69"/>
    </row>
    <row r="352" spans="4:42" x14ac:dyDescent="0.2"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Q352" s="3"/>
      <c r="R352" s="3"/>
      <c r="S352" s="3"/>
      <c r="T352" s="11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69"/>
    </row>
    <row r="353" spans="4:42" x14ac:dyDescent="0.2"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Q353" s="3"/>
      <c r="R353" s="3"/>
      <c r="S353" s="3"/>
      <c r="T353" s="11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69"/>
    </row>
    <row r="354" spans="4:42" x14ac:dyDescent="0.2"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Q354" s="3"/>
      <c r="R354" s="3"/>
      <c r="S354" s="3"/>
      <c r="T354" s="11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69"/>
    </row>
    <row r="355" spans="4:42" x14ac:dyDescent="0.2"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Q355" s="3"/>
      <c r="R355" s="3"/>
      <c r="S355" s="3"/>
      <c r="T355" s="11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69"/>
    </row>
    <row r="356" spans="4:42" x14ac:dyDescent="0.2"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Q356" s="3"/>
      <c r="R356" s="3"/>
      <c r="S356" s="3"/>
      <c r="T356" s="11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69"/>
    </row>
    <row r="357" spans="4:42" x14ac:dyDescent="0.2"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Q357" s="3"/>
      <c r="R357" s="3"/>
      <c r="S357" s="3"/>
      <c r="T357" s="11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69"/>
    </row>
    <row r="358" spans="4:42" x14ac:dyDescent="0.2"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Q358" s="3"/>
      <c r="R358" s="3"/>
      <c r="S358" s="3"/>
      <c r="T358" s="11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69"/>
    </row>
    <row r="359" spans="4:42" x14ac:dyDescent="0.2"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Q359" s="3"/>
      <c r="R359" s="3"/>
      <c r="S359" s="3"/>
      <c r="T359" s="11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69"/>
    </row>
    <row r="360" spans="4:42" x14ac:dyDescent="0.2"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Q360" s="3"/>
      <c r="R360" s="3"/>
      <c r="S360" s="3"/>
      <c r="T360" s="11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69"/>
    </row>
    <row r="361" spans="4:42" x14ac:dyDescent="0.2"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Q361" s="3"/>
      <c r="R361" s="3"/>
      <c r="S361" s="3"/>
      <c r="T361" s="11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69"/>
    </row>
    <row r="362" spans="4:42" x14ac:dyDescent="0.2"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Q362" s="3"/>
      <c r="R362" s="3"/>
      <c r="S362" s="3"/>
      <c r="T362" s="11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69"/>
    </row>
    <row r="363" spans="4:42" x14ac:dyDescent="0.2"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Q363" s="3"/>
      <c r="R363" s="3"/>
      <c r="S363" s="3"/>
      <c r="T363" s="11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69"/>
    </row>
    <row r="364" spans="4:42" x14ac:dyDescent="0.2"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Q364" s="3"/>
      <c r="R364" s="3"/>
      <c r="S364" s="3"/>
      <c r="T364" s="11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69"/>
    </row>
    <row r="365" spans="4:42" x14ac:dyDescent="0.2"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Q365" s="3"/>
      <c r="R365" s="3"/>
      <c r="S365" s="3"/>
      <c r="T365" s="11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69"/>
    </row>
    <row r="366" spans="4:42" x14ac:dyDescent="0.2"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Q366" s="3"/>
      <c r="R366" s="3"/>
      <c r="S366" s="3"/>
      <c r="T366" s="11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69"/>
    </row>
    <row r="367" spans="4:42" x14ac:dyDescent="0.2"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Q367" s="3"/>
      <c r="R367" s="3"/>
      <c r="S367" s="3"/>
      <c r="T367" s="11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69"/>
    </row>
    <row r="368" spans="4:42" x14ac:dyDescent="0.2"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Q368" s="3"/>
      <c r="R368" s="3"/>
      <c r="S368" s="3"/>
      <c r="T368" s="11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69"/>
    </row>
    <row r="369" spans="4:42" x14ac:dyDescent="0.2"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Q369" s="3"/>
      <c r="R369" s="3"/>
      <c r="S369" s="3"/>
      <c r="T369" s="11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69"/>
    </row>
    <row r="370" spans="4:42" x14ac:dyDescent="0.2"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Q370" s="3"/>
      <c r="R370" s="3"/>
      <c r="S370" s="3"/>
      <c r="T370" s="11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69"/>
    </row>
    <row r="371" spans="4:42" x14ac:dyDescent="0.2"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Q371" s="3"/>
      <c r="R371" s="3"/>
      <c r="S371" s="3"/>
      <c r="T371" s="11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69"/>
    </row>
    <row r="372" spans="4:42" x14ac:dyDescent="0.2"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Q372" s="3"/>
      <c r="R372" s="3"/>
      <c r="S372" s="3"/>
      <c r="T372" s="11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69"/>
    </row>
    <row r="373" spans="4:42" x14ac:dyDescent="0.2"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Q373" s="3"/>
      <c r="R373" s="3"/>
      <c r="S373" s="3"/>
      <c r="T373" s="11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69"/>
    </row>
    <row r="374" spans="4:42" x14ac:dyDescent="0.2"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Q374" s="3"/>
      <c r="R374" s="3"/>
      <c r="S374" s="3"/>
      <c r="T374" s="11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69"/>
    </row>
    <row r="375" spans="4:42" x14ac:dyDescent="0.2"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Q375" s="3"/>
      <c r="R375" s="3"/>
      <c r="S375" s="3"/>
      <c r="T375" s="1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69"/>
    </row>
    <row r="376" spans="4:42" x14ac:dyDescent="0.2"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Q376" s="3"/>
      <c r="R376" s="3"/>
      <c r="S376" s="3"/>
      <c r="T376" s="1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69"/>
    </row>
    <row r="377" spans="4:42" x14ac:dyDescent="0.2"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Q377" s="3"/>
      <c r="R377" s="3"/>
      <c r="S377" s="3"/>
      <c r="T377" s="11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69"/>
    </row>
    <row r="378" spans="4:42" x14ac:dyDescent="0.2"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Q378" s="3"/>
      <c r="R378" s="3"/>
      <c r="S378" s="3"/>
      <c r="T378" s="11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69"/>
    </row>
    <row r="379" spans="4:42" x14ac:dyDescent="0.2"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Q379" s="3"/>
      <c r="R379" s="3"/>
      <c r="S379" s="3"/>
      <c r="T379" s="11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69"/>
    </row>
    <row r="380" spans="4:42" x14ac:dyDescent="0.2"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Q380" s="3"/>
      <c r="R380" s="3"/>
      <c r="S380" s="3"/>
      <c r="T380" s="11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69"/>
    </row>
    <row r="381" spans="4:42" x14ac:dyDescent="0.2"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Q381" s="3"/>
      <c r="R381" s="3"/>
      <c r="S381" s="3"/>
      <c r="T381" s="11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69"/>
    </row>
    <row r="382" spans="4:42" x14ac:dyDescent="0.2"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Q382" s="3"/>
      <c r="R382" s="3"/>
      <c r="S382" s="3"/>
      <c r="T382" s="11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69"/>
    </row>
    <row r="383" spans="4:42" x14ac:dyDescent="0.2"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Q383" s="3"/>
      <c r="R383" s="3"/>
      <c r="S383" s="3"/>
      <c r="T383" s="1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69"/>
    </row>
    <row r="384" spans="4:42" x14ac:dyDescent="0.2"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Q384" s="3"/>
      <c r="R384" s="3"/>
      <c r="S384" s="3"/>
      <c r="T384" s="1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69"/>
    </row>
    <row r="385" spans="4:42" x14ac:dyDescent="0.2"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Q385" s="3"/>
      <c r="R385" s="3"/>
      <c r="S385" s="3"/>
      <c r="T385" s="11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69"/>
    </row>
    <row r="386" spans="4:42" x14ac:dyDescent="0.2"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Q386" s="3"/>
      <c r="R386" s="3"/>
      <c r="S386" s="3"/>
      <c r="T386" s="11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69"/>
    </row>
    <row r="387" spans="4:42" x14ac:dyDescent="0.2"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Q387" s="3"/>
      <c r="R387" s="3"/>
      <c r="S387" s="3"/>
      <c r="T387" s="11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69"/>
    </row>
    <row r="388" spans="4:42" x14ac:dyDescent="0.2"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Q388" s="3"/>
      <c r="R388" s="3"/>
      <c r="S388" s="3"/>
      <c r="T388" s="11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69"/>
    </row>
    <row r="389" spans="4:42" x14ac:dyDescent="0.2"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Q389" s="3"/>
      <c r="R389" s="3"/>
      <c r="S389" s="3"/>
      <c r="T389" s="11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69"/>
    </row>
    <row r="390" spans="4:42" x14ac:dyDescent="0.2"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Q390" s="3"/>
      <c r="R390" s="3"/>
      <c r="S390" s="3"/>
      <c r="T390" s="11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69"/>
    </row>
    <row r="391" spans="4:42" x14ac:dyDescent="0.2"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Q391" s="3"/>
      <c r="R391" s="3"/>
      <c r="S391" s="3"/>
      <c r="T391" s="11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69"/>
    </row>
    <row r="392" spans="4:42" x14ac:dyDescent="0.2"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Q392" s="3"/>
      <c r="R392" s="3"/>
      <c r="S392" s="3"/>
      <c r="T392" s="11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69"/>
    </row>
    <row r="393" spans="4:42" x14ac:dyDescent="0.2"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Q393" s="3"/>
      <c r="R393" s="3"/>
      <c r="S393" s="3"/>
      <c r="T393" s="11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69"/>
    </row>
    <row r="394" spans="4:42" x14ac:dyDescent="0.2"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Q394" s="3"/>
      <c r="R394" s="3"/>
      <c r="S394" s="3"/>
      <c r="T394" s="11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69"/>
    </row>
    <row r="395" spans="4:42" x14ac:dyDescent="0.2"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Q395" s="3"/>
      <c r="R395" s="3"/>
      <c r="S395" s="3"/>
      <c r="T395" s="11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69"/>
    </row>
    <row r="396" spans="4:42" x14ac:dyDescent="0.2"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Q396" s="3"/>
      <c r="R396" s="3"/>
      <c r="S396" s="3"/>
      <c r="T396" s="11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69"/>
    </row>
    <row r="397" spans="4:42" x14ac:dyDescent="0.2"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Q397" s="3"/>
      <c r="R397" s="3"/>
      <c r="S397" s="3"/>
      <c r="T397" s="11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69"/>
    </row>
    <row r="398" spans="4:42" x14ac:dyDescent="0.2"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Q398" s="3"/>
      <c r="R398" s="3"/>
      <c r="S398" s="3"/>
      <c r="T398" s="11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69"/>
    </row>
    <row r="399" spans="4:42" x14ac:dyDescent="0.2"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Q399" s="3"/>
      <c r="R399" s="3"/>
      <c r="S399" s="3"/>
      <c r="T399" s="11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69"/>
    </row>
    <row r="400" spans="4:42" x14ac:dyDescent="0.2"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Q400" s="3"/>
      <c r="R400" s="3"/>
      <c r="S400" s="3"/>
      <c r="T400" s="11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69"/>
    </row>
    <row r="401" spans="4:42" x14ac:dyDescent="0.2"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Q401" s="3"/>
      <c r="R401" s="3"/>
      <c r="S401" s="3"/>
      <c r="T401" s="11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69"/>
    </row>
    <row r="402" spans="4:42" x14ac:dyDescent="0.2"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Q402" s="3"/>
      <c r="R402" s="3"/>
      <c r="S402" s="3"/>
      <c r="T402" s="11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69"/>
    </row>
    <row r="403" spans="4:42" x14ac:dyDescent="0.2"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Q403" s="3"/>
      <c r="R403" s="3"/>
      <c r="S403" s="3"/>
      <c r="T403" s="11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69"/>
    </row>
    <row r="404" spans="4:42" x14ac:dyDescent="0.2"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Q404" s="3"/>
      <c r="R404" s="3"/>
      <c r="S404" s="3"/>
      <c r="T404" s="11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69"/>
    </row>
    <row r="405" spans="4:42" x14ac:dyDescent="0.2"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Q405" s="3"/>
      <c r="R405" s="3"/>
      <c r="S405" s="3"/>
      <c r="T405" s="11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69"/>
    </row>
    <row r="406" spans="4:42" x14ac:dyDescent="0.2"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Q406" s="3"/>
      <c r="R406" s="3"/>
      <c r="S406" s="3"/>
      <c r="T406" s="11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69"/>
    </row>
    <row r="407" spans="4:42" x14ac:dyDescent="0.2"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Q407" s="3"/>
      <c r="R407" s="3"/>
      <c r="S407" s="3"/>
      <c r="T407" s="11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69"/>
    </row>
    <row r="408" spans="4:42" x14ac:dyDescent="0.2"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Q408" s="3"/>
      <c r="R408" s="3"/>
      <c r="S408" s="3"/>
      <c r="T408" s="11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69"/>
    </row>
    <row r="409" spans="4:42" x14ac:dyDescent="0.2"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Q409" s="3"/>
      <c r="R409" s="3"/>
      <c r="S409" s="3"/>
      <c r="T409" s="11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69"/>
    </row>
    <row r="410" spans="4:42" x14ac:dyDescent="0.2"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Q410" s="3"/>
      <c r="R410" s="3"/>
      <c r="S410" s="3"/>
      <c r="T410" s="11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69"/>
    </row>
    <row r="411" spans="4:42" x14ac:dyDescent="0.2"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Q411" s="3"/>
      <c r="R411" s="3"/>
      <c r="S411" s="3"/>
      <c r="T411" s="11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69"/>
    </row>
    <row r="412" spans="4:42" x14ac:dyDescent="0.2"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Q412" s="3"/>
      <c r="R412" s="3"/>
      <c r="S412" s="3"/>
      <c r="T412" s="11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69"/>
    </row>
    <row r="413" spans="4:42" x14ac:dyDescent="0.2"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Q413" s="3"/>
      <c r="R413" s="3"/>
      <c r="S413" s="3"/>
      <c r="T413" s="11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69"/>
    </row>
    <row r="414" spans="4:42" x14ac:dyDescent="0.2"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Q414" s="3"/>
      <c r="R414" s="3"/>
      <c r="S414" s="3"/>
      <c r="T414" s="11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69"/>
    </row>
    <row r="415" spans="4:42" x14ac:dyDescent="0.2"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Q415" s="3"/>
      <c r="R415" s="3"/>
      <c r="S415" s="3"/>
      <c r="T415" s="11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69"/>
    </row>
    <row r="416" spans="4:42" x14ac:dyDescent="0.2"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Q416" s="3"/>
      <c r="R416" s="3"/>
      <c r="S416" s="3"/>
      <c r="T416" s="11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69"/>
    </row>
    <row r="417" spans="4:42" x14ac:dyDescent="0.2"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Q417" s="3"/>
      <c r="R417" s="3"/>
      <c r="S417" s="3"/>
      <c r="T417" s="11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69"/>
    </row>
    <row r="418" spans="4:42" x14ac:dyDescent="0.2"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Q418" s="3"/>
      <c r="R418" s="3"/>
      <c r="S418" s="3"/>
      <c r="T418" s="11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69"/>
    </row>
    <row r="419" spans="4:42" x14ac:dyDescent="0.2"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Q419" s="3"/>
      <c r="R419" s="3"/>
      <c r="S419" s="3"/>
      <c r="T419" s="11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69"/>
    </row>
    <row r="420" spans="4:42" x14ac:dyDescent="0.2"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Q420" s="3"/>
      <c r="R420" s="3"/>
      <c r="S420" s="3"/>
      <c r="T420" s="1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69"/>
    </row>
    <row r="421" spans="4:42" x14ac:dyDescent="0.2"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Q421" s="3"/>
      <c r="R421" s="3"/>
      <c r="S421" s="3"/>
      <c r="T421" s="1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69"/>
    </row>
    <row r="422" spans="4:42" x14ac:dyDescent="0.2"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Q422" s="3"/>
      <c r="R422" s="3"/>
      <c r="S422" s="3"/>
      <c r="T422" s="11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69"/>
    </row>
    <row r="423" spans="4:42" x14ac:dyDescent="0.2"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Q423" s="3"/>
      <c r="R423" s="3"/>
      <c r="S423" s="3"/>
      <c r="T423" s="11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69"/>
    </row>
    <row r="424" spans="4:42" x14ac:dyDescent="0.2"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Q424" s="3"/>
      <c r="R424" s="3"/>
      <c r="S424" s="3"/>
      <c r="T424" s="11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69"/>
    </row>
    <row r="425" spans="4:42" x14ac:dyDescent="0.2"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Q425" s="3"/>
      <c r="R425" s="3"/>
      <c r="S425" s="3"/>
      <c r="T425" s="11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69"/>
    </row>
    <row r="426" spans="4:42" x14ac:dyDescent="0.2"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Q426" s="3"/>
      <c r="R426" s="3"/>
      <c r="S426" s="3"/>
      <c r="T426" s="11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69"/>
    </row>
    <row r="427" spans="4:42" x14ac:dyDescent="0.2"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Q427" s="3"/>
      <c r="R427" s="3"/>
      <c r="S427" s="3"/>
      <c r="T427" s="11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69"/>
    </row>
    <row r="428" spans="4:42" x14ac:dyDescent="0.2"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Q428" s="3"/>
      <c r="R428" s="3"/>
      <c r="S428" s="3"/>
      <c r="T428" s="11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69"/>
    </row>
    <row r="429" spans="4:42" x14ac:dyDescent="0.2"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Q429" s="3"/>
      <c r="R429" s="3"/>
      <c r="S429" s="3"/>
      <c r="T429" s="1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69"/>
    </row>
    <row r="430" spans="4:42" x14ac:dyDescent="0.2"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Q430" s="3"/>
      <c r="R430" s="3"/>
      <c r="S430" s="3"/>
      <c r="T430" s="1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69"/>
    </row>
    <row r="431" spans="4:42" x14ac:dyDescent="0.2"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Q431" s="3"/>
      <c r="R431" s="3"/>
      <c r="S431" s="3"/>
      <c r="T431" s="11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69"/>
    </row>
    <row r="432" spans="4:42" x14ac:dyDescent="0.2"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Q432" s="3"/>
      <c r="R432" s="3"/>
      <c r="S432" s="3"/>
      <c r="T432" s="11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69"/>
    </row>
    <row r="433" spans="4:42" x14ac:dyDescent="0.2"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Q433" s="3"/>
      <c r="R433" s="3"/>
      <c r="S433" s="3"/>
      <c r="T433" s="11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69"/>
    </row>
    <row r="434" spans="4:42" x14ac:dyDescent="0.2"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Q434" s="3"/>
      <c r="R434" s="3"/>
      <c r="S434" s="3"/>
      <c r="T434" s="11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69"/>
    </row>
    <row r="435" spans="4:42" x14ac:dyDescent="0.2"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Q435" s="3"/>
      <c r="R435" s="3"/>
      <c r="S435" s="3"/>
      <c r="T435" s="11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69"/>
    </row>
    <row r="436" spans="4:42" x14ac:dyDescent="0.2"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Q436" s="3"/>
      <c r="R436" s="3"/>
      <c r="S436" s="3"/>
      <c r="T436" s="11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69"/>
    </row>
    <row r="437" spans="4:42" x14ac:dyDescent="0.2"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Q437" s="3"/>
      <c r="R437" s="3"/>
      <c r="S437" s="3"/>
      <c r="T437" s="11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69"/>
    </row>
    <row r="438" spans="4:42" x14ac:dyDescent="0.2"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Q438" s="3"/>
      <c r="R438" s="3"/>
      <c r="S438" s="3"/>
      <c r="T438" s="11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69"/>
    </row>
    <row r="439" spans="4:42" x14ac:dyDescent="0.2"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Q439" s="3"/>
      <c r="R439" s="3"/>
      <c r="S439" s="3"/>
      <c r="T439" s="11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69"/>
    </row>
    <row r="440" spans="4:42" x14ac:dyDescent="0.2"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Q440" s="3"/>
      <c r="R440" s="3"/>
      <c r="S440" s="3"/>
      <c r="T440" s="11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69"/>
    </row>
    <row r="441" spans="4:42" x14ac:dyDescent="0.2"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Q441" s="3"/>
      <c r="R441" s="3"/>
      <c r="S441" s="3"/>
      <c r="T441" s="11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69"/>
    </row>
    <row r="442" spans="4:42" x14ac:dyDescent="0.2"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Q442" s="3"/>
      <c r="R442" s="3"/>
      <c r="S442" s="3"/>
      <c r="T442" s="11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69"/>
    </row>
    <row r="443" spans="4:42" x14ac:dyDescent="0.2"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Q443" s="3"/>
      <c r="R443" s="3"/>
      <c r="S443" s="3"/>
      <c r="T443" s="11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69"/>
    </row>
    <row r="444" spans="4:42" x14ac:dyDescent="0.2"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Q444" s="3"/>
      <c r="R444" s="3"/>
      <c r="S444" s="3"/>
      <c r="T444" s="11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69"/>
    </row>
    <row r="445" spans="4:42" x14ac:dyDescent="0.2"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Q445" s="3"/>
      <c r="R445" s="3"/>
      <c r="S445" s="3"/>
      <c r="T445" s="11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69"/>
    </row>
    <row r="446" spans="4:42" x14ac:dyDescent="0.2"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Q446" s="3"/>
      <c r="R446" s="3"/>
      <c r="S446" s="3"/>
      <c r="T446" s="11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69"/>
    </row>
    <row r="447" spans="4:42" x14ac:dyDescent="0.2"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Q447" s="3"/>
      <c r="R447" s="3"/>
      <c r="S447" s="3"/>
      <c r="T447" s="11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69"/>
    </row>
    <row r="448" spans="4:42" x14ac:dyDescent="0.2"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Q448" s="3"/>
      <c r="R448" s="3"/>
      <c r="S448" s="3"/>
      <c r="T448" s="11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69"/>
    </row>
    <row r="449" spans="4:42" x14ac:dyDescent="0.2"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Q449" s="3"/>
      <c r="R449" s="3"/>
      <c r="S449" s="3"/>
      <c r="T449" s="11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69"/>
    </row>
    <row r="450" spans="4:42" x14ac:dyDescent="0.2"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Q450" s="3"/>
      <c r="R450" s="3"/>
      <c r="S450" s="3"/>
      <c r="T450" s="11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69"/>
    </row>
    <row r="451" spans="4:42" x14ac:dyDescent="0.2"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Q451" s="3"/>
      <c r="R451" s="3"/>
      <c r="S451" s="3"/>
      <c r="T451" s="11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69"/>
    </row>
    <row r="452" spans="4:42" x14ac:dyDescent="0.2"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Q452" s="3"/>
      <c r="R452" s="3"/>
      <c r="S452" s="3"/>
      <c r="T452" s="11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69"/>
    </row>
    <row r="453" spans="4:42" x14ac:dyDescent="0.2"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Q453" s="3"/>
      <c r="R453" s="3"/>
      <c r="S453" s="3"/>
      <c r="T453" s="11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69"/>
    </row>
    <row r="454" spans="4:42" x14ac:dyDescent="0.2"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Q454" s="3"/>
      <c r="R454" s="3"/>
      <c r="S454" s="3"/>
      <c r="T454" s="11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69"/>
    </row>
    <row r="455" spans="4:42" x14ac:dyDescent="0.2"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Q455" s="3"/>
      <c r="R455" s="3"/>
      <c r="S455" s="3"/>
      <c r="T455" s="11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69"/>
    </row>
    <row r="456" spans="4:42" x14ac:dyDescent="0.2"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Q456" s="3"/>
      <c r="R456" s="3"/>
      <c r="S456" s="3"/>
      <c r="T456" s="11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69"/>
    </row>
    <row r="457" spans="4:42" x14ac:dyDescent="0.2"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Q457" s="3"/>
      <c r="R457" s="3"/>
      <c r="S457" s="3"/>
      <c r="T457" s="11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69"/>
    </row>
    <row r="458" spans="4:42" x14ac:dyDescent="0.2"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Q458" s="3"/>
      <c r="R458" s="3"/>
      <c r="S458" s="3"/>
      <c r="T458" s="11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69"/>
    </row>
    <row r="459" spans="4:42" x14ac:dyDescent="0.2"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Q459" s="3"/>
      <c r="R459" s="3"/>
      <c r="S459" s="3"/>
      <c r="T459" s="11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69"/>
    </row>
    <row r="460" spans="4:42" x14ac:dyDescent="0.2"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Q460" s="3"/>
      <c r="R460" s="3"/>
      <c r="S460" s="3"/>
      <c r="T460" s="11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69"/>
    </row>
    <row r="461" spans="4:42" x14ac:dyDescent="0.2"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Q461" s="3"/>
      <c r="R461" s="3"/>
      <c r="S461" s="3"/>
      <c r="T461" s="11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69"/>
    </row>
    <row r="462" spans="4:42" x14ac:dyDescent="0.2"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Q462" s="3"/>
      <c r="R462" s="3"/>
      <c r="S462" s="3"/>
      <c r="T462" s="11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69"/>
    </row>
    <row r="463" spans="4:42" x14ac:dyDescent="0.2"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Q463" s="3"/>
      <c r="R463" s="3"/>
      <c r="S463" s="3"/>
      <c r="T463" s="11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69"/>
    </row>
    <row r="464" spans="4:42" x14ac:dyDescent="0.2"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Q464" s="3"/>
      <c r="R464" s="3"/>
      <c r="S464" s="3"/>
      <c r="T464" s="11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69"/>
    </row>
    <row r="465" spans="4:42" x14ac:dyDescent="0.2"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Q465" s="3"/>
      <c r="R465" s="3"/>
      <c r="S465" s="3"/>
      <c r="T465" s="1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69"/>
    </row>
    <row r="466" spans="4:42" x14ac:dyDescent="0.2"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Q466" s="3"/>
      <c r="R466" s="3"/>
      <c r="S466" s="3"/>
      <c r="T466" s="1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69"/>
    </row>
    <row r="467" spans="4:42" x14ac:dyDescent="0.2"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Q467" s="3"/>
      <c r="R467" s="3"/>
      <c r="S467" s="3"/>
      <c r="T467" s="11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69"/>
    </row>
    <row r="468" spans="4:42" x14ac:dyDescent="0.2"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Q468" s="3"/>
      <c r="R468" s="3"/>
      <c r="S468" s="3"/>
      <c r="T468" s="11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69"/>
    </row>
    <row r="469" spans="4:42" x14ac:dyDescent="0.2"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Q469" s="3"/>
      <c r="R469" s="3"/>
      <c r="S469" s="3"/>
      <c r="T469" s="11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69"/>
    </row>
    <row r="470" spans="4:42" x14ac:dyDescent="0.2"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Q470" s="3"/>
      <c r="R470" s="3"/>
      <c r="S470" s="3"/>
      <c r="T470" s="11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69"/>
    </row>
    <row r="471" spans="4:42" x14ac:dyDescent="0.2"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Q471" s="3"/>
      <c r="R471" s="3"/>
      <c r="S471" s="3"/>
      <c r="T471" s="11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69"/>
    </row>
    <row r="472" spans="4:42" x14ac:dyDescent="0.2"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Q472" s="3"/>
      <c r="R472" s="3"/>
      <c r="S472" s="3"/>
      <c r="T472" s="11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69"/>
    </row>
    <row r="473" spans="4:42" x14ac:dyDescent="0.2"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Q473" s="3"/>
      <c r="R473" s="3"/>
      <c r="S473" s="3"/>
      <c r="T473" s="11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69"/>
    </row>
    <row r="474" spans="4:42" x14ac:dyDescent="0.2"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Q474" s="3"/>
      <c r="R474" s="3"/>
      <c r="S474" s="3"/>
      <c r="T474" s="11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69"/>
    </row>
    <row r="475" spans="4:42" x14ac:dyDescent="0.2"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Q475" s="3"/>
      <c r="R475" s="3"/>
      <c r="S475" s="3"/>
      <c r="T475" s="11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69"/>
    </row>
    <row r="476" spans="4:42" x14ac:dyDescent="0.2"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Q476" s="3"/>
      <c r="R476" s="3"/>
      <c r="S476" s="3"/>
      <c r="T476" s="11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69"/>
    </row>
    <row r="477" spans="4:42" x14ac:dyDescent="0.2"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Q477" s="3"/>
      <c r="R477" s="3"/>
      <c r="S477" s="3"/>
      <c r="T477" s="11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69"/>
    </row>
    <row r="478" spans="4:42" x14ac:dyDescent="0.2"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Q478" s="3"/>
      <c r="R478" s="3"/>
      <c r="S478" s="3"/>
      <c r="T478" s="11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69"/>
    </row>
    <row r="479" spans="4:42" x14ac:dyDescent="0.2"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Q479" s="3"/>
      <c r="R479" s="3"/>
      <c r="S479" s="3"/>
      <c r="T479" s="11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69"/>
    </row>
    <row r="480" spans="4:42" x14ac:dyDescent="0.2"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Q480" s="3"/>
      <c r="R480" s="3"/>
      <c r="S480" s="3"/>
      <c r="T480" s="11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69"/>
    </row>
    <row r="481" spans="4:42" x14ac:dyDescent="0.2"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Q481" s="3"/>
      <c r="R481" s="3"/>
      <c r="S481" s="3"/>
      <c r="T481" s="11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69"/>
    </row>
    <row r="482" spans="4:42" x14ac:dyDescent="0.2"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Q482" s="3"/>
      <c r="R482" s="3"/>
      <c r="S482" s="3"/>
      <c r="T482" s="11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69"/>
    </row>
    <row r="483" spans="4:42" x14ac:dyDescent="0.2"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Q483" s="3"/>
      <c r="R483" s="3"/>
      <c r="S483" s="3"/>
      <c r="T483" s="11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69"/>
    </row>
    <row r="484" spans="4:42" x14ac:dyDescent="0.2"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Q484" s="3"/>
      <c r="R484" s="3"/>
      <c r="S484" s="3"/>
      <c r="T484" s="11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69"/>
    </row>
    <row r="485" spans="4:42" x14ac:dyDescent="0.2"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Q485" s="3"/>
      <c r="R485" s="3"/>
      <c r="S485" s="3"/>
      <c r="T485" s="11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69"/>
    </row>
    <row r="486" spans="4:42" x14ac:dyDescent="0.2"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Q486" s="3"/>
      <c r="R486" s="3"/>
      <c r="S486" s="3"/>
      <c r="T486" s="11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69"/>
    </row>
    <row r="487" spans="4:42" x14ac:dyDescent="0.2"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Q487" s="3"/>
      <c r="R487" s="3"/>
      <c r="S487" s="3"/>
      <c r="T487" s="11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69"/>
    </row>
    <row r="488" spans="4:42" x14ac:dyDescent="0.2"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Q488" s="3"/>
      <c r="R488" s="3"/>
      <c r="S488" s="3"/>
      <c r="T488" s="11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69"/>
    </row>
    <row r="489" spans="4:42" x14ac:dyDescent="0.2"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Q489" s="3"/>
      <c r="R489" s="3"/>
      <c r="S489" s="3"/>
      <c r="T489" s="11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69"/>
    </row>
    <row r="490" spans="4:42" x14ac:dyDescent="0.2"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Q490" s="3"/>
      <c r="R490" s="3"/>
      <c r="S490" s="3"/>
      <c r="T490" s="11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69"/>
    </row>
    <row r="491" spans="4:42" x14ac:dyDescent="0.2"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Q491" s="3"/>
      <c r="R491" s="3"/>
      <c r="S491" s="3"/>
      <c r="T491" s="11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69"/>
    </row>
    <row r="492" spans="4:42" x14ac:dyDescent="0.2"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Q492" s="3"/>
      <c r="R492" s="3"/>
      <c r="S492" s="3"/>
      <c r="T492" s="11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69"/>
    </row>
    <row r="493" spans="4:42" x14ac:dyDescent="0.2"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Q493" s="3"/>
      <c r="R493" s="3"/>
      <c r="S493" s="3"/>
      <c r="T493" s="11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69"/>
    </row>
    <row r="494" spans="4:42" x14ac:dyDescent="0.2"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Q494" s="3"/>
      <c r="R494" s="3"/>
      <c r="S494" s="3"/>
      <c r="T494" s="11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69"/>
    </row>
    <row r="495" spans="4:42" x14ac:dyDescent="0.2"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Q495" s="3"/>
      <c r="R495" s="3"/>
      <c r="S495" s="3"/>
      <c r="T495" s="11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69"/>
    </row>
    <row r="496" spans="4:42" x14ac:dyDescent="0.2"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Q496" s="3"/>
      <c r="R496" s="3"/>
      <c r="S496" s="3"/>
      <c r="T496" s="11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69"/>
    </row>
    <row r="497" spans="4:42" x14ac:dyDescent="0.2"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Q497" s="3"/>
      <c r="R497" s="3"/>
      <c r="S497" s="3"/>
      <c r="T497" s="11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69"/>
    </row>
    <row r="498" spans="4:42" x14ac:dyDescent="0.2"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Q498" s="3"/>
      <c r="R498" s="3"/>
      <c r="S498" s="3"/>
      <c r="T498" s="11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69"/>
    </row>
    <row r="499" spans="4:42" x14ac:dyDescent="0.2"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Q499" s="3"/>
      <c r="R499" s="3"/>
      <c r="S499" s="3"/>
      <c r="T499" s="11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69"/>
    </row>
    <row r="500" spans="4:42" x14ac:dyDescent="0.2"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Q500" s="3"/>
      <c r="R500" s="3"/>
      <c r="S500" s="3"/>
      <c r="T500" s="11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69"/>
    </row>
    <row r="501" spans="4:42" x14ac:dyDescent="0.2"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Q501" s="3"/>
      <c r="R501" s="3"/>
      <c r="S501" s="3"/>
      <c r="T501" s="11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69"/>
    </row>
    <row r="502" spans="4:42" x14ac:dyDescent="0.2"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Q502" s="3"/>
      <c r="R502" s="3"/>
      <c r="S502" s="3"/>
      <c r="T502" s="11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69"/>
    </row>
    <row r="503" spans="4:42" x14ac:dyDescent="0.2"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Q503" s="3"/>
      <c r="R503" s="3"/>
      <c r="S503" s="3"/>
      <c r="T503" s="11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69"/>
    </row>
    <row r="504" spans="4:42" x14ac:dyDescent="0.2"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Q504" s="3"/>
      <c r="R504" s="3"/>
      <c r="S504" s="3"/>
      <c r="T504" s="11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69"/>
    </row>
    <row r="505" spans="4:42" x14ac:dyDescent="0.2"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Q505" s="3"/>
      <c r="R505" s="3"/>
      <c r="S505" s="3"/>
      <c r="T505" s="11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69"/>
    </row>
    <row r="506" spans="4:42" x14ac:dyDescent="0.2"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Q506" s="3"/>
      <c r="R506" s="3"/>
      <c r="S506" s="3"/>
      <c r="T506" s="11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69"/>
    </row>
    <row r="507" spans="4:42" x14ac:dyDescent="0.2"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Q507" s="3"/>
      <c r="R507" s="3"/>
      <c r="S507" s="3"/>
      <c r="T507" s="11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69"/>
    </row>
    <row r="508" spans="4:42" x14ac:dyDescent="0.2"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Q508" s="3"/>
      <c r="R508" s="3"/>
      <c r="S508" s="3"/>
      <c r="T508" s="11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69"/>
    </row>
    <row r="509" spans="4:42" x14ac:dyDescent="0.2"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Q509" s="3"/>
      <c r="R509" s="3"/>
      <c r="S509" s="3"/>
      <c r="T509" s="11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69"/>
    </row>
    <row r="510" spans="4:42" x14ac:dyDescent="0.2"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Q510" s="3"/>
      <c r="R510" s="3"/>
      <c r="S510" s="3"/>
      <c r="T510" s="1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69"/>
    </row>
    <row r="511" spans="4:42" x14ac:dyDescent="0.2"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Q511" s="3"/>
      <c r="R511" s="3"/>
      <c r="S511" s="3"/>
      <c r="T511" s="1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69"/>
    </row>
    <row r="512" spans="4:42" x14ac:dyDescent="0.2"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Q512" s="3"/>
      <c r="R512" s="3"/>
      <c r="S512" s="3"/>
      <c r="T512" s="11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69"/>
    </row>
    <row r="513" spans="4:42" x14ac:dyDescent="0.2"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Q513" s="3"/>
      <c r="R513" s="3"/>
      <c r="S513" s="3"/>
      <c r="T513" s="11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69"/>
    </row>
    <row r="514" spans="4:42" x14ac:dyDescent="0.2"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Q514" s="3"/>
      <c r="R514" s="3"/>
      <c r="S514" s="3"/>
      <c r="T514" s="11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69"/>
    </row>
    <row r="515" spans="4:42" x14ac:dyDescent="0.2"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Q515" s="3"/>
      <c r="R515" s="3"/>
      <c r="S515" s="3"/>
      <c r="T515" s="11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69"/>
    </row>
    <row r="516" spans="4:42" x14ac:dyDescent="0.2"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Q516" s="3"/>
      <c r="R516" s="3"/>
      <c r="S516" s="3"/>
      <c r="T516" s="11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69"/>
    </row>
    <row r="517" spans="4:42" x14ac:dyDescent="0.2"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Q517" s="3"/>
      <c r="R517" s="3"/>
      <c r="S517" s="3"/>
      <c r="T517" s="11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69"/>
    </row>
    <row r="518" spans="4:42" x14ac:dyDescent="0.2"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Q518" s="3"/>
      <c r="R518" s="3"/>
      <c r="S518" s="3"/>
      <c r="T518" s="11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69"/>
    </row>
    <row r="519" spans="4:42" x14ac:dyDescent="0.2"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Q519" s="3"/>
      <c r="R519" s="3"/>
      <c r="S519" s="3"/>
      <c r="T519" s="11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69"/>
    </row>
    <row r="520" spans="4:42" x14ac:dyDescent="0.2"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Q520" s="3"/>
      <c r="R520" s="3"/>
      <c r="S520" s="3"/>
      <c r="T520" s="11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69"/>
    </row>
    <row r="521" spans="4:42" x14ac:dyDescent="0.2"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Q521" s="3"/>
      <c r="R521" s="3"/>
      <c r="S521" s="3"/>
      <c r="T521" s="11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69"/>
    </row>
    <row r="522" spans="4:42" x14ac:dyDescent="0.2"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Q522" s="3"/>
      <c r="R522" s="3"/>
      <c r="S522" s="3"/>
      <c r="T522" s="11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69"/>
    </row>
    <row r="523" spans="4:42" x14ac:dyDescent="0.2"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Q523" s="3"/>
      <c r="R523" s="3"/>
      <c r="S523" s="3"/>
      <c r="T523" s="11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69"/>
    </row>
    <row r="524" spans="4:42" x14ac:dyDescent="0.2"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Q524" s="3"/>
      <c r="R524" s="3"/>
      <c r="S524" s="3"/>
      <c r="T524" s="11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69"/>
    </row>
    <row r="525" spans="4:42" x14ac:dyDescent="0.2"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Q525" s="3"/>
      <c r="R525" s="3"/>
      <c r="S525" s="3"/>
      <c r="T525" s="11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69"/>
    </row>
    <row r="526" spans="4:42" x14ac:dyDescent="0.2"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Q526" s="3"/>
      <c r="R526" s="3"/>
      <c r="S526" s="3"/>
      <c r="T526" s="11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69"/>
    </row>
    <row r="527" spans="4:42" x14ac:dyDescent="0.2"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Q527" s="3"/>
      <c r="R527" s="3"/>
      <c r="S527" s="3"/>
      <c r="T527" s="11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69"/>
    </row>
    <row r="528" spans="4:42" x14ac:dyDescent="0.2"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Q528" s="3"/>
      <c r="R528" s="3"/>
      <c r="S528" s="3"/>
      <c r="T528" s="11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69"/>
    </row>
    <row r="529" spans="4:42" x14ac:dyDescent="0.2"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Q529" s="3"/>
      <c r="R529" s="3"/>
      <c r="S529" s="3"/>
      <c r="T529" s="11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69"/>
    </row>
    <row r="530" spans="4:42" x14ac:dyDescent="0.2"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Q530" s="3"/>
      <c r="R530" s="3"/>
      <c r="S530" s="3"/>
      <c r="T530" s="11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69"/>
    </row>
    <row r="531" spans="4:42" x14ac:dyDescent="0.2"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Q531" s="3"/>
      <c r="R531" s="3"/>
      <c r="S531" s="3"/>
      <c r="T531" s="11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69"/>
    </row>
    <row r="532" spans="4:42" x14ac:dyDescent="0.2"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Q532" s="3"/>
      <c r="R532" s="3"/>
      <c r="S532" s="3"/>
      <c r="T532" s="11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69"/>
    </row>
    <row r="533" spans="4:42" x14ac:dyDescent="0.2"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Q533" s="3"/>
      <c r="R533" s="3"/>
      <c r="S533" s="3"/>
      <c r="T533" s="11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69"/>
    </row>
    <row r="534" spans="4:42" x14ac:dyDescent="0.2"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Q534" s="3"/>
      <c r="R534" s="3"/>
      <c r="S534" s="3"/>
      <c r="T534" s="11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69"/>
    </row>
    <row r="535" spans="4:42" x14ac:dyDescent="0.2"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Q535" s="3"/>
      <c r="R535" s="3"/>
      <c r="S535" s="3"/>
      <c r="T535" s="11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69"/>
    </row>
    <row r="536" spans="4:42" x14ac:dyDescent="0.2"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Q536" s="3"/>
      <c r="R536" s="3"/>
      <c r="S536" s="3"/>
      <c r="T536" s="11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69"/>
    </row>
    <row r="537" spans="4:42" x14ac:dyDescent="0.2"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Q537" s="3"/>
      <c r="R537" s="3"/>
      <c r="S537" s="3"/>
      <c r="T537" s="11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69"/>
    </row>
    <row r="538" spans="4:42" x14ac:dyDescent="0.2"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Q538" s="3"/>
      <c r="R538" s="3"/>
      <c r="S538" s="3"/>
      <c r="T538" s="11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69"/>
    </row>
    <row r="539" spans="4:42" x14ac:dyDescent="0.2"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Q539" s="3"/>
      <c r="R539" s="3"/>
      <c r="S539" s="3"/>
      <c r="T539" s="11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69"/>
    </row>
    <row r="540" spans="4:42" x14ac:dyDescent="0.2"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Q540" s="3"/>
      <c r="R540" s="3"/>
      <c r="S540" s="3"/>
      <c r="T540" s="11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69"/>
    </row>
    <row r="541" spans="4:42" x14ac:dyDescent="0.2"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Q541" s="3"/>
      <c r="R541" s="3"/>
      <c r="S541" s="3"/>
      <c r="T541" s="11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69"/>
    </row>
    <row r="542" spans="4:42" x14ac:dyDescent="0.2"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Q542" s="3"/>
      <c r="R542" s="3"/>
      <c r="S542" s="3"/>
      <c r="T542" s="11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69"/>
    </row>
    <row r="543" spans="4:42" x14ac:dyDescent="0.2"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Q543" s="3"/>
      <c r="R543" s="3"/>
      <c r="S543" s="3"/>
      <c r="T543" s="11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69"/>
    </row>
    <row r="544" spans="4:42" x14ac:dyDescent="0.2"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Q544" s="3"/>
      <c r="R544" s="3"/>
      <c r="S544" s="3"/>
      <c r="T544" s="11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69"/>
    </row>
    <row r="545" spans="4:42" x14ac:dyDescent="0.2"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Q545" s="3"/>
      <c r="R545" s="3"/>
      <c r="S545" s="3"/>
      <c r="T545" s="11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69"/>
    </row>
    <row r="546" spans="4:42" x14ac:dyDescent="0.2"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Q546" s="3"/>
      <c r="R546" s="3"/>
      <c r="S546" s="3"/>
      <c r="T546" s="11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69"/>
    </row>
    <row r="547" spans="4:42" x14ac:dyDescent="0.2"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Q547" s="3"/>
      <c r="R547" s="3"/>
      <c r="S547" s="3"/>
      <c r="T547" s="11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69"/>
    </row>
    <row r="548" spans="4:42" x14ac:dyDescent="0.2"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Q548" s="3"/>
      <c r="R548" s="3"/>
      <c r="S548" s="3"/>
      <c r="T548" s="11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69"/>
    </row>
    <row r="549" spans="4:42" x14ac:dyDescent="0.2"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Q549" s="3"/>
      <c r="R549" s="3"/>
      <c r="S549" s="3"/>
      <c r="T549" s="11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69"/>
    </row>
    <row r="550" spans="4:42" x14ac:dyDescent="0.2"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Q550" s="3"/>
      <c r="R550" s="3"/>
      <c r="S550" s="3"/>
      <c r="T550" s="11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69"/>
    </row>
    <row r="551" spans="4:42" x14ac:dyDescent="0.2"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Q551" s="3"/>
      <c r="R551" s="3"/>
      <c r="S551" s="3"/>
      <c r="T551" s="11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69"/>
    </row>
    <row r="552" spans="4:42" x14ac:dyDescent="0.2"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Q552" s="3"/>
      <c r="R552" s="3"/>
      <c r="S552" s="3"/>
      <c r="T552" s="11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69"/>
    </row>
    <row r="553" spans="4:42" x14ac:dyDescent="0.2"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Q553" s="3"/>
      <c r="R553" s="3"/>
      <c r="S553" s="3"/>
      <c r="T553" s="11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69"/>
    </row>
    <row r="554" spans="4:42" x14ac:dyDescent="0.2"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Q554" s="3"/>
      <c r="R554" s="3"/>
      <c r="S554" s="3"/>
      <c r="T554" s="11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69"/>
    </row>
    <row r="555" spans="4:42" x14ac:dyDescent="0.2"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Q555" s="3"/>
      <c r="R555" s="3"/>
      <c r="S555" s="3"/>
      <c r="T555" s="1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69"/>
    </row>
    <row r="556" spans="4:42" x14ac:dyDescent="0.2"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Q556" s="3"/>
      <c r="R556" s="3"/>
      <c r="S556" s="3"/>
      <c r="T556" s="1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69"/>
    </row>
    <row r="557" spans="4:42" x14ac:dyDescent="0.2"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Q557" s="3"/>
      <c r="R557" s="3"/>
      <c r="S557" s="3"/>
      <c r="T557" s="11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69"/>
    </row>
    <row r="558" spans="4:42" x14ac:dyDescent="0.2"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Q558" s="3"/>
      <c r="R558" s="3"/>
      <c r="S558" s="3"/>
      <c r="T558" s="11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69"/>
    </row>
    <row r="559" spans="4:42" x14ac:dyDescent="0.2"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Q559" s="3"/>
      <c r="R559" s="3"/>
      <c r="S559" s="3"/>
      <c r="T559" s="11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69"/>
    </row>
    <row r="560" spans="4:42" x14ac:dyDescent="0.2"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Q560" s="3"/>
      <c r="R560" s="3"/>
      <c r="S560" s="3"/>
      <c r="T560" s="11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69"/>
    </row>
    <row r="561" spans="4:42" x14ac:dyDescent="0.2"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Q561" s="3"/>
      <c r="R561" s="3"/>
      <c r="S561" s="3"/>
      <c r="T561" s="11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69"/>
    </row>
    <row r="562" spans="4:42" x14ac:dyDescent="0.2"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Q562" s="3"/>
      <c r="R562" s="3"/>
      <c r="S562" s="3"/>
      <c r="T562" s="11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69"/>
    </row>
    <row r="563" spans="4:42" x14ac:dyDescent="0.2"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Q563" s="3"/>
      <c r="R563" s="3"/>
      <c r="S563" s="3"/>
      <c r="T563" s="11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69"/>
    </row>
    <row r="564" spans="4:42" x14ac:dyDescent="0.2"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Q564" s="3"/>
      <c r="R564" s="3"/>
      <c r="S564" s="3"/>
      <c r="T564" s="11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69"/>
    </row>
    <row r="565" spans="4:42" x14ac:dyDescent="0.2"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Q565" s="3"/>
      <c r="R565" s="3"/>
      <c r="S565" s="3"/>
      <c r="T565" s="11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69"/>
    </row>
    <row r="566" spans="4:42" x14ac:dyDescent="0.2"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Q566" s="3"/>
      <c r="R566" s="3"/>
      <c r="S566" s="3"/>
      <c r="T566" s="11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69"/>
    </row>
    <row r="567" spans="4:42" x14ac:dyDescent="0.2"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Q567" s="3"/>
      <c r="R567" s="3"/>
      <c r="S567" s="3"/>
      <c r="T567" s="11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69"/>
    </row>
    <row r="568" spans="4:42" x14ac:dyDescent="0.2"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Q568" s="3"/>
      <c r="R568" s="3"/>
      <c r="S568" s="3"/>
      <c r="T568" s="11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69"/>
    </row>
    <row r="569" spans="4:42" x14ac:dyDescent="0.2"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Q569" s="3"/>
      <c r="R569" s="3"/>
      <c r="S569" s="3"/>
      <c r="T569" s="11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69"/>
    </row>
    <row r="570" spans="4:42" x14ac:dyDescent="0.2"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Q570" s="3"/>
      <c r="R570" s="3"/>
      <c r="S570" s="3"/>
      <c r="T570" s="11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69"/>
    </row>
    <row r="571" spans="4:42" x14ac:dyDescent="0.2"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Q571" s="3"/>
      <c r="R571" s="3"/>
      <c r="S571" s="3"/>
      <c r="T571" s="11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69"/>
    </row>
    <row r="572" spans="4:42" x14ac:dyDescent="0.2"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Q572" s="3"/>
      <c r="R572" s="3"/>
      <c r="S572" s="3"/>
      <c r="T572" s="11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69"/>
    </row>
    <row r="573" spans="4:42" x14ac:dyDescent="0.2"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Q573" s="3"/>
      <c r="R573" s="3"/>
      <c r="S573" s="3"/>
      <c r="T573" s="11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69"/>
    </row>
    <row r="574" spans="4:42" x14ac:dyDescent="0.2"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Q574" s="3"/>
      <c r="R574" s="3"/>
      <c r="S574" s="3"/>
      <c r="T574" s="11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69"/>
    </row>
    <row r="575" spans="4:42" x14ac:dyDescent="0.2"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Q575" s="3"/>
      <c r="R575" s="3"/>
      <c r="S575" s="3"/>
      <c r="T575" s="11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69"/>
    </row>
    <row r="576" spans="4:42" x14ac:dyDescent="0.2"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Q576" s="3"/>
      <c r="R576" s="3"/>
      <c r="S576" s="3"/>
      <c r="T576" s="11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69"/>
    </row>
    <row r="577" spans="4:42" x14ac:dyDescent="0.2"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Q577" s="3"/>
      <c r="R577" s="3"/>
      <c r="S577" s="3"/>
      <c r="T577" s="11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69"/>
    </row>
    <row r="578" spans="4:42" x14ac:dyDescent="0.2"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Q578" s="3"/>
      <c r="R578" s="3"/>
      <c r="S578" s="3"/>
      <c r="T578" s="11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69"/>
    </row>
    <row r="579" spans="4:42" x14ac:dyDescent="0.2"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Q579" s="3"/>
      <c r="R579" s="3"/>
      <c r="S579" s="3"/>
      <c r="T579" s="11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69"/>
    </row>
    <row r="580" spans="4:42" x14ac:dyDescent="0.2"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Q580" s="3"/>
      <c r="R580" s="3"/>
      <c r="S580" s="3"/>
      <c r="T580" s="11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69"/>
    </row>
    <row r="581" spans="4:42" x14ac:dyDescent="0.2"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Q581" s="3"/>
      <c r="R581" s="3"/>
      <c r="S581" s="3"/>
      <c r="T581" s="11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69"/>
    </row>
    <row r="582" spans="4:42" x14ac:dyDescent="0.2"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Q582" s="3"/>
      <c r="R582" s="3"/>
      <c r="S582" s="3"/>
      <c r="T582" s="11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69"/>
    </row>
    <row r="583" spans="4:42" x14ac:dyDescent="0.2"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Q583" s="3"/>
      <c r="R583" s="3"/>
      <c r="S583" s="3"/>
      <c r="T583" s="11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69"/>
    </row>
    <row r="584" spans="4:42" x14ac:dyDescent="0.2"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Q584" s="3"/>
      <c r="R584" s="3"/>
      <c r="S584" s="3"/>
      <c r="T584" s="11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69"/>
    </row>
    <row r="585" spans="4:42" x14ac:dyDescent="0.2"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Q585" s="3"/>
      <c r="R585" s="3"/>
      <c r="S585" s="3"/>
      <c r="T585" s="11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69"/>
    </row>
    <row r="586" spans="4:42" x14ac:dyDescent="0.2"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Q586" s="3"/>
      <c r="R586" s="3"/>
      <c r="S586" s="3"/>
      <c r="T586" s="11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69"/>
    </row>
    <row r="587" spans="4:42" x14ac:dyDescent="0.2"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Q587" s="3"/>
      <c r="R587" s="3"/>
      <c r="S587" s="3"/>
      <c r="T587" s="11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69"/>
    </row>
    <row r="588" spans="4:42" x14ac:dyDescent="0.2"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Q588" s="3"/>
      <c r="R588" s="3"/>
      <c r="S588" s="3"/>
      <c r="T588" s="11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69"/>
    </row>
    <row r="589" spans="4:42" x14ac:dyDescent="0.2"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Q589" s="3"/>
      <c r="R589" s="3"/>
      <c r="S589" s="3"/>
      <c r="T589" s="11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69"/>
    </row>
    <row r="590" spans="4:42" x14ac:dyDescent="0.2"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Q590" s="3"/>
      <c r="R590" s="3"/>
      <c r="S590" s="3"/>
      <c r="T590" s="11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69"/>
    </row>
    <row r="591" spans="4:42" x14ac:dyDescent="0.2"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Q591" s="3"/>
      <c r="R591" s="3"/>
      <c r="S591" s="3"/>
      <c r="T591" s="11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69"/>
    </row>
    <row r="592" spans="4:42" x14ac:dyDescent="0.2"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Q592" s="3"/>
      <c r="R592" s="3"/>
      <c r="S592" s="3"/>
      <c r="T592" s="11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69"/>
    </row>
    <row r="593" spans="4:42" x14ac:dyDescent="0.2"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Q593" s="3"/>
      <c r="R593" s="3"/>
      <c r="S593" s="3"/>
      <c r="T593" s="11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69"/>
    </row>
    <row r="594" spans="4:42" x14ac:dyDescent="0.2"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Q594" s="3"/>
      <c r="R594" s="3"/>
      <c r="S594" s="3"/>
      <c r="T594" s="11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69"/>
    </row>
    <row r="595" spans="4:42" x14ac:dyDescent="0.2"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Q595" s="3"/>
      <c r="R595" s="3"/>
      <c r="S595" s="3"/>
      <c r="T595" s="11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69"/>
    </row>
    <row r="596" spans="4:42" x14ac:dyDescent="0.2"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Q596" s="3"/>
      <c r="R596" s="3"/>
      <c r="S596" s="3"/>
      <c r="T596" s="11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69"/>
    </row>
    <row r="597" spans="4:42" x14ac:dyDescent="0.2"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Q597" s="3"/>
      <c r="R597" s="3"/>
      <c r="S597" s="3"/>
      <c r="T597" s="11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69"/>
    </row>
    <row r="598" spans="4:42" x14ac:dyDescent="0.2"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Q598" s="3"/>
      <c r="R598" s="3"/>
      <c r="S598" s="3"/>
      <c r="T598" s="11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69"/>
    </row>
    <row r="599" spans="4:42" x14ac:dyDescent="0.2"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Q599" s="3"/>
      <c r="R599" s="3"/>
      <c r="S599" s="3"/>
      <c r="T599" s="11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69"/>
    </row>
    <row r="600" spans="4:42" x14ac:dyDescent="0.2"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Q600" s="3"/>
      <c r="R600" s="3"/>
      <c r="S600" s="3"/>
      <c r="T600" s="1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69"/>
    </row>
    <row r="601" spans="4:42" x14ac:dyDescent="0.2"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Q601" s="3"/>
      <c r="R601" s="3"/>
      <c r="S601" s="3"/>
      <c r="T601" s="1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69"/>
    </row>
    <row r="602" spans="4:42" x14ac:dyDescent="0.2"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Q602" s="3"/>
      <c r="R602" s="3"/>
      <c r="S602" s="3"/>
      <c r="T602" s="11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69"/>
    </row>
    <row r="603" spans="4:42" x14ac:dyDescent="0.2"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Q603" s="3"/>
      <c r="R603" s="3"/>
      <c r="S603" s="3"/>
      <c r="T603" s="11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69"/>
    </row>
    <row r="604" spans="4:42" x14ac:dyDescent="0.2"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Q604" s="3"/>
      <c r="R604" s="3"/>
      <c r="S604" s="3"/>
      <c r="T604" s="11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69"/>
    </row>
    <row r="605" spans="4:42" x14ac:dyDescent="0.2"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Q605" s="3"/>
      <c r="R605" s="3"/>
      <c r="S605" s="3"/>
      <c r="T605" s="11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69"/>
    </row>
    <row r="606" spans="4:42" x14ac:dyDescent="0.2"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Q606" s="3"/>
      <c r="R606" s="3"/>
      <c r="S606" s="3"/>
      <c r="T606" s="11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69"/>
    </row>
    <row r="607" spans="4:42" x14ac:dyDescent="0.2"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Q607" s="3"/>
      <c r="R607" s="3"/>
      <c r="S607" s="3"/>
      <c r="T607" s="11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69"/>
    </row>
    <row r="608" spans="4:42" x14ac:dyDescent="0.2"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Q608" s="3"/>
      <c r="R608" s="3"/>
      <c r="S608" s="3"/>
      <c r="T608" s="11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69"/>
    </row>
    <row r="609" spans="4:42" x14ac:dyDescent="0.2"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Q609" s="3"/>
      <c r="R609" s="3"/>
      <c r="S609" s="3"/>
      <c r="T609" s="11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69"/>
    </row>
    <row r="610" spans="4:42" x14ac:dyDescent="0.2"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Q610" s="3"/>
      <c r="R610" s="3"/>
      <c r="S610" s="3"/>
      <c r="T610" s="11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69"/>
    </row>
    <row r="611" spans="4:42" x14ac:dyDescent="0.2"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Q611" s="3"/>
      <c r="R611" s="3"/>
      <c r="S611" s="3"/>
      <c r="T611" s="11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69"/>
    </row>
    <row r="612" spans="4:42" x14ac:dyDescent="0.2"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Q612" s="3"/>
      <c r="R612" s="3"/>
      <c r="S612" s="3"/>
      <c r="T612" s="11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69"/>
    </row>
    <row r="613" spans="4:42" x14ac:dyDescent="0.2"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Q613" s="3"/>
      <c r="R613" s="3"/>
      <c r="S613" s="3"/>
      <c r="T613" s="11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69"/>
    </row>
    <row r="614" spans="4:42" x14ac:dyDescent="0.2"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Q614" s="3"/>
      <c r="R614" s="3"/>
      <c r="S614" s="3"/>
      <c r="T614" s="11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69"/>
    </row>
    <row r="615" spans="4:42" x14ac:dyDescent="0.2"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Q615" s="3"/>
      <c r="R615" s="3"/>
      <c r="S615" s="3"/>
      <c r="T615" s="11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69"/>
    </row>
    <row r="616" spans="4:42" x14ac:dyDescent="0.2"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Q616" s="3"/>
      <c r="R616" s="3"/>
      <c r="S616" s="3"/>
      <c r="T616" s="11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69"/>
    </row>
    <row r="617" spans="4:42" x14ac:dyDescent="0.2"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Q617" s="3"/>
      <c r="R617" s="3"/>
      <c r="S617" s="3"/>
      <c r="T617" s="11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69"/>
    </row>
    <row r="618" spans="4:42" x14ac:dyDescent="0.2"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Q618" s="3"/>
      <c r="R618" s="3"/>
      <c r="S618" s="3"/>
      <c r="T618" s="11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69"/>
    </row>
    <row r="619" spans="4:42" x14ac:dyDescent="0.2"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Q619" s="3"/>
      <c r="R619" s="3"/>
      <c r="S619" s="3"/>
      <c r="T619" s="11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69"/>
    </row>
    <row r="620" spans="4:42" x14ac:dyDescent="0.2"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Q620" s="3"/>
      <c r="R620" s="3"/>
      <c r="S620" s="3"/>
      <c r="T620" s="11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69"/>
    </row>
    <row r="621" spans="4:42" x14ac:dyDescent="0.2"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Q621" s="3"/>
      <c r="R621" s="3"/>
      <c r="S621" s="3"/>
      <c r="T621" s="11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69"/>
    </row>
    <row r="622" spans="4:42" x14ac:dyDescent="0.2"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Q622" s="3"/>
      <c r="R622" s="3"/>
      <c r="S622" s="3"/>
      <c r="T622" s="11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69"/>
    </row>
    <row r="623" spans="4:42" x14ac:dyDescent="0.2"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Q623" s="3"/>
      <c r="R623" s="3"/>
      <c r="S623" s="3"/>
      <c r="T623" s="11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69"/>
    </row>
    <row r="624" spans="4:42" x14ac:dyDescent="0.2"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Q624" s="3"/>
      <c r="R624" s="3"/>
      <c r="S624" s="3"/>
      <c r="T624" s="11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69"/>
    </row>
    <row r="625" spans="4:42" x14ac:dyDescent="0.2"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Q625" s="3"/>
      <c r="R625" s="3"/>
      <c r="S625" s="3"/>
      <c r="T625" s="11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69"/>
    </row>
    <row r="626" spans="4:42" x14ac:dyDescent="0.2"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Q626" s="3"/>
      <c r="R626" s="3"/>
      <c r="S626" s="3"/>
      <c r="T626" s="11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69"/>
    </row>
    <row r="627" spans="4:42" x14ac:dyDescent="0.2"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Q627" s="3"/>
      <c r="R627" s="3"/>
      <c r="S627" s="3"/>
      <c r="T627" s="11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69"/>
    </row>
    <row r="628" spans="4:42" x14ac:dyDescent="0.2"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Q628" s="3"/>
      <c r="R628" s="3"/>
      <c r="S628" s="3"/>
      <c r="T628" s="11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69"/>
    </row>
    <row r="629" spans="4:42" x14ac:dyDescent="0.2"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Q629" s="3"/>
      <c r="R629" s="3"/>
      <c r="S629" s="3"/>
      <c r="T629" s="11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69"/>
    </row>
    <row r="630" spans="4:42" x14ac:dyDescent="0.2"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Q630" s="3"/>
      <c r="R630" s="3"/>
      <c r="S630" s="3"/>
      <c r="T630" s="11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69"/>
    </row>
    <row r="631" spans="4:42" x14ac:dyDescent="0.2"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Q631" s="3"/>
      <c r="R631" s="3"/>
      <c r="S631" s="3"/>
      <c r="T631" s="11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69"/>
    </row>
    <row r="632" spans="4:42" x14ac:dyDescent="0.2"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Q632" s="3"/>
      <c r="R632" s="3"/>
      <c r="S632" s="3"/>
      <c r="T632" s="11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69"/>
    </row>
    <row r="633" spans="4:42" x14ac:dyDescent="0.2"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Q633" s="3"/>
      <c r="R633" s="3"/>
      <c r="S633" s="3"/>
      <c r="T633" s="11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69"/>
    </row>
    <row r="634" spans="4:42" x14ac:dyDescent="0.2"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Q634" s="3"/>
      <c r="R634" s="3"/>
      <c r="S634" s="3"/>
      <c r="T634" s="11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69"/>
    </row>
    <row r="635" spans="4:42" x14ac:dyDescent="0.2"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Q635" s="3"/>
      <c r="R635" s="3"/>
      <c r="S635" s="3"/>
      <c r="T635" s="11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69"/>
    </row>
    <row r="636" spans="4:42" x14ac:dyDescent="0.2"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Q636" s="3"/>
      <c r="R636" s="3"/>
      <c r="S636" s="3"/>
      <c r="T636" s="11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69"/>
    </row>
    <row r="637" spans="4:42" x14ac:dyDescent="0.2"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Q637" s="3"/>
      <c r="R637" s="3"/>
      <c r="S637" s="3"/>
      <c r="T637" s="11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69"/>
    </row>
    <row r="638" spans="4:42" x14ac:dyDescent="0.2"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Q638" s="3"/>
      <c r="R638" s="3"/>
      <c r="S638" s="3"/>
      <c r="T638" s="11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69"/>
    </row>
    <row r="639" spans="4:42" x14ac:dyDescent="0.2"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Q639" s="3"/>
      <c r="R639" s="3"/>
      <c r="S639" s="3"/>
      <c r="T639" s="11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69"/>
    </row>
    <row r="640" spans="4:42" x14ac:dyDescent="0.2"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Q640" s="3"/>
      <c r="R640" s="3"/>
      <c r="S640" s="3"/>
      <c r="T640" s="11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69"/>
    </row>
    <row r="641" spans="4:42" x14ac:dyDescent="0.2"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Q641" s="3"/>
      <c r="R641" s="3"/>
      <c r="S641" s="3"/>
      <c r="T641" s="11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69"/>
    </row>
    <row r="642" spans="4:42" x14ac:dyDescent="0.2"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Q642" s="3"/>
      <c r="R642" s="3"/>
      <c r="S642" s="3"/>
      <c r="T642" s="11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69"/>
    </row>
    <row r="643" spans="4:42" x14ac:dyDescent="0.2"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Q643" s="3"/>
      <c r="R643" s="3"/>
      <c r="S643" s="3"/>
      <c r="T643" s="11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69"/>
    </row>
    <row r="644" spans="4:42" x14ac:dyDescent="0.2"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Q644" s="3"/>
      <c r="R644" s="3"/>
      <c r="S644" s="3"/>
      <c r="T644" s="11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69"/>
    </row>
    <row r="645" spans="4:42" x14ac:dyDescent="0.2"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Q645" s="3"/>
      <c r="R645" s="3"/>
      <c r="S645" s="3"/>
      <c r="T645" s="1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69"/>
    </row>
    <row r="646" spans="4:42" x14ac:dyDescent="0.2"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Q646" s="3"/>
      <c r="R646" s="3"/>
      <c r="S646" s="3"/>
      <c r="T646" s="1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69"/>
    </row>
    <row r="647" spans="4:42" x14ac:dyDescent="0.2"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Q647" s="3"/>
      <c r="R647" s="3"/>
      <c r="S647" s="3"/>
      <c r="T647" s="11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69"/>
    </row>
    <row r="648" spans="4:42" x14ac:dyDescent="0.2"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Q648" s="3"/>
      <c r="R648" s="3"/>
      <c r="S648" s="3"/>
      <c r="T648" s="11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69"/>
    </row>
    <row r="649" spans="4:42" x14ac:dyDescent="0.2"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Q649" s="3"/>
      <c r="R649" s="3"/>
      <c r="S649" s="3"/>
      <c r="T649" s="11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69"/>
    </row>
    <row r="650" spans="4:42" x14ac:dyDescent="0.2"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Q650" s="3"/>
      <c r="R650" s="3"/>
      <c r="S650" s="3"/>
      <c r="T650" s="11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69"/>
    </row>
    <row r="651" spans="4:42" x14ac:dyDescent="0.2"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Q651" s="3"/>
      <c r="R651" s="3"/>
      <c r="S651" s="3"/>
      <c r="T651" s="11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69"/>
    </row>
    <row r="652" spans="4:42" x14ac:dyDescent="0.2"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Q652" s="3"/>
      <c r="R652" s="3"/>
      <c r="S652" s="3"/>
      <c r="T652" s="11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69"/>
    </row>
    <row r="653" spans="4:42" x14ac:dyDescent="0.2"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Q653" s="3"/>
      <c r="R653" s="3"/>
      <c r="S653" s="3"/>
      <c r="T653" s="11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69"/>
    </row>
    <row r="654" spans="4:42" x14ac:dyDescent="0.2"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Q654" s="3"/>
      <c r="R654" s="3"/>
      <c r="S654" s="3"/>
      <c r="T654" s="11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69"/>
    </row>
    <row r="655" spans="4:42" x14ac:dyDescent="0.2"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Q655" s="3"/>
      <c r="R655" s="3"/>
      <c r="S655" s="3"/>
      <c r="T655" s="11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69"/>
    </row>
    <row r="656" spans="4:42" x14ac:dyDescent="0.2"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Q656" s="3"/>
      <c r="R656" s="3"/>
      <c r="S656" s="3"/>
      <c r="T656" s="11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69"/>
    </row>
    <row r="657" spans="4:42" x14ac:dyDescent="0.2"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Q657" s="3"/>
      <c r="R657" s="3"/>
      <c r="S657" s="3"/>
      <c r="T657" s="11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69"/>
    </row>
    <row r="658" spans="4:42" x14ac:dyDescent="0.2"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Q658" s="3"/>
      <c r="R658" s="3"/>
      <c r="S658" s="3"/>
      <c r="T658" s="11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69"/>
    </row>
    <row r="659" spans="4:42" x14ac:dyDescent="0.2"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Q659" s="3"/>
      <c r="R659" s="3"/>
      <c r="S659" s="3"/>
      <c r="T659" s="11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69"/>
    </row>
    <row r="660" spans="4:42" x14ac:dyDescent="0.2"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Q660" s="3"/>
      <c r="R660" s="3"/>
      <c r="S660" s="3"/>
      <c r="T660" s="11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69"/>
    </row>
    <row r="661" spans="4:42" x14ac:dyDescent="0.2"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Q661" s="3"/>
      <c r="R661" s="3"/>
      <c r="S661" s="3"/>
      <c r="T661" s="11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69"/>
    </row>
    <row r="662" spans="4:42" x14ac:dyDescent="0.2"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Q662" s="3"/>
      <c r="R662" s="3"/>
      <c r="S662" s="3"/>
      <c r="T662" s="11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69"/>
    </row>
    <row r="663" spans="4:42" x14ac:dyDescent="0.2"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Q663" s="3"/>
      <c r="R663" s="3"/>
      <c r="S663" s="3"/>
      <c r="T663" s="11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69"/>
    </row>
    <row r="664" spans="4:42" x14ac:dyDescent="0.2"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Q664" s="3"/>
      <c r="R664" s="3"/>
      <c r="S664" s="3"/>
      <c r="T664" s="11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69"/>
    </row>
    <row r="665" spans="4:42" x14ac:dyDescent="0.2"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Q665" s="3"/>
      <c r="R665" s="3"/>
      <c r="S665" s="3"/>
      <c r="T665" s="11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69"/>
    </row>
    <row r="666" spans="4:42" x14ac:dyDescent="0.2"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Q666" s="3"/>
      <c r="R666" s="3"/>
      <c r="S666" s="3"/>
      <c r="T666" s="11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69"/>
    </row>
    <row r="667" spans="4:42" x14ac:dyDescent="0.2"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Q667" s="3"/>
      <c r="R667" s="3"/>
      <c r="S667" s="3"/>
      <c r="T667" s="11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69"/>
    </row>
    <row r="668" spans="4:42" x14ac:dyDescent="0.2"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Q668" s="3"/>
      <c r="R668" s="3"/>
      <c r="S668" s="3"/>
      <c r="T668" s="11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69"/>
    </row>
    <row r="669" spans="4:42" x14ac:dyDescent="0.2"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Q669" s="3"/>
      <c r="R669" s="3"/>
      <c r="S669" s="3"/>
      <c r="T669" s="11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69"/>
    </row>
    <row r="670" spans="4:42" x14ac:dyDescent="0.2"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Q670" s="3"/>
      <c r="R670" s="3"/>
      <c r="S670" s="3"/>
      <c r="T670" s="11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69"/>
    </row>
    <row r="671" spans="4:42" x14ac:dyDescent="0.2"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Q671" s="3"/>
      <c r="R671" s="3"/>
      <c r="S671" s="3"/>
      <c r="T671" s="11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69"/>
    </row>
    <row r="672" spans="4:42" x14ac:dyDescent="0.2"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Q672" s="3"/>
      <c r="R672" s="3"/>
      <c r="S672" s="3"/>
      <c r="T672" s="11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69"/>
    </row>
    <row r="673" spans="4:42" x14ac:dyDescent="0.2"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Q673" s="3"/>
      <c r="R673" s="3"/>
      <c r="S673" s="3"/>
      <c r="T673" s="11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69"/>
    </row>
    <row r="674" spans="4:42" x14ac:dyDescent="0.2"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Q674" s="3"/>
      <c r="R674" s="3"/>
      <c r="S674" s="3"/>
      <c r="T674" s="11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69"/>
    </row>
    <row r="675" spans="4:42" x14ac:dyDescent="0.2"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Q675" s="3"/>
      <c r="R675" s="3"/>
      <c r="S675" s="3"/>
      <c r="T675" s="11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69"/>
    </row>
    <row r="676" spans="4:42" x14ac:dyDescent="0.2"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Q676" s="3"/>
      <c r="R676" s="3"/>
      <c r="S676" s="3"/>
      <c r="T676" s="11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69"/>
    </row>
    <row r="677" spans="4:42" x14ac:dyDescent="0.2"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Q677" s="3"/>
      <c r="R677" s="3"/>
      <c r="S677" s="3"/>
      <c r="T677" s="11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69"/>
    </row>
    <row r="678" spans="4:42" x14ac:dyDescent="0.2"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Q678" s="3"/>
      <c r="R678" s="3"/>
      <c r="S678" s="3"/>
      <c r="T678" s="11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69"/>
    </row>
    <row r="679" spans="4:42" x14ac:dyDescent="0.2"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Q679" s="3"/>
      <c r="R679" s="3"/>
      <c r="S679" s="3"/>
      <c r="T679" s="11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69"/>
    </row>
    <row r="680" spans="4:42" x14ac:dyDescent="0.2"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Q680" s="3"/>
      <c r="R680" s="3"/>
      <c r="S680" s="3"/>
      <c r="T680" s="11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69"/>
    </row>
    <row r="681" spans="4:42" x14ac:dyDescent="0.2"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Q681" s="3"/>
      <c r="R681" s="3"/>
      <c r="S681" s="3"/>
      <c r="T681" s="11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69"/>
    </row>
    <row r="682" spans="4:42" x14ac:dyDescent="0.2"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Q682" s="3"/>
      <c r="R682" s="3"/>
      <c r="S682" s="3"/>
      <c r="T682" s="11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69"/>
    </row>
    <row r="683" spans="4:42" x14ac:dyDescent="0.2"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Q683" s="3"/>
      <c r="R683" s="3"/>
      <c r="S683" s="3"/>
      <c r="T683" s="11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69"/>
    </row>
    <row r="684" spans="4:42" x14ac:dyDescent="0.2"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Q684" s="3"/>
      <c r="R684" s="3"/>
      <c r="S684" s="3"/>
      <c r="T684" s="11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69"/>
    </row>
    <row r="685" spans="4:42" x14ac:dyDescent="0.2"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Q685" s="3"/>
      <c r="R685" s="3"/>
      <c r="S685" s="3"/>
      <c r="T685" s="11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69"/>
    </row>
    <row r="686" spans="4:42" x14ac:dyDescent="0.2"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Q686" s="3"/>
      <c r="R686" s="3"/>
      <c r="S686" s="3"/>
      <c r="T686" s="11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69"/>
    </row>
    <row r="687" spans="4:42" x14ac:dyDescent="0.2"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Q687" s="3"/>
      <c r="R687" s="3"/>
      <c r="S687" s="3"/>
      <c r="T687" s="11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69"/>
    </row>
    <row r="688" spans="4:42" x14ac:dyDescent="0.2"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Q688" s="3"/>
      <c r="R688" s="3"/>
      <c r="S688" s="3"/>
      <c r="T688" s="11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69"/>
    </row>
    <row r="689" spans="4:42" x14ac:dyDescent="0.2"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Q689" s="3"/>
      <c r="R689" s="3"/>
      <c r="S689" s="3"/>
      <c r="T689" s="11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69"/>
    </row>
    <row r="690" spans="4:42" x14ac:dyDescent="0.2"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Q690" s="3"/>
      <c r="R690" s="3"/>
      <c r="S690" s="3"/>
      <c r="T690" s="11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69"/>
    </row>
    <row r="691" spans="4:42" x14ac:dyDescent="0.2"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Q691" s="3"/>
      <c r="R691" s="3"/>
      <c r="S691" s="3"/>
      <c r="T691" s="11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69"/>
    </row>
    <row r="692" spans="4:42" x14ac:dyDescent="0.2"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Q692" s="3"/>
      <c r="R692" s="3"/>
      <c r="S692" s="3"/>
      <c r="T692" s="11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69"/>
    </row>
    <row r="693" spans="4:42" x14ac:dyDescent="0.2"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Q693" s="3"/>
      <c r="R693" s="3"/>
      <c r="S693" s="3"/>
      <c r="T693" s="11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69"/>
    </row>
    <row r="694" spans="4:42" x14ac:dyDescent="0.2"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Q694" s="3"/>
      <c r="R694" s="3"/>
      <c r="S694" s="3"/>
      <c r="T694" s="11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69"/>
    </row>
    <row r="695" spans="4:42" x14ac:dyDescent="0.2"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Q695" s="3"/>
      <c r="R695" s="3"/>
      <c r="S695" s="3"/>
      <c r="T695" s="11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69"/>
    </row>
    <row r="696" spans="4:42" x14ac:dyDescent="0.2"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Q696" s="3"/>
      <c r="R696" s="3"/>
      <c r="S696" s="3"/>
      <c r="T696" s="11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69"/>
    </row>
    <row r="697" spans="4:42" x14ac:dyDescent="0.2"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Q697" s="3"/>
      <c r="R697" s="3"/>
      <c r="S697" s="3"/>
      <c r="T697" s="11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69"/>
    </row>
    <row r="698" spans="4:42" x14ac:dyDescent="0.2"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Q698" s="3"/>
      <c r="R698" s="3"/>
      <c r="S698" s="3"/>
      <c r="T698" s="11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69"/>
    </row>
    <row r="699" spans="4:42" x14ac:dyDescent="0.2"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Q699" s="3"/>
      <c r="R699" s="3"/>
      <c r="S699" s="3"/>
      <c r="T699" s="11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69"/>
    </row>
    <row r="700" spans="4:42" x14ac:dyDescent="0.2"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Q700" s="3"/>
      <c r="R700" s="3"/>
      <c r="S700" s="3"/>
      <c r="T700" s="11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69"/>
    </row>
    <row r="701" spans="4:42" x14ac:dyDescent="0.2"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Q701" s="3"/>
      <c r="R701" s="3"/>
      <c r="S701" s="3"/>
      <c r="T701" s="11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69"/>
    </row>
    <row r="702" spans="4:42" x14ac:dyDescent="0.2"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Q702" s="3"/>
      <c r="R702" s="3"/>
      <c r="S702" s="3"/>
      <c r="T702" s="11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69"/>
    </row>
    <row r="703" spans="4:42" x14ac:dyDescent="0.2"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Q703" s="3"/>
      <c r="R703" s="3"/>
      <c r="S703" s="3"/>
      <c r="T703" s="11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69"/>
    </row>
    <row r="704" spans="4:42" x14ac:dyDescent="0.2"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Q704" s="3"/>
      <c r="R704" s="3"/>
      <c r="S704" s="3"/>
      <c r="T704" s="11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69"/>
    </row>
    <row r="705" spans="4:42" x14ac:dyDescent="0.2"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Q705" s="3"/>
      <c r="R705" s="3"/>
      <c r="S705" s="3"/>
      <c r="T705" s="11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69"/>
    </row>
    <row r="706" spans="4:42" x14ac:dyDescent="0.2"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Q706" s="3"/>
      <c r="R706" s="3"/>
      <c r="S706" s="3"/>
      <c r="T706" s="11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69"/>
    </row>
    <row r="707" spans="4:42" x14ac:dyDescent="0.2"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Q707" s="3"/>
      <c r="R707" s="3"/>
      <c r="S707" s="3"/>
      <c r="T707" s="11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69"/>
    </row>
    <row r="708" spans="4:42" x14ac:dyDescent="0.2"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Q708" s="3"/>
      <c r="R708" s="3"/>
      <c r="S708" s="3"/>
      <c r="T708" s="11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69"/>
    </row>
    <row r="709" spans="4:42" x14ac:dyDescent="0.2"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Q709" s="3"/>
      <c r="R709" s="3"/>
      <c r="S709" s="3"/>
      <c r="T709" s="11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69"/>
    </row>
    <row r="710" spans="4:42" x14ac:dyDescent="0.2"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Q710" s="3"/>
      <c r="R710" s="3"/>
      <c r="S710" s="3"/>
      <c r="T710" s="11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69"/>
    </row>
    <row r="711" spans="4:42" x14ac:dyDescent="0.2"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Q711" s="3"/>
      <c r="R711" s="3"/>
      <c r="S711" s="3"/>
      <c r="T711" s="11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69"/>
    </row>
    <row r="712" spans="4:42" x14ac:dyDescent="0.2"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Q712" s="3"/>
      <c r="R712" s="3"/>
      <c r="S712" s="3"/>
      <c r="T712" s="11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69"/>
    </row>
    <row r="713" spans="4:42" x14ac:dyDescent="0.2"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Q713" s="3"/>
      <c r="R713" s="3"/>
      <c r="S713" s="3"/>
      <c r="T713" s="11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69"/>
    </row>
    <row r="714" spans="4:42" x14ac:dyDescent="0.2"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Q714" s="3"/>
      <c r="R714" s="3"/>
      <c r="S714" s="3"/>
      <c r="T714" s="11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69"/>
    </row>
    <row r="715" spans="4:42" x14ac:dyDescent="0.2"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Q715" s="3"/>
      <c r="R715" s="3"/>
      <c r="S715" s="3"/>
      <c r="T715" s="11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69"/>
    </row>
    <row r="716" spans="4:42" x14ac:dyDescent="0.2"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Q716" s="3"/>
      <c r="R716" s="3"/>
      <c r="S716" s="3"/>
      <c r="T716" s="11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69"/>
    </row>
    <row r="717" spans="4:42" x14ac:dyDescent="0.2"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Q717" s="3"/>
      <c r="R717" s="3"/>
      <c r="S717" s="3"/>
      <c r="T717" s="11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69"/>
    </row>
    <row r="718" spans="4:42" x14ac:dyDescent="0.2"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Q718" s="3"/>
      <c r="R718" s="3"/>
      <c r="S718" s="3"/>
      <c r="T718" s="11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69"/>
    </row>
    <row r="719" spans="4:42" x14ac:dyDescent="0.2"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Q719" s="3"/>
      <c r="R719" s="3"/>
      <c r="S719" s="3"/>
      <c r="T719" s="11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69"/>
    </row>
    <row r="720" spans="4:42" x14ac:dyDescent="0.2"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Q720" s="3"/>
      <c r="R720" s="3"/>
      <c r="S720" s="3"/>
      <c r="T720" s="11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69"/>
    </row>
    <row r="721" spans="4:42" x14ac:dyDescent="0.2"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Q721" s="3"/>
      <c r="R721" s="3"/>
      <c r="S721" s="3"/>
      <c r="T721" s="11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69"/>
    </row>
    <row r="722" spans="4:42" x14ac:dyDescent="0.2"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Q722" s="3"/>
      <c r="R722" s="3"/>
      <c r="S722" s="3"/>
      <c r="T722" s="11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69"/>
    </row>
    <row r="723" spans="4:42" x14ac:dyDescent="0.2"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Q723" s="3"/>
      <c r="R723" s="3"/>
      <c r="S723" s="3"/>
      <c r="T723" s="11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69"/>
    </row>
    <row r="724" spans="4:42" x14ac:dyDescent="0.2"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Q724" s="3"/>
      <c r="R724" s="3"/>
      <c r="S724" s="3"/>
      <c r="T724" s="11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69"/>
    </row>
    <row r="725" spans="4:42" x14ac:dyDescent="0.2"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Q725" s="3"/>
      <c r="R725" s="3"/>
      <c r="S725" s="3"/>
      <c r="T725" s="11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69"/>
    </row>
    <row r="726" spans="4:42" x14ac:dyDescent="0.2"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Q726" s="3"/>
      <c r="R726" s="3"/>
      <c r="S726" s="3"/>
      <c r="T726" s="11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69"/>
    </row>
    <row r="727" spans="4:42" x14ac:dyDescent="0.2"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Q727" s="3"/>
      <c r="R727" s="3"/>
      <c r="S727" s="3"/>
      <c r="T727" s="11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69"/>
    </row>
    <row r="728" spans="4:42" x14ac:dyDescent="0.2"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Q728" s="3"/>
      <c r="R728" s="3"/>
      <c r="S728" s="3"/>
      <c r="T728" s="11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69"/>
    </row>
    <row r="729" spans="4:42" x14ac:dyDescent="0.2"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Q729" s="3"/>
      <c r="R729" s="3"/>
      <c r="S729" s="3"/>
      <c r="T729" s="11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69"/>
    </row>
    <row r="730" spans="4:42" x14ac:dyDescent="0.2"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Q730" s="3"/>
      <c r="R730" s="3"/>
      <c r="S730" s="3"/>
      <c r="T730" s="11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69"/>
    </row>
    <row r="731" spans="4:42" x14ac:dyDescent="0.2"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Q731" s="3"/>
      <c r="R731" s="3"/>
      <c r="S731" s="3"/>
      <c r="T731" s="11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69"/>
    </row>
    <row r="732" spans="4:42" x14ac:dyDescent="0.2"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Q732" s="3"/>
      <c r="R732" s="3"/>
      <c r="S732" s="3"/>
      <c r="T732" s="11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69"/>
    </row>
    <row r="733" spans="4:42" x14ac:dyDescent="0.2"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Q733" s="3"/>
      <c r="R733" s="3"/>
      <c r="S733" s="3"/>
      <c r="T733" s="11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69"/>
    </row>
    <row r="734" spans="4:42" x14ac:dyDescent="0.2"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Q734" s="3"/>
      <c r="R734" s="3"/>
      <c r="S734" s="3"/>
      <c r="T734" s="11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69"/>
    </row>
    <row r="735" spans="4:42" x14ac:dyDescent="0.2"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Q735" s="3"/>
      <c r="R735" s="3"/>
      <c r="S735" s="3"/>
      <c r="T735" s="11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69"/>
    </row>
    <row r="736" spans="4:42" x14ac:dyDescent="0.2"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Q736" s="3"/>
      <c r="R736" s="3"/>
      <c r="S736" s="3"/>
      <c r="T736" s="11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69"/>
    </row>
    <row r="737" spans="4:42" x14ac:dyDescent="0.2"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Q737" s="3"/>
      <c r="R737" s="3"/>
      <c r="S737" s="3"/>
      <c r="T737" s="11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69"/>
    </row>
    <row r="738" spans="4:42" x14ac:dyDescent="0.2"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Q738" s="3"/>
      <c r="R738" s="3"/>
      <c r="S738" s="3"/>
      <c r="T738" s="11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69"/>
    </row>
    <row r="739" spans="4:42" x14ac:dyDescent="0.2"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Q739" s="3"/>
      <c r="R739" s="3"/>
      <c r="S739" s="3"/>
      <c r="T739" s="11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69"/>
    </row>
    <row r="740" spans="4:42" x14ac:dyDescent="0.2"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Q740" s="3"/>
      <c r="R740" s="3"/>
      <c r="S740" s="3"/>
      <c r="T740" s="11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69"/>
    </row>
    <row r="741" spans="4:42" x14ac:dyDescent="0.2"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Q741" s="3"/>
      <c r="R741" s="3"/>
      <c r="S741" s="3"/>
      <c r="T741" s="11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69"/>
    </row>
    <row r="742" spans="4:42" x14ac:dyDescent="0.2"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Q742" s="3"/>
      <c r="R742" s="3"/>
      <c r="S742" s="3"/>
      <c r="T742" s="11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69"/>
    </row>
    <row r="743" spans="4:42" x14ac:dyDescent="0.2"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Q743" s="3"/>
      <c r="R743" s="3"/>
      <c r="S743" s="3"/>
      <c r="T743" s="11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69"/>
    </row>
    <row r="744" spans="4:42" x14ac:dyDescent="0.2"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Q744" s="3"/>
      <c r="R744" s="3"/>
      <c r="S744" s="3"/>
      <c r="T744" s="11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69"/>
    </row>
    <row r="745" spans="4:42" x14ac:dyDescent="0.2"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Q745" s="3"/>
      <c r="R745" s="3"/>
      <c r="S745" s="3"/>
      <c r="T745" s="11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69"/>
    </row>
    <row r="746" spans="4:42" x14ac:dyDescent="0.2"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Q746" s="3"/>
      <c r="R746" s="3"/>
      <c r="S746" s="3"/>
      <c r="T746" s="11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69"/>
    </row>
    <row r="747" spans="4:42" x14ac:dyDescent="0.2"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Q747" s="3"/>
      <c r="R747" s="3"/>
      <c r="S747" s="3"/>
      <c r="T747" s="11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69"/>
    </row>
    <row r="748" spans="4:42" x14ac:dyDescent="0.2"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Q748" s="3"/>
      <c r="R748" s="3"/>
      <c r="S748" s="3"/>
      <c r="T748" s="11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69"/>
    </row>
    <row r="749" spans="4:42" x14ac:dyDescent="0.2"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Q749" s="3"/>
      <c r="R749" s="3"/>
      <c r="S749" s="3"/>
      <c r="T749" s="11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69"/>
    </row>
    <row r="750" spans="4:42" x14ac:dyDescent="0.2"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Q750" s="3"/>
      <c r="R750" s="3"/>
      <c r="S750" s="3"/>
      <c r="T750" s="11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69"/>
    </row>
    <row r="751" spans="4:42" x14ac:dyDescent="0.2"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Q751" s="3"/>
      <c r="R751" s="3"/>
      <c r="S751" s="3"/>
      <c r="T751" s="11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69"/>
    </row>
    <row r="752" spans="4:42" x14ac:dyDescent="0.2"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Q752" s="3"/>
      <c r="R752" s="3"/>
      <c r="S752" s="3"/>
      <c r="T752" s="11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69"/>
    </row>
    <row r="753" spans="4:42" x14ac:dyDescent="0.2"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Q753" s="3"/>
      <c r="R753" s="3"/>
      <c r="S753" s="3"/>
      <c r="T753" s="11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69"/>
    </row>
    <row r="754" spans="4:42" x14ac:dyDescent="0.2"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Q754" s="3"/>
      <c r="R754" s="3"/>
      <c r="S754" s="3"/>
      <c r="T754" s="11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69"/>
    </row>
    <row r="755" spans="4:42" x14ac:dyDescent="0.2"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Q755" s="3"/>
      <c r="R755" s="3"/>
      <c r="S755" s="3"/>
      <c r="T755" s="11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69"/>
    </row>
    <row r="756" spans="4:42" x14ac:dyDescent="0.2"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Q756" s="3"/>
      <c r="R756" s="3"/>
      <c r="S756" s="3"/>
      <c r="T756" s="11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69"/>
    </row>
    <row r="757" spans="4:42" x14ac:dyDescent="0.2"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Q757" s="3"/>
      <c r="R757" s="3"/>
      <c r="S757" s="3"/>
      <c r="T757" s="11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69"/>
    </row>
    <row r="758" spans="4:42" x14ac:dyDescent="0.2"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Q758" s="3"/>
      <c r="R758" s="3"/>
      <c r="S758" s="3"/>
      <c r="T758" s="11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69"/>
    </row>
    <row r="759" spans="4:42" x14ac:dyDescent="0.2"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Q759" s="3"/>
      <c r="R759" s="3"/>
      <c r="S759" s="3"/>
      <c r="T759" s="11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69"/>
    </row>
    <row r="760" spans="4:42" x14ac:dyDescent="0.2"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Q760" s="3"/>
      <c r="R760" s="3"/>
      <c r="S760" s="3"/>
      <c r="T760" s="11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69"/>
    </row>
    <row r="761" spans="4:42" x14ac:dyDescent="0.2"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Q761" s="3"/>
      <c r="R761" s="3"/>
      <c r="S761" s="3"/>
      <c r="T761" s="11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69"/>
    </row>
    <row r="762" spans="4:42" x14ac:dyDescent="0.2"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Q762" s="3"/>
      <c r="R762" s="3"/>
      <c r="S762" s="3"/>
      <c r="T762" s="11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69"/>
    </row>
    <row r="763" spans="4:42" x14ac:dyDescent="0.2"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Q763" s="3"/>
      <c r="R763" s="3"/>
      <c r="S763" s="3"/>
      <c r="T763" s="11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69"/>
    </row>
    <row r="764" spans="4:42" x14ac:dyDescent="0.2"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Q764" s="3"/>
      <c r="R764" s="3"/>
      <c r="S764" s="3"/>
      <c r="T764" s="11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69"/>
    </row>
    <row r="765" spans="4:42" x14ac:dyDescent="0.2"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Q765" s="3"/>
      <c r="R765" s="3"/>
      <c r="S765" s="3"/>
      <c r="T765" s="11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69"/>
    </row>
    <row r="766" spans="4:42" x14ac:dyDescent="0.2"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Q766" s="3"/>
      <c r="R766" s="3"/>
      <c r="S766" s="3"/>
      <c r="T766" s="11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69"/>
    </row>
    <row r="767" spans="4:42" x14ac:dyDescent="0.2"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Q767" s="3"/>
      <c r="R767" s="3"/>
      <c r="S767" s="3"/>
      <c r="T767" s="11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69"/>
    </row>
    <row r="768" spans="4:42" x14ac:dyDescent="0.2"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Q768" s="3"/>
      <c r="R768" s="3"/>
      <c r="S768" s="3"/>
      <c r="T768" s="11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69"/>
    </row>
    <row r="769" spans="4:42" x14ac:dyDescent="0.2"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Q769" s="3"/>
      <c r="R769" s="3"/>
      <c r="S769" s="3"/>
      <c r="T769" s="11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69"/>
    </row>
    <row r="770" spans="4:42" x14ac:dyDescent="0.2"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Q770" s="3"/>
      <c r="R770" s="3"/>
      <c r="S770" s="3"/>
      <c r="T770" s="11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69"/>
    </row>
    <row r="771" spans="4:42" x14ac:dyDescent="0.2"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Q771" s="3"/>
      <c r="R771" s="3"/>
      <c r="S771" s="3"/>
      <c r="T771" s="11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69"/>
    </row>
    <row r="772" spans="4:42" x14ac:dyDescent="0.2"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Q772" s="3"/>
      <c r="R772" s="3"/>
      <c r="S772" s="3"/>
      <c r="T772" s="11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69"/>
    </row>
    <row r="773" spans="4:42" x14ac:dyDescent="0.2"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Q773" s="3"/>
      <c r="R773" s="3"/>
      <c r="S773" s="3"/>
      <c r="T773" s="11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69"/>
    </row>
    <row r="774" spans="4:42" x14ac:dyDescent="0.2"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Q774" s="3"/>
      <c r="R774" s="3"/>
      <c r="S774" s="3"/>
      <c r="T774" s="11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69"/>
    </row>
    <row r="775" spans="4:42" x14ac:dyDescent="0.2"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Q775" s="3"/>
      <c r="R775" s="3"/>
      <c r="S775" s="3"/>
      <c r="T775" s="11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69"/>
    </row>
    <row r="776" spans="4:42" x14ac:dyDescent="0.2"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Q776" s="3"/>
      <c r="R776" s="3"/>
      <c r="S776" s="3"/>
      <c r="T776" s="11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69"/>
    </row>
    <row r="777" spans="4:42" x14ac:dyDescent="0.2"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Q777" s="3"/>
      <c r="R777" s="3"/>
      <c r="S777" s="3"/>
      <c r="T777" s="11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69"/>
    </row>
    <row r="778" spans="4:42" x14ac:dyDescent="0.2"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Q778" s="3"/>
      <c r="R778" s="3"/>
      <c r="S778" s="3"/>
      <c r="T778" s="11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69"/>
    </row>
    <row r="779" spans="4:42" x14ac:dyDescent="0.2"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Q779" s="3"/>
      <c r="R779" s="3"/>
      <c r="S779" s="3"/>
      <c r="T779" s="11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69"/>
    </row>
    <row r="780" spans="4:42" x14ac:dyDescent="0.2"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Q780" s="3"/>
      <c r="R780" s="3"/>
      <c r="S780" s="3"/>
      <c r="T780" s="11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69"/>
    </row>
    <row r="781" spans="4:42" x14ac:dyDescent="0.2"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Q781" s="3"/>
      <c r="R781" s="3"/>
      <c r="S781" s="3"/>
      <c r="T781" s="11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69"/>
    </row>
    <row r="782" spans="4:42" x14ac:dyDescent="0.2"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Q782" s="3"/>
      <c r="R782" s="3"/>
      <c r="S782" s="3"/>
      <c r="T782" s="11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69"/>
    </row>
    <row r="783" spans="4:42" x14ac:dyDescent="0.2"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Q783" s="3"/>
      <c r="R783" s="3"/>
      <c r="S783" s="3"/>
      <c r="T783" s="11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69"/>
    </row>
    <row r="784" spans="4:42" x14ac:dyDescent="0.2"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Q784" s="3"/>
      <c r="R784" s="3"/>
      <c r="S784" s="3"/>
      <c r="T784" s="11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69"/>
    </row>
    <row r="785" spans="4:42" x14ac:dyDescent="0.2"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Q785" s="3"/>
      <c r="R785" s="3"/>
      <c r="S785" s="3"/>
      <c r="T785" s="11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69"/>
    </row>
    <row r="786" spans="4:42" x14ac:dyDescent="0.2"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Q786" s="3"/>
      <c r="R786" s="3"/>
      <c r="S786" s="3"/>
      <c r="T786" s="11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69"/>
    </row>
    <row r="787" spans="4:42" x14ac:dyDescent="0.2"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Q787" s="3"/>
      <c r="R787" s="3"/>
      <c r="S787" s="3"/>
      <c r="T787" s="11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69"/>
    </row>
    <row r="788" spans="4:42" x14ac:dyDescent="0.2"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Q788" s="3"/>
      <c r="R788" s="3"/>
      <c r="S788" s="3"/>
      <c r="T788" s="11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69"/>
    </row>
    <row r="789" spans="4:42" x14ac:dyDescent="0.2"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Q789" s="3"/>
      <c r="R789" s="3"/>
      <c r="S789" s="3"/>
      <c r="T789" s="11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69"/>
    </row>
    <row r="790" spans="4:42" x14ac:dyDescent="0.2"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Q790" s="3"/>
      <c r="R790" s="3"/>
      <c r="S790" s="3"/>
      <c r="T790" s="11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69"/>
    </row>
    <row r="791" spans="4:42" x14ac:dyDescent="0.2"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Q791" s="3"/>
      <c r="R791" s="3"/>
      <c r="S791" s="3"/>
      <c r="T791" s="11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69"/>
    </row>
    <row r="792" spans="4:42" x14ac:dyDescent="0.2"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Q792" s="3"/>
      <c r="R792" s="3"/>
      <c r="S792" s="3"/>
      <c r="T792" s="11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69"/>
    </row>
    <row r="793" spans="4:42" x14ac:dyDescent="0.2"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Q793" s="3"/>
      <c r="R793" s="3"/>
      <c r="S793" s="3"/>
      <c r="T793" s="11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69"/>
    </row>
    <row r="794" spans="4:42" x14ac:dyDescent="0.2"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Q794" s="3"/>
      <c r="R794" s="3"/>
      <c r="S794" s="3"/>
      <c r="T794" s="11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69"/>
    </row>
    <row r="795" spans="4:42" x14ac:dyDescent="0.2"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Q795" s="3"/>
      <c r="R795" s="3"/>
      <c r="S795" s="3"/>
      <c r="T795" s="11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69"/>
    </row>
    <row r="796" spans="4:42" x14ac:dyDescent="0.2"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Q796" s="3"/>
      <c r="R796" s="3"/>
      <c r="S796" s="3"/>
      <c r="T796" s="11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69"/>
    </row>
    <row r="797" spans="4:42" x14ac:dyDescent="0.2"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Q797" s="3"/>
      <c r="R797" s="3"/>
      <c r="S797" s="3"/>
      <c r="T797" s="11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69"/>
    </row>
    <row r="798" spans="4:42" x14ac:dyDescent="0.2"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Q798" s="3"/>
      <c r="R798" s="3"/>
      <c r="S798" s="3"/>
      <c r="T798" s="11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69"/>
    </row>
    <row r="799" spans="4:42" x14ac:dyDescent="0.2"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Q799" s="3"/>
      <c r="R799" s="3"/>
      <c r="S799" s="3"/>
      <c r="T799" s="11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69"/>
    </row>
    <row r="800" spans="4:42" x14ac:dyDescent="0.2"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Q800" s="3"/>
      <c r="R800" s="3"/>
      <c r="S800" s="3"/>
      <c r="T800" s="11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69"/>
    </row>
    <row r="801" spans="4:42" x14ac:dyDescent="0.2"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Q801" s="3"/>
      <c r="R801" s="3"/>
      <c r="S801" s="3"/>
      <c r="T801" s="11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69"/>
    </row>
    <row r="802" spans="4:42" x14ac:dyDescent="0.2"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Q802" s="3"/>
      <c r="R802" s="3"/>
      <c r="S802" s="3"/>
      <c r="T802" s="11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69"/>
    </row>
    <row r="803" spans="4:42" x14ac:dyDescent="0.2"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Q803" s="3"/>
      <c r="R803" s="3"/>
      <c r="S803" s="3"/>
      <c r="T803" s="11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69"/>
    </row>
    <row r="804" spans="4:42" x14ac:dyDescent="0.2"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Q804" s="3"/>
      <c r="R804" s="3"/>
      <c r="S804" s="3"/>
      <c r="T804" s="11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69"/>
    </row>
    <row r="805" spans="4:42" x14ac:dyDescent="0.2"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Q805" s="3"/>
      <c r="R805" s="3"/>
      <c r="S805" s="3"/>
      <c r="T805" s="11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69"/>
    </row>
    <row r="806" spans="4:42" x14ac:dyDescent="0.2"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Q806" s="3"/>
      <c r="R806" s="3"/>
      <c r="S806" s="3"/>
      <c r="T806" s="11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69"/>
    </row>
    <row r="807" spans="4:42" x14ac:dyDescent="0.2"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Q807" s="3"/>
      <c r="R807" s="3"/>
      <c r="S807" s="3"/>
      <c r="T807" s="11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69"/>
    </row>
    <row r="808" spans="4:42" x14ac:dyDescent="0.2"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Q808" s="3"/>
      <c r="R808" s="3"/>
      <c r="S808" s="3"/>
      <c r="T808" s="11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69"/>
    </row>
    <row r="809" spans="4:42" x14ac:dyDescent="0.2"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Q809" s="3"/>
      <c r="R809" s="3"/>
      <c r="S809" s="3"/>
      <c r="T809" s="11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69"/>
    </row>
    <row r="810" spans="4:42" x14ac:dyDescent="0.2"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Q810" s="3"/>
      <c r="R810" s="3"/>
      <c r="S810" s="3"/>
      <c r="T810" s="11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69"/>
    </row>
    <row r="811" spans="4:42" x14ac:dyDescent="0.2"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Q811" s="3"/>
      <c r="R811" s="3"/>
      <c r="S811" s="3"/>
      <c r="T811" s="11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69"/>
    </row>
    <row r="812" spans="4:42" x14ac:dyDescent="0.2"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Q812" s="3"/>
      <c r="R812" s="3"/>
      <c r="S812" s="3"/>
      <c r="T812" s="11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69"/>
    </row>
    <row r="813" spans="4:42" x14ac:dyDescent="0.2"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Q813" s="3"/>
      <c r="R813" s="3"/>
      <c r="S813" s="3"/>
      <c r="T813" s="11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69"/>
    </row>
    <row r="814" spans="4:42" x14ac:dyDescent="0.2"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Q814" s="3"/>
      <c r="R814" s="3"/>
      <c r="S814" s="3"/>
      <c r="T814" s="11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69"/>
    </row>
    <row r="815" spans="4:42" x14ac:dyDescent="0.2"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Q815" s="3"/>
      <c r="R815" s="3"/>
      <c r="S815" s="3"/>
      <c r="T815" s="11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69"/>
    </row>
    <row r="816" spans="4:42" x14ac:dyDescent="0.2"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Q816" s="3"/>
      <c r="R816" s="3"/>
      <c r="S816" s="3"/>
      <c r="T816" s="11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69"/>
    </row>
    <row r="817" spans="4:42" x14ac:dyDescent="0.2"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Q817" s="3"/>
      <c r="R817" s="3"/>
      <c r="S817" s="3"/>
      <c r="T817" s="11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69"/>
    </row>
    <row r="818" spans="4:42" x14ac:dyDescent="0.2"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Q818" s="3"/>
      <c r="R818" s="3"/>
      <c r="S818" s="3"/>
      <c r="T818" s="11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69"/>
    </row>
    <row r="819" spans="4:42" x14ac:dyDescent="0.2"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Q819" s="3"/>
      <c r="R819" s="3"/>
      <c r="S819" s="3"/>
      <c r="T819" s="11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69"/>
    </row>
    <row r="820" spans="4:42" x14ac:dyDescent="0.2"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Q820" s="3"/>
      <c r="R820" s="3"/>
      <c r="S820" s="3"/>
      <c r="T820" s="11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69"/>
    </row>
    <row r="821" spans="4:42" x14ac:dyDescent="0.2"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Q821" s="3"/>
      <c r="R821" s="3"/>
      <c r="S821" s="3"/>
      <c r="T821" s="11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69"/>
    </row>
    <row r="822" spans="4:42" x14ac:dyDescent="0.2"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Q822" s="3"/>
      <c r="R822" s="3"/>
      <c r="S822" s="3"/>
      <c r="T822" s="11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69"/>
    </row>
    <row r="823" spans="4:42" x14ac:dyDescent="0.2"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Q823" s="3"/>
      <c r="R823" s="3"/>
      <c r="S823" s="3"/>
      <c r="T823" s="11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69"/>
    </row>
    <row r="824" spans="4:42" x14ac:dyDescent="0.2"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Q824" s="3"/>
      <c r="R824" s="3"/>
      <c r="S824" s="3"/>
      <c r="T824" s="11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69"/>
    </row>
    <row r="825" spans="4:42" x14ac:dyDescent="0.2"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Q825" s="3"/>
      <c r="R825" s="3"/>
      <c r="S825" s="3"/>
      <c r="T825" s="11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69"/>
    </row>
    <row r="826" spans="4:42" x14ac:dyDescent="0.2"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Q826" s="3"/>
      <c r="R826" s="3"/>
      <c r="S826" s="3"/>
      <c r="T826" s="11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69"/>
    </row>
    <row r="827" spans="4:42" x14ac:dyDescent="0.2"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Q827" s="3"/>
      <c r="R827" s="3"/>
      <c r="S827" s="3"/>
      <c r="T827" s="11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69"/>
    </row>
    <row r="828" spans="4:42" x14ac:dyDescent="0.2"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Q828" s="3"/>
      <c r="R828" s="3"/>
      <c r="S828" s="3"/>
      <c r="T828" s="11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69"/>
    </row>
    <row r="829" spans="4:42" x14ac:dyDescent="0.2"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Q829" s="3"/>
      <c r="R829" s="3"/>
      <c r="S829" s="3"/>
      <c r="T829" s="11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69"/>
    </row>
    <row r="830" spans="4:42" x14ac:dyDescent="0.2"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Q830" s="3"/>
      <c r="R830" s="3"/>
      <c r="S830" s="3"/>
      <c r="T830" s="11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69"/>
    </row>
    <row r="831" spans="4:42" x14ac:dyDescent="0.2"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Q831" s="3"/>
      <c r="R831" s="3"/>
      <c r="S831" s="3"/>
      <c r="T831" s="11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69"/>
    </row>
    <row r="832" spans="4:42" x14ac:dyDescent="0.2"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Q832" s="3"/>
      <c r="R832" s="3"/>
      <c r="S832" s="3"/>
      <c r="T832" s="11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69"/>
    </row>
    <row r="833" spans="4:42" x14ac:dyDescent="0.2"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Q833" s="3"/>
      <c r="R833" s="3"/>
      <c r="S833" s="3"/>
      <c r="T833" s="11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69"/>
    </row>
    <row r="834" spans="4:42" x14ac:dyDescent="0.2"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Q834" s="3"/>
      <c r="R834" s="3"/>
      <c r="S834" s="3"/>
      <c r="T834" s="11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69"/>
    </row>
    <row r="835" spans="4:42" x14ac:dyDescent="0.2"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Q835" s="3"/>
      <c r="R835" s="3"/>
      <c r="S835" s="3"/>
      <c r="T835" s="11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69"/>
    </row>
    <row r="836" spans="4:42" x14ac:dyDescent="0.2"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Q836" s="3"/>
      <c r="R836" s="3"/>
      <c r="S836" s="3"/>
      <c r="T836" s="11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69"/>
    </row>
    <row r="837" spans="4:42" x14ac:dyDescent="0.2"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Q837" s="3"/>
      <c r="R837" s="3"/>
      <c r="S837" s="3"/>
      <c r="T837" s="11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69"/>
    </row>
    <row r="838" spans="4:42" x14ac:dyDescent="0.2"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Q838" s="3"/>
      <c r="R838" s="3"/>
      <c r="S838" s="3"/>
      <c r="T838" s="11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69"/>
    </row>
    <row r="839" spans="4:42" x14ac:dyDescent="0.2"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Q839" s="3"/>
      <c r="R839" s="3"/>
      <c r="S839" s="3"/>
      <c r="T839" s="11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69"/>
    </row>
    <row r="840" spans="4:42" x14ac:dyDescent="0.2"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Q840" s="3"/>
      <c r="R840" s="3"/>
      <c r="S840" s="3"/>
      <c r="T840" s="11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69"/>
    </row>
    <row r="841" spans="4:42" x14ac:dyDescent="0.2"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Q841" s="3"/>
      <c r="R841" s="3"/>
      <c r="S841" s="3"/>
      <c r="T841" s="11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69"/>
    </row>
    <row r="842" spans="4:42" x14ac:dyDescent="0.2"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Q842" s="3"/>
      <c r="R842" s="3"/>
      <c r="S842" s="3"/>
      <c r="T842" s="11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69"/>
    </row>
    <row r="843" spans="4:42" x14ac:dyDescent="0.2"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Q843" s="3"/>
      <c r="R843" s="3"/>
      <c r="S843" s="3"/>
      <c r="T843" s="11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69"/>
    </row>
    <row r="844" spans="4:42" x14ac:dyDescent="0.2"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Q844" s="3"/>
      <c r="R844" s="3"/>
      <c r="S844" s="3"/>
      <c r="T844" s="11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69"/>
    </row>
    <row r="845" spans="4:42" x14ac:dyDescent="0.2"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Q845" s="3"/>
      <c r="R845" s="3"/>
      <c r="S845" s="3"/>
      <c r="T845" s="11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69"/>
    </row>
    <row r="846" spans="4:42" x14ac:dyDescent="0.2"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Q846" s="3"/>
      <c r="R846" s="3"/>
      <c r="S846" s="3"/>
      <c r="T846" s="11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69"/>
    </row>
    <row r="847" spans="4:42" x14ac:dyDescent="0.2"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Q847" s="3"/>
      <c r="R847" s="3"/>
      <c r="S847" s="3"/>
      <c r="T847" s="11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69"/>
    </row>
    <row r="848" spans="4:42" x14ac:dyDescent="0.2"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Q848" s="3"/>
      <c r="R848" s="3"/>
      <c r="S848" s="3"/>
      <c r="T848" s="11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69"/>
    </row>
    <row r="849" spans="4:42" x14ac:dyDescent="0.2"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Q849" s="3"/>
      <c r="R849" s="3"/>
      <c r="S849" s="3"/>
      <c r="T849" s="11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69"/>
    </row>
    <row r="850" spans="4:42" x14ac:dyDescent="0.2"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Q850" s="3"/>
      <c r="R850" s="3"/>
      <c r="S850" s="3"/>
      <c r="T850" s="11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69"/>
    </row>
    <row r="851" spans="4:42" x14ac:dyDescent="0.2"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Q851" s="3"/>
      <c r="R851" s="3"/>
      <c r="S851" s="3"/>
      <c r="T851" s="11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69"/>
    </row>
    <row r="852" spans="4:42" x14ac:dyDescent="0.2"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Q852" s="3"/>
      <c r="R852" s="3"/>
      <c r="S852" s="3"/>
      <c r="T852" s="11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69"/>
    </row>
    <row r="853" spans="4:42" x14ac:dyDescent="0.2"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Q853" s="3"/>
      <c r="R853" s="3"/>
      <c r="S853" s="3"/>
      <c r="T853" s="11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69"/>
    </row>
    <row r="854" spans="4:42" x14ac:dyDescent="0.2"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Q854" s="3"/>
      <c r="R854" s="3"/>
      <c r="S854" s="3"/>
      <c r="T854" s="11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69"/>
    </row>
    <row r="855" spans="4:42" x14ac:dyDescent="0.2"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Q855" s="3"/>
      <c r="R855" s="3"/>
      <c r="S855" s="3"/>
      <c r="T855" s="11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69"/>
    </row>
    <row r="856" spans="4:42" x14ac:dyDescent="0.2"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Q856" s="3"/>
      <c r="R856" s="3"/>
      <c r="S856" s="3"/>
      <c r="T856" s="11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69"/>
    </row>
    <row r="857" spans="4:42" x14ac:dyDescent="0.2"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Q857" s="3"/>
      <c r="R857" s="3"/>
      <c r="S857" s="3"/>
      <c r="T857" s="11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69"/>
    </row>
    <row r="858" spans="4:42" x14ac:dyDescent="0.2"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Q858" s="3"/>
      <c r="R858" s="3"/>
      <c r="S858" s="3"/>
      <c r="T858" s="11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69"/>
    </row>
    <row r="859" spans="4:42" x14ac:dyDescent="0.2"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Q859" s="3"/>
      <c r="R859" s="3"/>
      <c r="S859" s="3"/>
      <c r="T859" s="11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69"/>
    </row>
    <row r="860" spans="4:42" x14ac:dyDescent="0.2"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Q860" s="3"/>
      <c r="R860" s="3"/>
      <c r="S860" s="3"/>
      <c r="T860" s="11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69"/>
    </row>
    <row r="861" spans="4:42" x14ac:dyDescent="0.2"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Q861" s="3"/>
      <c r="R861" s="3"/>
      <c r="S861" s="3"/>
      <c r="T861" s="11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69"/>
    </row>
    <row r="862" spans="4:42" x14ac:dyDescent="0.2"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Q862" s="3"/>
      <c r="R862" s="3"/>
      <c r="S862" s="3"/>
      <c r="T862" s="11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69"/>
    </row>
    <row r="863" spans="4:42" x14ac:dyDescent="0.2"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Q863" s="3"/>
      <c r="R863" s="3"/>
      <c r="S863" s="3"/>
      <c r="T863" s="11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69"/>
    </row>
    <row r="864" spans="4:42" x14ac:dyDescent="0.2"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Q864" s="3"/>
      <c r="R864" s="3"/>
      <c r="S864" s="3"/>
      <c r="T864" s="11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69"/>
    </row>
    <row r="865" spans="4:42" x14ac:dyDescent="0.2"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Q865" s="3"/>
      <c r="R865" s="3"/>
      <c r="S865" s="3"/>
      <c r="T865" s="11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69"/>
    </row>
    <row r="866" spans="4:42" x14ac:dyDescent="0.2"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Q866" s="3"/>
      <c r="R866" s="3"/>
      <c r="S866" s="3"/>
      <c r="T866" s="11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69"/>
    </row>
    <row r="867" spans="4:42" x14ac:dyDescent="0.2"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Q867" s="3"/>
      <c r="R867" s="3"/>
      <c r="S867" s="3"/>
      <c r="T867" s="11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69"/>
    </row>
    <row r="868" spans="4:42" x14ac:dyDescent="0.2"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Q868" s="3"/>
      <c r="R868" s="3"/>
      <c r="S868" s="3"/>
      <c r="T868" s="11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69"/>
    </row>
    <row r="869" spans="4:42" x14ac:dyDescent="0.2"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Q869" s="3"/>
      <c r="R869" s="3"/>
      <c r="S869" s="3"/>
      <c r="T869" s="11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69"/>
    </row>
    <row r="870" spans="4:42" x14ac:dyDescent="0.2"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Q870" s="3"/>
      <c r="R870" s="3"/>
      <c r="S870" s="3"/>
      <c r="T870" s="11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69"/>
    </row>
    <row r="871" spans="4:42" x14ac:dyDescent="0.2"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Q871" s="3"/>
      <c r="R871" s="3"/>
      <c r="S871" s="3"/>
      <c r="T871" s="11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69"/>
    </row>
    <row r="872" spans="4:42" x14ac:dyDescent="0.2"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Q872" s="3"/>
      <c r="R872" s="3"/>
      <c r="S872" s="3"/>
      <c r="T872" s="11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69"/>
    </row>
    <row r="873" spans="4:42" x14ac:dyDescent="0.2"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Q873" s="3"/>
      <c r="R873" s="3"/>
      <c r="S873" s="3"/>
      <c r="T873" s="11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69"/>
    </row>
    <row r="874" spans="4:42" x14ac:dyDescent="0.2"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Q874" s="3"/>
      <c r="R874" s="3"/>
      <c r="S874" s="3"/>
      <c r="T874" s="11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69"/>
    </row>
    <row r="875" spans="4:42" x14ac:dyDescent="0.2"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Q875" s="3"/>
      <c r="R875" s="3"/>
      <c r="S875" s="3"/>
      <c r="T875" s="11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69"/>
    </row>
    <row r="876" spans="4:42" x14ac:dyDescent="0.2"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Q876" s="3"/>
      <c r="R876" s="3"/>
      <c r="S876" s="3"/>
      <c r="T876" s="11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69"/>
    </row>
    <row r="877" spans="4:42" x14ac:dyDescent="0.2"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Q877" s="3"/>
      <c r="R877" s="3"/>
      <c r="S877" s="3"/>
      <c r="T877" s="11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69"/>
    </row>
    <row r="878" spans="4:42" x14ac:dyDescent="0.2"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Q878" s="3"/>
      <c r="R878" s="3"/>
      <c r="S878" s="3"/>
      <c r="T878" s="11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69"/>
    </row>
    <row r="879" spans="4:42" x14ac:dyDescent="0.2"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Q879" s="3"/>
      <c r="R879" s="3"/>
      <c r="S879" s="3"/>
      <c r="T879" s="11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69"/>
    </row>
    <row r="880" spans="4:42" x14ac:dyDescent="0.2"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Q880" s="3"/>
      <c r="R880" s="3"/>
      <c r="S880" s="3"/>
      <c r="T880" s="11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69"/>
    </row>
    <row r="881" spans="4:42" x14ac:dyDescent="0.2"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Q881" s="3"/>
      <c r="R881" s="3"/>
      <c r="S881" s="3"/>
      <c r="T881" s="11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69"/>
    </row>
    <row r="882" spans="4:42" x14ac:dyDescent="0.2"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Q882" s="3"/>
      <c r="R882" s="3"/>
      <c r="S882" s="3"/>
      <c r="T882" s="11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69"/>
    </row>
    <row r="883" spans="4:42" x14ac:dyDescent="0.2"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Q883" s="3"/>
      <c r="R883" s="3"/>
      <c r="S883" s="3"/>
      <c r="T883" s="11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69"/>
    </row>
    <row r="884" spans="4:42" x14ac:dyDescent="0.2"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Q884" s="3"/>
      <c r="R884" s="3"/>
      <c r="S884" s="3"/>
      <c r="T884" s="11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69"/>
    </row>
    <row r="885" spans="4:42" x14ac:dyDescent="0.2"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Q885" s="3"/>
      <c r="R885" s="3"/>
      <c r="S885" s="3"/>
      <c r="T885" s="11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69"/>
    </row>
    <row r="886" spans="4:42" x14ac:dyDescent="0.2"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Q886" s="3"/>
      <c r="R886" s="3"/>
      <c r="S886" s="3"/>
      <c r="T886" s="11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69"/>
    </row>
    <row r="887" spans="4:42" x14ac:dyDescent="0.2"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Q887" s="3"/>
      <c r="R887" s="3"/>
      <c r="S887" s="3"/>
      <c r="T887" s="11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69"/>
    </row>
    <row r="888" spans="4:42" x14ac:dyDescent="0.2"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Q888" s="3"/>
      <c r="R888" s="3"/>
      <c r="S888" s="3"/>
      <c r="T888" s="11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69"/>
    </row>
    <row r="889" spans="4:42" x14ac:dyDescent="0.2"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Q889" s="3"/>
      <c r="R889" s="3"/>
      <c r="S889" s="3"/>
      <c r="T889" s="11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69"/>
    </row>
    <row r="890" spans="4:42" x14ac:dyDescent="0.2"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Q890" s="3"/>
      <c r="R890" s="3"/>
      <c r="S890" s="3"/>
      <c r="T890" s="11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69"/>
    </row>
    <row r="891" spans="4:42" x14ac:dyDescent="0.2"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Q891" s="3"/>
      <c r="R891" s="3"/>
      <c r="S891" s="3"/>
      <c r="T891" s="11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69"/>
    </row>
    <row r="892" spans="4:42" x14ac:dyDescent="0.2"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Q892" s="3"/>
      <c r="R892" s="3"/>
      <c r="S892" s="3"/>
      <c r="T892" s="11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69"/>
    </row>
    <row r="893" spans="4:42" x14ac:dyDescent="0.2"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Q893" s="3"/>
      <c r="R893" s="3"/>
      <c r="S893" s="3"/>
      <c r="T893" s="11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69"/>
    </row>
    <row r="894" spans="4:42" x14ac:dyDescent="0.2"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Q894" s="3"/>
      <c r="R894" s="3"/>
      <c r="S894" s="3"/>
      <c r="T894" s="11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69"/>
    </row>
    <row r="895" spans="4:42" x14ac:dyDescent="0.2"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Q895" s="3"/>
      <c r="R895" s="3"/>
      <c r="S895" s="3"/>
      <c r="T895" s="11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69"/>
    </row>
    <row r="896" spans="4:42" x14ac:dyDescent="0.2"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Q896" s="3"/>
      <c r="R896" s="3"/>
      <c r="S896" s="3"/>
      <c r="T896" s="11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69"/>
    </row>
    <row r="897" spans="4:42" x14ac:dyDescent="0.2"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Q897" s="3"/>
      <c r="R897" s="3"/>
      <c r="S897" s="3"/>
      <c r="T897" s="11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69"/>
    </row>
    <row r="898" spans="4:42" x14ac:dyDescent="0.2"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Q898" s="3"/>
      <c r="R898" s="3"/>
      <c r="S898" s="3"/>
      <c r="T898" s="11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69"/>
    </row>
    <row r="899" spans="4:42" x14ac:dyDescent="0.2"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Q899" s="3"/>
      <c r="R899" s="3"/>
      <c r="S899" s="3"/>
      <c r="T899" s="11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69"/>
    </row>
    <row r="900" spans="4:42" x14ac:dyDescent="0.2"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Q900" s="3"/>
      <c r="R900" s="3"/>
      <c r="S900" s="3"/>
      <c r="T900" s="11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69"/>
    </row>
    <row r="901" spans="4:42" x14ac:dyDescent="0.2"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Q901" s="3"/>
      <c r="R901" s="3"/>
      <c r="S901" s="3"/>
      <c r="T901" s="11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69"/>
    </row>
    <row r="902" spans="4:42" x14ac:dyDescent="0.2"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Q902" s="3"/>
      <c r="R902" s="3"/>
      <c r="S902" s="3"/>
      <c r="T902" s="11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69"/>
    </row>
    <row r="903" spans="4:42" x14ac:dyDescent="0.2"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Q903" s="3"/>
      <c r="R903" s="3"/>
      <c r="S903" s="3"/>
      <c r="T903" s="11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69"/>
    </row>
    <row r="904" spans="4:42" x14ac:dyDescent="0.2"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Q904" s="3"/>
      <c r="R904" s="3"/>
      <c r="S904" s="3"/>
      <c r="T904" s="11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69"/>
    </row>
    <row r="905" spans="4:42" x14ac:dyDescent="0.2"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Q905" s="3"/>
      <c r="R905" s="3"/>
      <c r="S905" s="3"/>
      <c r="T905" s="11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69"/>
    </row>
    <row r="906" spans="4:42" x14ac:dyDescent="0.2"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Q906" s="3"/>
      <c r="R906" s="3"/>
      <c r="S906" s="3"/>
      <c r="T906" s="11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69"/>
    </row>
    <row r="907" spans="4:42" x14ac:dyDescent="0.2"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Q907" s="3"/>
      <c r="R907" s="3"/>
      <c r="S907" s="3"/>
      <c r="T907" s="11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69"/>
    </row>
    <row r="908" spans="4:42" x14ac:dyDescent="0.2"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Q908" s="3"/>
      <c r="R908" s="3"/>
      <c r="S908" s="3"/>
      <c r="T908" s="11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69"/>
    </row>
    <row r="909" spans="4:42" x14ac:dyDescent="0.2"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Q909" s="3"/>
      <c r="R909" s="3"/>
      <c r="S909" s="3"/>
      <c r="T909" s="11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69"/>
    </row>
    <row r="910" spans="4:42" x14ac:dyDescent="0.2"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Q910" s="3"/>
      <c r="R910" s="3"/>
      <c r="S910" s="3"/>
      <c r="T910" s="11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69"/>
    </row>
    <row r="911" spans="4:42" x14ac:dyDescent="0.2"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Q911" s="3"/>
      <c r="R911" s="3"/>
      <c r="S911" s="3"/>
      <c r="T911" s="11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69"/>
    </row>
    <row r="912" spans="4:42" x14ac:dyDescent="0.2"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Q912" s="3"/>
      <c r="R912" s="3"/>
      <c r="S912" s="3"/>
      <c r="T912" s="11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69"/>
    </row>
    <row r="913" spans="4:42" x14ac:dyDescent="0.2"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Q913" s="3"/>
      <c r="R913" s="3"/>
      <c r="S913" s="3"/>
      <c r="T913" s="11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69"/>
    </row>
    <row r="914" spans="4:42" x14ac:dyDescent="0.2"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Q914" s="3"/>
      <c r="R914" s="3"/>
      <c r="S914" s="3"/>
      <c r="T914" s="11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69"/>
    </row>
    <row r="915" spans="4:42" x14ac:dyDescent="0.2"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Q915" s="3"/>
      <c r="R915" s="3"/>
      <c r="S915" s="3"/>
      <c r="T915" s="11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69"/>
    </row>
    <row r="916" spans="4:42" x14ac:dyDescent="0.2"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Q916" s="3"/>
      <c r="R916" s="3"/>
      <c r="S916" s="3"/>
      <c r="T916" s="11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69"/>
    </row>
    <row r="917" spans="4:42" x14ac:dyDescent="0.2"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Q917" s="3"/>
      <c r="R917" s="3"/>
      <c r="S917" s="3"/>
      <c r="T917" s="11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69"/>
    </row>
    <row r="918" spans="4:42" x14ac:dyDescent="0.2"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Q918" s="3"/>
      <c r="R918" s="3"/>
      <c r="S918" s="3"/>
      <c r="T918" s="11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69"/>
    </row>
    <row r="919" spans="4:42" x14ac:dyDescent="0.2"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Q919" s="3"/>
      <c r="R919" s="3"/>
      <c r="S919" s="3"/>
      <c r="T919" s="11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69"/>
    </row>
    <row r="920" spans="4:42" x14ac:dyDescent="0.2"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Q920" s="3"/>
      <c r="R920" s="3"/>
      <c r="S920" s="3"/>
      <c r="T920" s="11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69"/>
    </row>
    <row r="921" spans="4:42" x14ac:dyDescent="0.2"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Q921" s="3"/>
      <c r="R921" s="3"/>
      <c r="S921" s="3"/>
      <c r="T921" s="11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69"/>
    </row>
    <row r="922" spans="4:42" x14ac:dyDescent="0.2"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Q922" s="3"/>
      <c r="R922" s="3"/>
      <c r="S922" s="3"/>
      <c r="T922" s="11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69"/>
    </row>
    <row r="923" spans="4:42" x14ac:dyDescent="0.2"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Q923" s="3"/>
      <c r="R923" s="3"/>
      <c r="S923" s="3"/>
      <c r="T923" s="11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69"/>
    </row>
    <row r="924" spans="4:42" x14ac:dyDescent="0.2"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Q924" s="3"/>
      <c r="R924" s="3"/>
      <c r="S924" s="3"/>
      <c r="T924" s="11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69"/>
    </row>
    <row r="925" spans="4:42" x14ac:dyDescent="0.2"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Q925" s="3"/>
      <c r="R925" s="3"/>
      <c r="S925" s="3"/>
      <c r="T925" s="11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69"/>
    </row>
    <row r="926" spans="4:42" x14ac:dyDescent="0.2"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Q926" s="3"/>
      <c r="R926" s="3"/>
      <c r="S926" s="3"/>
      <c r="T926" s="11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69"/>
    </row>
    <row r="927" spans="4:42" x14ac:dyDescent="0.2"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Q927" s="3"/>
      <c r="R927" s="3"/>
      <c r="S927" s="3"/>
      <c r="T927" s="11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69"/>
    </row>
    <row r="928" spans="4:42" x14ac:dyDescent="0.2"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Q928" s="3"/>
      <c r="R928" s="3"/>
      <c r="S928" s="3"/>
      <c r="T928" s="11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69"/>
    </row>
    <row r="929" spans="4:42" x14ac:dyDescent="0.2"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Q929" s="3"/>
      <c r="R929" s="3"/>
      <c r="S929" s="3"/>
      <c r="T929" s="11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69"/>
    </row>
    <row r="930" spans="4:42" x14ac:dyDescent="0.2"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Q930" s="3"/>
      <c r="R930" s="3"/>
      <c r="S930" s="3"/>
      <c r="T930" s="11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69"/>
    </row>
    <row r="931" spans="4:42" x14ac:dyDescent="0.2"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Q931" s="3"/>
      <c r="R931" s="3"/>
      <c r="S931" s="3"/>
      <c r="T931" s="11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69"/>
    </row>
    <row r="932" spans="4:42" x14ac:dyDescent="0.2"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Q932" s="3"/>
      <c r="R932" s="3"/>
      <c r="S932" s="3"/>
      <c r="T932" s="11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69"/>
    </row>
    <row r="933" spans="4:42" x14ac:dyDescent="0.2"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Q933" s="3"/>
      <c r="R933" s="3"/>
      <c r="S933" s="3"/>
      <c r="T933" s="11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69"/>
    </row>
    <row r="934" spans="4:42" x14ac:dyDescent="0.2"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Q934" s="3"/>
      <c r="R934" s="3"/>
      <c r="S934" s="3"/>
      <c r="T934" s="11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69"/>
    </row>
    <row r="935" spans="4:42" x14ac:dyDescent="0.2"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Q935" s="3"/>
      <c r="R935" s="3"/>
      <c r="S935" s="3"/>
      <c r="T935" s="11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69"/>
    </row>
    <row r="936" spans="4:42" x14ac:dyDescent="0.2"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Q936" s="3"/>
      <c r="R936" s="3"/>
      <c r="S936" s="3"/>
      <c r="T936" s="11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69"/>
    </row>
    <row r="937" spans="4:42" x14ac:dyDescent="0.2"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Q937" s="3"/>
      <c r="R937" s="3"/>
      <c r="S937" s="3"/>
      <c r="T937" s="11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69"/>
    </row>
    <row r="938" spans="4:42" x14ac:dyDescent="0.2"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Q938" s="3"/>
      <c r="R938" s="3"/>
      <c r="S938" s="3"/>
      <c r="T938" s="11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69"/>
    </row>
    <row r="939" spans="4:42" x14ac:dyDescent="0.2"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Q939" s="3"/>
      <c r="R939" s="3"/>
      <c r="S939" s="3"/>
      <c r="T939" s="11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69"/>
    </row>
    <row r="940" spans="4:42" x14ac:dyDescent="0.2"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Q940" s="3"/>
      <c r="R940" s="3"/>
      <c r="S940" s="3"/>
      <c r="T940" s="11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69"/>
    </row>
    <row r="941" spans="4:42" x14ac:dyDescent="0.2"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Q941" s="3"/>
      <c r="R941" s="3"/>
      <c r="S941" s="3"/>
      <c r="T941" s="11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69"/>
    </row>
    <row r="942" spans="4:42" x14ac:dyDescent="0.2"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Q942" s="3"/>
      <c r="R942" s="3"/>
      <c r="S942" s="3"/>
      <c r="T942" s="11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69"/>
    </row>
    <row r="943" spans="4:42" x14ac:dyDescent="0.2"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Q943" s="3"/>
      <c r="R943" s="3"/>
      <c r="S943" s="3"/>
      <c r="T943" s="11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69"/>
    </row>
    <row r="944" spans="4:42" x14ac:dyDescent="0.2"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Q944" s="3"/>
      <c r="R944" s="3"/>
      <c r="S944" s="3"/>
      <c r="T944" s="11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69"/>
    </row>
    <row r="945" spans="4:42" x14ac:dyDescent="0.2"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Q945" s="3"/>
      <c r="R945" s="3"/>
      <c r="S945" s="3"/>
      <c r="T945" s="11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69"/>
    </row>
    <row r="946" spans="4:42" x14ac:dyDescent="0.2"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Q946" s="3"/>
      <c r="R946" s="3"/>
      <c r="S946" s="3"/>
      <c r="T946" s="11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69"/>
    </row>
    <row r="947" spans="4:42" x14ac:dyDescent="0.2"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Q947" s="3"/>
      <c r="R947" s="3"/>
      <c r="S947" s="3"/>
      <c r="T947" s="11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69"/>
    </row>
    <row r="948" spans="4:42" x14ac:dyDescent="0.2"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Q948" s="3"/>
      <c r="R948" s="3"/>
      <c r="S948" s="3"/>
      <c r="T948" s="11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69"/>
    </row>
    <row r="949" spans="4:42" x14ac:dyDescent="0.2"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Q949" s="3"/>
      <c r="R949" s="3"/>
      <c r="S949" s="3"/>
      <c r="T949" s="11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69"/>
    </row>
    <row r="950" spans="4:42" x14ac:dyDescent="0.2"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Q950" s="3"/>
      <c r="R950" s="3"/>
      <c r="S950" s="3"/>
      <c r="T950" s="11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69"/>
    </row>
    <row r="951" spans="4:42" x14ac:dyDescent="0.2"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Q951" s="3"/>
      <c r="R951" s="3"/>
      <c r="S951" s="3"/>
      <c r="T951" s="11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69"/>
    </row>
    <row r="952" spans="4:42" x14ac:dyDescent="0.2"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Q952" s="3"/>
      <c r="R952" s="3"/>
      <c r="S952" s="3"/>
      <c r="T952" s="11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69"/>
    </row>
    <row r="953" spans="4:42" x14ac:dyDescent="0.2"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Q953" s="3"/>
      <c r="R953" s="3"/>
      <c r="S953" s="3"/>
      <c r="T953" s="11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69"/>
    </row>
    <row r="954" spans="4:42" x14ac:dyDescent="0.2"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Q954" s="3"/>
      <c r="R954" s="3"/>
      <c r="S954" s="3"/>
      <c r="T954" s="11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69"/>
    </row>
    <row r="955" spans="4:42" x14ac:dyDescent="0.2"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Q955" s="3"/>
      <c r="R955" s="3"/>
      <c r="S955" s="3"/>
      <c r="T955" s="11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69"/>
    </row>
    <row r="956" spans="4:42" x14ac:dyDescent="0.2"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Q956" s="3"/>
      <c r="R956" s="3"/>
      <c r="S956" s="3"/>
      <c r="T956" s="11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69"/>
    </row>
    <row r="957" spans="4:42" x14ac:dyDescent="0.2"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Q957" s="3"/>
      <c r="R957" s="3"/>
      <c r="S957" s="3"/>
      <c r="T957" s="11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69"/>
    </row>
    <row r="958" spans="4:42" x14ac:dyDescent="0.2"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Q958" s="3"/>
      <c r="R958" s="3"/>
      <c r="S958" s="3"/>
      <c r="T958" s="11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69"/>
    </row>
    <row r="959" spans="4:42" x14ac:dyDescent="0.2"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Q959" s="3"/>
      <c r="R959" s="3"/>
      <c r="S959" s="3"/>
      <c r="T959" s="11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69"/>
    </row>
    <row r="960" spans="4:42" x14ac:dyDescent="0.2"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Q960" s="3"/>
      <c r="R960" s="3"/>
      <c r="S960" s="3"/>
      <c r="T960" s="11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69"/>
    </row>
    <row r="961" spans="4:42" x14ac:dyDescent="0.2"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Q961" s="3"/>
      <c r="R961" s="3"/>
      <c r="S961" s="3"/>
      <c r="T961" s="11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69"/>
    </row>
    <row r="962" spans="4:42" x14ac:dyDescent="0.2"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Q962" s="3"/>
      <c r="R962" s="3"/>
      <c r="S962" s="3"/>
      <c r="T962" s="11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69"/>
    </row>
    <row r="963" spans="4:42" x14ac:dyDescent="0.2"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Q963" s="3"/>
      <c r="R963" s="3"/>
      <c r="S963" s="3"/>
      <c r="T963" s="11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69"/>
    </row>
    <row r="964" spans="4:42" x14ac:dyDescent="0.2"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Q964" s="3"/>
      <c r="R964" s="3"/>
      <c r="S964" s="3"/>
      <c r="T964" s="11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69"/>
    </row>
    <row r="965" spans="4:42" x14ac:dyDescent="0.2"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Q965" s="3"/>
      <c r="R965" s="3"/>
      <c r="S965" s="3"/>
      <c r="T965" s="11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69"/>
    </row>
    <row r="966" spans="4:42" x14ac:dyDescent="0.2"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Q966" s="3"/>
      <c r="R966" s="3"/>
      <c r="S966" s="3"/>
      <c r="T966" s="11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69"/>
    </row>
    <row r="967" spans="4:42" x14ac:dyDescent="0.2"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Q967" s="3"/>
      <c r="R967" s="3"/>
      <c r="S967" s="3"/>
      <c r="T967" s="11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69"/>
    </row>
    <row r="968" spans="4:42" x14ac:dyDescent="0.2"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Q968" s="3"/>
      <c r="R968" s="3"/>
      <c r="S968" s="3"/>
      <c r="T968" s="11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69"/>
    </row>
    <row r="969" spans="4:42" x14ac:dyDescent="0.2"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Q969" s="3"/>
      <c r="R969" s="3"/>
      <c r="S969" s="3"/>
      <c r="T969" s="11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69"/>
    </row>
    <row r="970" spans="4:42" x14ac:dyDescent="0.2"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Q970" s="3"/>
      <c r="R970" s="3"/>
      <c r="S970" s="3"/>
      <c r="T970" s="11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69"/>
    </row>
    <row r="971" spans="4:42" x14ac:dyDescent="0.2"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Q971" s="3"/>
      <c r="R971" s="3"/>
      <c r="S971" s="3"/>
      <c r="T971" s="11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69"/>
    </row>
    <row r="972" spans="4:42" x14ac:dyDescent="0.2"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Q972" s="3"/>
      <c r="R972" s="3"/>
      <c r="S972" s="3"/>
      <c r="T972" s="11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69"/>
    </row>
    <row r="973" spans="4:42" x14ac:dyDescent="0.2"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Q973" s="3"/>
      <c r="R973" s="3"/>
      <c r="S973" s="3"/>
      <c r="T973" s="11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69"/>
    </row>
    <row r="974" spans="4:42" x14ac:dyDescent="0.2"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Q974" s="3"/>
      <c r="R974" s="3"/>
      <c r="S974" s="3"/>
      <c r="T974" s="11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69"/>
    </row>
    <row r="975" spans="4:42" x14ac:dyDescent="0.2"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Q975" s="3"/>
      <c r="R975" s="3"/>
      <c r="S975" s="3"/>
      <c r="T975" s="11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69"/>
    </row>
    <row r="976" spans="4:42" x14ac:dyDescent="0.2"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Q976" s="3"/>
      <c r="R976" s="3"/>
      <c r="S976" s="3"/>
      <c r="T976" s="11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69"/>
    </row>
    <row r="977" spans="4:42" x14ac:dyDescent="0.2"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Q977" s="3"/>
      <c r="R977" s="3"/>
      <c r="S977" s="3"/>
      <c r="T977" s="11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69"/>
    </row>
    <row r="978" spans="4:42" x14ac:dyDescent="0.2"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Q978" s="3"/>
      <c r="R978" s="3"/>
      <c r="S978" s="3"/>
      <c r="T978" s="11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69"/>
    </row>
    <row r="979" spans="4:42" x14ac:dyDescent="0.2"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Q979" s="3"/>
      <c r="R979" s="3"/>
      <c r="S979" s="3"/>
      <c r="T979" s="11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69"/>
    </row>
    <row r="980" spans="4:42" x14ac:dyDescent="0.2"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Q980" s="3"/>
      <c r="R980" s="3"/>
      <c r="S980" s="3"/>
      <c r="T980" s="11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69"/>
    </row>
    <row r="981" spans="4:42" x14ac:dyDescent="0.2"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Q981" s="3"/>
      <c r="R981" s="3"/>
      <c r="S981" s="3"/>
      <c r="T981" s="11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69"/>
    </row>
    <row r="982" spans="4:42" x14ac:dyDescent="0.2"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Q982" s="3"/>
      <c r="R982" s="3"/>
      <c r="S982" s="3"/>
      <c r="T982" s="11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69"/>
    </row>
    <row r="983" spans="4:42" x14ac:dyDescent="0.2"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Q983" s="3"/>
      <c r="R983" s="3"/>
      <c r="S983" s="3"/>
      <c r="T983" s="11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69"/>
    </row>
    <row r="984" spans="4:42" x14ac:dyDescent="0.2"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Q984" s="3"/>
      <c r="R984" s="3"/>
      <c r="S984" s="3"/>
      <c r="T984" s="11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69"/>
    </row>
    <row r="985" spans="4:42" x14ac:dyDescent="0.2"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Q985" s="3"/>
      <c r="R985" s="3"/>
      <c r="S985" s="3"/>
      <c r="T985" s="11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69"/>
    </row>
    <row r="986" spans="4:42" x14ac:dyDescent="0.2"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Q986" s="3"/>
      <c r="R986" s="3"/>
      <c r="S986" s="3"/>
      <c r="T986" s="11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69"/>
    </row>
    <row r="987" spans="4:42" x14ac:dyDescent="0.2"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Q987" s="3"/>
      <c r="R987" s="3"/>
      <c r="S987" s="3"/>
      <c r="T987" s="11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69"/>
    </row>
    <row r="988" spans="4:42" x14ac:dyDescent="0.2"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Q988" s="3"/>
      <c r="R988" s="3"/>
      <c r="S988" s="3"/>
      <c r="T988" s="11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69"/>
    </row>
    <row r="989" spans="4:42" x14ac:dyDescent="0.2"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Q989" s="3"/>
      <c r="R989" s="3"/>
      <c r="S989" s="3"/>
      <c r="T989" s="11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69"/>
    </row>
    <row r="990" spans="4:42" x14ac:dyDescent="0.2"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Q990" s="3"/>
      <c r="R990" s="3"/>
      <c r="S990" s="3"/>
      <c r="T990" s="11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69"/>
    </row>
    <row r="991" spans="4:42" x14ac:dyDescent="0.2"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Q991" s="3"/>
      <c r="R991" s="3"/>
      <c r="S991" s="3"/>
      <c r="T991" s="11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69"/>
    </row>
    <row r="992" spans="4:42" x14ac:dyDescent="0.2"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Q992" s="3"/>
      <c r="R992" s="3"/>
      <c r="S992" s="3"/>
      <c r="T992" s="11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69"/>
    </row>
    <row r="993" spans="4:42" x14ac:dyDescent="0.2"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Q993" s="3"/>
      <c r="R993" s="3"/>
      <c r="S993" s="3"/>
      <c r="T993" s="11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69"/>
    </row>
    <row r="994" spans="4:42" x14ac:dyDescent="0.2"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Q994" s="3"/>
      <c r="R994" s="3"/>
      <c r="S994" s="3"/>
      <c r="T994" s="11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69"/>
    </row>
    <row r="995" spans="4:42" x14ac:dyDescent="0.2"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Q995" s="3"/>
      <c r="R995" s="3"/>
      <c r="S995" s="3"/>
      <c r="T995" s="11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69"/>
    </row>
    <row r="996" spans="4:42" x14ac:dyDescent="0.2"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Q996" s="3"/>
      <c r="R996" s="3"/>
      <c r="S996" s="3"/>
      <c r="T996" s="11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69"/>
    </row>
    <row r="997" spans="4:42" x14ac:dyDescent="0.2"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Q997" s="3"/>
      <c r="R997" s="3"/>
      <c r="S997" s="3"/>
      <c r="T997" s="11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69"/>
    </row>
    <row r="998" spans="4:42" x14ac:dyDescent="0.2"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Q998" s="3"/>
      <c r="R998" s="3"/>
      <c r="S998" s="3"/>
      <c r="T998" s="11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69"/>
    </row>
    <row r="999" spans="4:42" x14ac:dyDescent="0.2"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Q999" s="3"/>
      <c r="R999" s="3"/>
      <c r="S999" s="3"/>
      <c r="T999" s="11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69"/>
    </row>
    <row r="1000" spans="4:42" x14ac:dyDescent="0.2"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Q1000" s="3"/>
      <c r="R1000" s="3"/>
      <c r="S1000" s="3"/>
      <c r="T1000" s="11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69"/>
    </row>
    <row r="1001" spans="4:42" x14ac:dyDescent="0.2"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Q1001" s="3"/>
      <c r="R1001" s="3"/>
      <c r="S1001" s="3"/>
      <c r="T1001" s="11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69"/>
    </row>
    <row r="1002" spans="4:42" x14ac:dyDescent="0.2"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Q1002" s="3"/>
      <c r="R1002" s="3"/>
      <c r="S1002" s="3"/>
      <c r="T1002" s="11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69"/>
    </row>
    <row r="1003" spans="4:42" x14ac:dyDescent="0.2"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Q1003" s="3"/>
      <c r="R1003" s="3"/>
      <c r="S1003" s="3"/>
      <c r="T1003" s="11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69"/>
    </row>
    <row r="1004" spans="4:42" x14ac:dyDescent="0.2"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Q1004" s="3"/>
      <c r="R1004" s="3"/>
      <c r="S1004" s="3"/>
      <c r="T1004" s="11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69"/>
    </row>
    <row r="1005" spans="4:42" x14ac:dyDescent="0.2"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Q1005" s="3"/>
      <c r="R1005" s="3"/>
      <c r="S1005" s="3"/>
      <c r="T1005" s="11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69"/>
    </row>
    <row r="1006" spans="4:42" x14ac:dyDescent="0.2"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Q1006" s="3"/>
      <c r="R1006" s="3"/>
      <c r="S1006" s="3"/>
      <c r="T1006" s="11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69"/>
    </row>
    <row r="1007" spans="4:42" x14ac:dyDescent="0.2"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Q1007" s="3"/>
      <c r="R1007" s="3"/>
      <c r="S1007" s="3"/>
      <c r="T1007" s="11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69"/>
    </row>
    <row r="1008" spans="4:42" x14ac:dyDescent="0.2"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Q1008" s="3"/>
      <c r="R1008" s="3"/>
      <c r="S1008" s="3"/>
      <c r="T1008" s="11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69"/>
    </row>
    <row r="1009" spans="4:42" x14ac:dyDescent="0.2"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Q1009" s="3"/>
      <c r="R1009" s="3"/>
      <c r="S1009" s="3"/>
      <c r="T1009" s="11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69"/>
    </row>
    <row r="1010" spans="4:42" x14ac:dyDescent="0.2"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Q1010" s="3"/>
      <c r="R1010" s="3"/>
      <c r="S1010" s="3"/>
      <c r="T1010" s="11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69"/>
    </row>
    <row r="1011" spans="4:42" x14ac:dyDescent="0.2"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Q1011" s="3"/>
      <c r="R1011" s="3"/>
      <c r="S1011" s="3"/>
      <c r="T1011" s="11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69"/>
    </row>
    <row r="1012" spans="4:42" x14ac:dyDescent="0.2"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Q1012" s="3"/>
      <c r="R1012" s="3"/>
      <c r="S1012" s="3"/>
      <c r="T1012" s="11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69"/>
    </row>
    <row r="1013" spans="4:42" x14ac:dyDescent="0.2"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Q1013" s="3"/>
      <c r="R1013" s="3"/>
      <c r="S1013" s="3"/>
      <c r="T1013" s="11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69"/>
    </row>
    <row r="1014" spans="4:42" x14ac:dyDescent="0.2"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Q1014" s="3"/>
      <c r="R1014" s="3"/>
      <c r="S1014" s="3"/>
      <c r="T1014" s="11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69"/>
    </row>
    <row r="1015" spans="4:42" x14ac:dyDescent="0.2"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Q1015" s="3"/>
      <c r="R1015" s="3"/>
      <c r="S1015" s="3"/>
      <c r="T1015" s="11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69"/>
    </row>
    <row r="1016" spans="4:42" x14ac:dyDescent="0.2"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Q1016" s="3"/>
      <c r="R1016" s="3"/>
      <c r="S1016" s="3"/>
      <c r="T1016" s="11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69"/>
    </row>
    <row r="1017" spans="4:42" x14ac:dyDescent="0.2"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Q1017" s="3"/>
      <c r="R1017" s="3"/>
      <c r="S1017" s="3"/>
      <c r="T1017" s="11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69"/>
    </row>
    <row r="1018" spans="4:42" x14ac:dyDescent="0.2"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Q1018" s="3"/>
      <c r="R1018" s="3"/>
      <c r="S1018" s="3"/>
      <c r="T1018" s="11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69"/>
    </row>
    <row r="1019" spans="4:42" x14ac:dyDescent="0.2"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Q1019" s="3"/>
      <c r="R1019" s="3"/>
      <c r="S1019" s="3"/>
      <c r="T1019" s="11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69"/>
    </row>
    <row r="1020" spans="4:42" x14ac:dyDescent="0.2"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Q1020" s="3"/>
      <c r="R1020" s="3"/>
      <c r="S1020" s="3"/>
      <c r="T1020" s="11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69"/>
    </row>
    <row r="1021" spans="4:42" x14ac:dyDescent="0.2"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Q1021" s="3"/>
      <c r="R1021" s="3"/>
      <c r="S1021" s="3"/>
      <c r="T1021" s="11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69"/>
    </row>
    <row r="1022" spans="4:42" x14ac:dyDescent="0.2"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Q1022" s="3"/>
      <c r="R1022" s="3"/>
      <c r="S1022" s="3"/>
      <c r="T1022" s="11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69"/>
    </row>
    <row r="1023" spans="4:42" x14ac:dyDescent="0.2"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Q1023" s="3"/>
      <c r="R1023" s="3"/>
      <c r="S1023" s="3"/>
      <c r="T1023" s="11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69"/>
    </row>
    <row r="1024" spans="4:42" x14ac:dyDescent="0.2"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Q1024" s="3"/>
      <c r="R1024" s="3"/>
      <c r="S1024" s="3"/>
      <c r="T1024" s="11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69"/>
    </row>
    <row r="1025" spans="4:42" x14ac:dyDescent="0.2"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Q1025" s="3"/>
      <c r="R1025" s="3"/>
      <c r="S1025" s="3"/>
      <c r="T1025" s="11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69"/>
    </row>
    <row r="1026" spans="4:42" x14ac:dyDescent="0.2"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Q1026" s="3"/>
      <c r="R1026" s="3"/>
      <c r="S1026" s="3"/>
      <c r="T1026" s="11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69"/>
    </row>
    <row r="1027" spans="4:42" x14ac:dyDescent="0.2"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Q1027" s="3"/>
      <c r="R1027" s="3"/>
      <c r="S1027" s="3"/>
      <c r="T1027" s="11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69"/>
    </row>
    <row r="1028" spans="4:42" x14ac:dyDescent="0.2"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Q1028" s="3"/>
      <c r="R1028" s="3"/>
      <c r="S1028" s="3"/>
      <c r="T1028" s="11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69"/>
    </row>
    <row r="1029" spans="4:42" x14ac:dyDescent="0.2"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Q1029" s="3"/>
      <c r="R1029" s="3"/>
      <c r="S1029" s="3"/>
      <c r="T1029" s="11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69"/>
    </row>
    <row r="1030" spans="4:42" x14ac:dyDescent="0.2"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Q1030" s="3"/>
      <c r="R1030" s="3"/>
      <c r="S1030" s="3"/>
      <c r="T1030" s="11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69"/>
    </row>
    <row r="1031" spans="4:42" x14ac:dyDescent="0.2"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Q1031" s="3"/>
      <c r="R1031" s="3"/>
      <c r="S1031" s="3"/>
      <c r="T1031" s="11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69"/>
    </row>
    <row r="1032" spans="4:42" x14ac:dyDescent="0.2"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Q1032" s="3"/>
      <c r="R1032" s="3"/>
      <c r="S1032" s="3"/>
      <c r="T1032" s="11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69"/>
    </row>
    <row r="1033" spans="4:42" x14ac:dyDescent="0.2"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Q1033" s="3"/>
      <c r="R1033" s="3"/>
      <c r="S1033" s="3"/>
      <c r="T1033" s="11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69"/>
    </row>
    <row r="1034" spans="4:42" x14ac:dyDescent="0.2"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Q1034" s="3"/>
      <c r="R1034" s="3"/>
      <c r="S1034" s="3"/>
      <c r="T1034" s="11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69"/>
    </row>
    <row r="1035" spans="4:42" x14ac:dyDescent="0.2"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Q1035" s="3"/>
      <c r="R1035" s="3"/>
      <c r="S1035" s="3"/>
      <c r="T1035" s="11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69"/>
    </row>
    <row r="1036" spans="4:42" x14ac:dyDescent="0.2"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Q1036" s="3"/>
      <c r="R1036" s="3"/>
      <c r="S1036" s="3"/>
      <c r="T1036" s="11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69"/>
    </row>
    <row r="1037" spans="4:42" x14ac:dyDescent="0.2"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Q1037" s="3"/>
      <c r="R1037" s="3"/>
      <c r="S1037" s="3"/>
      <c r="T1037" s="11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69"/>
    </row>
    <row r="1038" spans="4:42" x14ac:dyDescent="0.2"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Q1038" s="3"/>
      <c r="R1038" s="3"/>
      <c r="S1038" s="3"/>
      <c r="T1038" s="11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69"/>
    </row>
    <row r="1039" spans="4:42" x14ac:dyDescent="0.2"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Q1039" s="3"/>
      <c r="R1039" s="3"/>
      <c r="S1039" s="3"/>
      <c r="T1039" s="11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69"/>
    </row>
    <row r="1040" spans="4:42" x14ac:dyDescent="0.2"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Q1040" s="3"/>
      <c r="R1040" s="3"/>
      <c r="S1040" s="3"/>
      <c r="T1040" s="11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69"/>
    </row>
    <row r="1041" spans="4:42" x14ac:dyDescent="0.2"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Q1041" s="3"/>
      <c r="R1041" s="3"/>
      <c r="S1041" s="3"/>
      <c r="T1041" s="11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69"/>
    </row>
    <row r="1042" spans="4:42" x14ac:dyDescent="0.2"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Q1042" s="3"/>
      <c r="R1042" s="3"/>
      <c r="S1042" s="3"/>
      <c r="T1042" s="11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69"/>
    </row>
    <row r="1043" spans="4:42" x14ac:dyDescent="0.2"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Q1043" s="3"/>
      <c r="R1043" s="3"/>
      <c r="S1043" s="3"/>
      <c r="T1043" s="11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69"/>
    </row>
    <row r="1044" spans="4:42" x14ac:dyDescent="0.2"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Q1044" s="3"/>
      <c r="R1044" s="3"/>
      <c r="S1044" s="3"/>
      <c r="T1044" s="11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69"/>
    </row>
    <row r="1045" spans="4:42" x14ac:dyDescent="0.2"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Q1045" s="3"/>
      <c r="R1045" s="3"/>
      <c r="S1045" s="3"/>
      <c r="T1045" s="11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69"/>
    </row>
    <row r="1046" spans="4:42" x14ac:dyDescent="0.2"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Q1046" s="3"/>
      <c r="R1046" s="3"/>
      <c r="S1046" s="3"/>
      <c r="T1046" s="11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69"/>
    </row>
    <row r="1047" spans="4:42" x14ac:dyDescent="0.2"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Q1047" s="3"/>
      <c r="R1047" s="3"/>
      <c r="S1047" s="3"/>
      <c r="T1047" s="11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69"/>
    </row>
    <row r="1048" spans="4:42" x14ac:dyDescent="0.2"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Q1048" s="3"/>
      <c r="R1048" s="3"/>
      <c r="S1048" s="3"/>
      <c r="T1048" s="11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69"/>
    </row>
    <row r="1049" spans="4:42" x14ac:dyDescent="0.2"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Q1049" s="3"/>
      <c r="R1049" s="3"/>
      <c r="S1049" s="3"/>
      <c r="T1049" s="11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69"/>
    </row>
    <row r="1050" spans="4:42" x14ac:dyDescent="0.2"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Q1050" s="3"/>
      <c r="R1050" s="3"/>
      <c r="S1050" s="3"/>
      <c r="T1050" s="11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69"/>
    </row>
    <row r="1051" spans="4:42" x14ac:dyDescent="0.2"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Q1051" s="3"/>
      <c r="R1051" s="3"/>
      <c r="S1051" s="3"/>
      <c r="T1051" s="11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69"/>
    </row>
    <row r="1052" spans="4:42" x14ac:dyDescent="0.2"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Q1052" s="3"/>
      <c r="R1052" s="3"/>
      <c r="S1052" s="3"/>
      <c r="T1052" s="11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69"/>
    </row>
    <row r="1053" spans="4:42" x14ac:dyDescent="0.2"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Q1053" s="3"/>
      <c r="R1053" s="3"/>
      <c r="S1053" s="3"/>
      <c r="T1053" s="11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69"/>
    </row>
    <row r="1054" spans="4:42" x14ac:dyDescent="0.2"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Q1054" s="3"/>
      <c r="R1054" s="3"/>
      <c r="S1054" s="3"/>
      <c r="T1054" s="11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69"/>
    </row>
    <row r="1055" spans="4:42" x14ac:dyDescent="0.2"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Q1055" s="3"/>
      <c r="R1055" s="3"/>
      <c r="S1055" s="3"/>
      <c r="T1055" s="11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69"/>
    </row>
    <row r="1056" spans="4:42" x14ac:dyDescent="0.2"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Q1056" s="3"/>
      <c r="R1056" s="3"/>
      <c r="S1056" s="3"/>
      <c r="T1056" s="11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69"/>
    </row>
    <row r="1057" spans="4:42" x14ac:dyDescent="0.2"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Q1057" s="3"/>
      <c r="R1057" s="3"/>
      <c r="S1057" s="3"/>
      <c r="T1057" s="11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69"/>
    </row>
    <row r="1058" spans="4:42" x14ac:dyDescent="0.2"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Q1058" s="3"/>
      <c r="R1058" s="3"/>
      <c r="S1058" s="3"/>
      <c r="T1058" s="11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69"/>
    </row>
    <row r="1059" spans="4:42" x14ac:dyDescent="0.2"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Q1059" s="3"/>
      <c r="R1059" s="3"/>
      <c r="S1059" s="3"/>
      <c r="T1059" s="11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69"/>
    </row>
    <row r="1060" spans="4:42" x14ac:dyDescent="0.2"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Q1060" s="3"/>
      <c r="R1060" s="3"/>
      <c r="S1060" s="3"/>
      <c r="T1060" s="11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69"/>
    </row>
    <row r="1061" spans="4:42" x14ac:dyDescent="0.2"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Q1061" s="3"/>
      <c r="R1061" s="3"/>
      <c r="S1061" s="3"/>
      <c r="T1061" s="11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69"/>
    </row>
    <row r="1062" spans="4:42" x14ac:dyDescent="0.2"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Q1062" s="3"/>
      <c r="R1062" s="3"/>
      <c r="S1062" s="3"/>
      <c r="T1062" s="11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69"/>
    </row>
    <row r="1063" spans="4:42" x14ac:dyDescent="0.2"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Q1063" s="3"/>
      <c r="R1063" s="3"/>
      <c r="S1063" s="3"/>
      <c r="T1063" s="11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69"/>
    </row>
    <row r="1064" spans="4:42" x14ac:dyDescent="0.2"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Q1064" s="3"/>
      <c r="R1064" s="3"/>
      <c r="S1064" s="3"/>
      <c r="T1064" s="11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69"/>
    </row>
    <row r="1065" spans="4:42" x14ac:dyDescent="0.2"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Q1065" s="3"/>
      <c r="R1065" s="3"/>
      <c r="S1065" s="3"/>
      <c r="T1065" s="11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69"/>
    </row>
    <row r="1066" spans="4:42" x14ac:dyDescent="0.2"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Q1066" s="3"/>
      <c r="R1066" s="3"/>
      <c r="S1066" s="3"/>
      <c r="T1066" s="11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69"/>
    </row>
    <row r="1067" spans="4:42" x14ac:dyDescent="0.2"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Q1067" s="3"/>
      <c r="R1067" s="3"/>
      <c r="S1067" s="3"/>
      <c r="T1067" s="11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69"/>
    </row>
    <row r="1068" spans="4:42" x14ac:dyDescent="0.2"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Q1068" s="3"/>
      <c r="R1068" s="3"/>
      <c r="S1068" s="3"/>
      <c r="T1068" s="11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69"/>
    </row>
    <row r="1069" spans="4:42" x14ac:dyDescent="0.2"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Q1069" s="3"/>
      <c r="R1069" s="3"/>
      <c r="S1069" s="3"/>
      <c r="T1069" s="11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69"/>
    </row>
    <row r="1070" spans="4:42" x14ac:dyDescent="0.2"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Q1070" s="3"/>
      <c r="R1070" s="3"/>
      <c r="S1070" s="3"/>
      <c r="T1070" s="11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69"/>
    </row>
    <row r="1071" spans="4:42" x14ac:dyDescent="0.2"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Q1071" s="3"/>
      <c r="R1071" s="3"/>
      <c r="S1071" s="3"/>
      <c r="T1071" s="11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69"/>
    </row>
    <row r="1072" spans="4:42" x14ac:dyDescent="0.2"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Q1072" s="3"/>
      <c r="R1072" s="3"/>
      <c r="S1072" s="3"/>
      <c r="T1072" s="11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69"/>
    </row>
    <row r="1073" spans="4:42" x14ac:dyDescent="0.2"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Q1073" s="3"/>
      <c r="R1073" s="3"/>
      <c r="S1073" s="3"/>
      <c r="T1073" s="11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69"/>
    </row>
    <row r="1074" spans="4:42" x14ac:dyDescent="0.2"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Q1074" s="3"/>
      <c r="R1074" s="3"/>
      <c r="S1074" s="3"/>
      <c r="T1074" s="11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69"/>
    </row>
    <row r="1075" spans="4:42" x14ac:dyDescent="0.2"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Q1075" s="3"/>
      <c r="R1075" s="3"/>
      <c r="S1075" s="3"/>
      <c r="T1075" s="11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69"/>
    </row>
    <row r="1076" spans="4:42" x14ac:dyDescent="0.2"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Q1076" s="3"/>
      <c r="R1076" s="3"/>
      <c r="S1076" s="3"/>
      <c r="T1076" s="11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69"/>
    </row>
    <row r="1077" spans="4:42" x14ac:dyDescent="0.2"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Q1077" s="3"/>
      <c r="R1077" s="3"/>
      <c r="S1077" s="3"/>
      <c r="T1077" s="11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69"/>
    </row>
    <row r="1078" spans="4:42" x14ac:dyDescent="0.2"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Q1078" s="3"/>
      <c r="R1078" s="3"/>
      <c r="S1078" s="3"/>
      <c r="T1078" s="11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69"/>
    </row>
    <row r="1079" spans="4:42" x14ac:dyDescent="0.2"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Q1079" s="3"/>
      <c r="R1079" s="3"/>
      <c r="S1079" s="3"/>
      <c r="T1079" s="11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69"/>
    </row>
    <row r="1080" spans="4:42" x14ac:dyDescent="0.2"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Q1080" s="3"/>
      <c r="R1080" s="3"/>
      <c r="S1080" s="3"/>
      <c r="T1080" s="11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69"/>
    </row>
    <row r="1081" spans="4:42" x14ac:dyDescent="0.2"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Q1081" s="3"/>
      <c r="R1081" s="3"/>
      <c r="S1081" s="3"/>
      <c r="T1081" s="11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69"/>
    </row>
    <row r="1082" spans="4:42" x14ac:dyDescent="0.2"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Q1082" s="3"/>
      <c r="R1082" s="3"/>
      <c r="S1082" s="3"/>
      <c r="T1082" s="11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69"/>
    </row>
    <row r="1083" spans="4:42" x14ac:dyDescent="0.2"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Q1083" s="3"/>
      <c r="R1083" s="3"/>
      <c r="S1083" s="3"/>
      <c r="T1083" s="11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69"/>
    </row>
    <row r="1084" spans="4:42" x14ac:dyDescent="0.2"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Q1084" s="3"/>
      <c r="R1084" s="3"/>
      <c r="S1084" s="3"/>
      <c r="T1084" s="11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69"/>
    </row>
    <row r="1085" spans="4:42" x14ac:dyDescent="0.2"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Q1085" s="3"/>
      <c r="R1085" s="3"/>
      <c r="S1085" s="3"/>
      <c r="T1085" s="11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69"/>
    </row>
    <row r="1086" spans="4:42" x14ac:dyDescent="0.2"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Q1086" s="3"/>
      <c r="R1086" s="3"/>
      <c r="S1086" s="3"/>
      <c r="T1086" s="11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69"/>
    </row>
    <row r="1087" spans="4:42" x14ac:dyDescent="0.2"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Q1087" s="3"/>
      <c r="R1087" s="3"/>
      <c r="S1087" s="3"/>
      <c r="T1087" s="11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69"/>
    </row>
    <row r="1088" spans="4:42" x14ac:dyDescent="0.2"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Q1088" s="3"/>
      <c r="R1088" s="3"/>
      <c r="S1088" s="3"/>
      <c r="T1088" s="11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69"/>
    </row>
    <row r="1089" spans="4:42" x14ac:dyDescent="0.2"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Q1089" s="3"/>
      <c r="R1089" s="3"/>
      <c r="S1089" s="3"/>
      <c r="T1089" s="11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69"/>
    </row>
    <row r="1090" spans="4:42" x14ac:dyDescent="0.2"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Q1090" s="3"/>
      <c r="R1090" s="3"/>
      <c r="S1090" s="3"/>
      <c r="T1090" s="11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69"/>
    </row>
    <row r="1091" spans="4:42" x14ac:dyDescent="0.2"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Q1091" s="3"/>
      <c r="R1091" s="3"/>
      <c r="S1091" s="3"/>
      <c r="T1091" s="11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69"/>
    </row>
    <row r="1092" spans="4:42" x14ac:dyDescent="0.2"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Q1092" s="3"/>
      <c r="R1092" s="3"/>
      <c r="S1092" s="3"/>
      <c r="T1092" s="11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69"/>
    </row>
    <row r="1093" spans="4:42" x14ac:dyDescent="0.2"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Q1093" s="3"/>
      <c r="R1093" s="3"/>
      <c r="S1093" s="3"/>
      <c r="T1093" s="11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69"/>
    </row>
    <row r="1094" spans="4:42" x14ac:dyDescent="0.2"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Q1094" s="3"/>
      <c r="R1094" s="3"/>
      <c r="S1094" s="3"/>
      <c r="T1094" s="11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69"/>
    </row>
    <row r="1095" spans="4:42" x14ac:dyDescent="0.2"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Q1095" s="3"/>
      <c r="R1095" s="3"/>
      <c r="S1095" s="3"/>
      <c r="T1095" s="11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69"/>
    </row>
    <row r="1096" spans="4:42" x14ac:dyDescent="0.2"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Q1096" s="3"/>
      <c r="R1096" s="3"/>
      <c r="S1096" s="3"/>
      <c r="T1096" s="11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69"/>
    </row>
    <row r="1097" spans="4:42" x14ac:dyDescent="0.2"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Q1097" s="3"/>
      <c r="R1097" s="3"/>
      <c r="S1097" s="3"/>
      <c r="T1097" s="11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69"/>
    </row>
    <row r="1098" spans="4:42" x14ac:dyDescent="0.2"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Q1098" s="3"/>
      <c r="R1098" s="3"/>
      <c r="S1098" s="3"/>
      <c r="T1098" s="11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69"/>
    </row>
    <row r="1099" spans="4:42" x14ac:dyDescent="0.2"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Q1099" s="3"/>
      <c r="R1099" s="3"/>
      <c r="S1099" s="3"/>
      <c r="T1099" s="11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69"/>
    </row>
    <row r="1100" spans="4:42" x14ac:dyDescent="0.2"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Q1100" s="3"/>
      <c r="R1100" s="3"/>
      <c r="S1100" s="3"/>
      <c r="T1100" s="11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69"/>
    </row>
    <row r="1101" spans="4:42" x14ac:dyDescent="0.2"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Q1101" s="3"/>
      <c r="R1101" s="3"/>
      <c r="S1101" s="3"/>
      <c r="T1101" s="11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69"/>
    </row>
    <row r="1102" spans="4:42" x14ac:dyDescent="0.2"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Q1102" s="3"/>
      <c r="R1102" s="3"/>
      <c r="S1102" s="3"/>
      <c r="T1102" s="11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69"/>
    </row>
    <row r="1103" spans="4:42" x14ac:dyDescent="0.2"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Q1103" s="3"/>
      <c r="R1103" s="3"/>
      <c r="S1103" s="3"/>
      <c r="T1103" s="11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69"/>
    </row>
    <row r="1104" spans="4:42" x14ac:dyDescent="0.2"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Q1104" s="3"/>
      <c r="R1104" s="3"/>
      <c r="S1104" s="3"/>
      <c r="T1104" s="11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69"/>
    </row>
    <row r="1105" spans="4:42" x14ac:dyDescent="0.2"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Q1105" s="3"/>
      <c r="R1105" s="3"/>
      <c r="S1105" s="3"/>
      <c r="T1105" s="11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69"/>
    </row>
    <row r="1106" spans="4:42" x14ac:dyDescent="0.2"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Q1106" s="3"/>
      <c r="R1106" s="3"/>
      <c r="S1106" s="3"/>
      <c r="T1106" s="11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69"/>
    </row>
    <row r="1107" spans="4:42" x14ac:dyDescent="0.2"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Q1107" s="3"/>
      <c r="R1107" s="3"/>
      <c r="S1107" s="3"/>
      <c r="T1107" s="11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69"/>
    </row>
    <row r="1108" spans="4:42" x14ac:dyDescent="0.2"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Q1108" s="3"/>
      <c r="R1108" s="3"/>
      <c r="S1108" s="3"/>
      <c r="T1108" s="11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69"/>
    </row>
    <row r="1109" spans="4:42" x14ac:dyDescent="0.2"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Q1109" s="3"/>
      <c r="R1109" s="3"/>
      <c r="S1109" s="3"/>
      <c r="T1109" s="11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69"/>
    </row>
    <row r="1110" spans="4:42" x14ac:dyDescent="0.2"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Q1110" s="3"/>
      <c r="R1110" s="3"/>
      <c r="S1110" s="3"/>
      <c r="T1110" s="11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69"/>
    </row>
    <row r="1111" spans="4:42" x14ac:dyDescent="0.2"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Q1111" s="3"/>
      <c r="R1111" s="3"/>
      <c r="S1111" s="3"/>
      <c r="T1111" s="11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69"/>
    </row>
    <row r="1112" spans="4:42" x14ac:dyDescent="0.2"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Q1112" s="3"/>
      <c r="R1112" s="3"/>
      <c r="S1112" s="3"/>
      <c r="T1112" s="11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69"/>
    </row>
    <row r="1113" spans="4:42" x14ac:dyDescent="0.2"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Q1113" s="3"/>
      <c r="R1113" s="3"/>
      <c r="S1113" s="3"/>
      <c r="T1113" s="11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69"/>
    </row>
    <row r="1114" spans="4:42" x14ac:dyDescent="0.2"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Q1114" s="3"/>
      <c r="R1114" s="3"/>
      <c r="S1114" s="3"/>
      <c r="T1114" s="11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69"/>
    </row>
    <row r="1115" spans="4:42" x14ac:dyDescent="0.2"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Q1115" s="3"/>
      <c r="R1115" s="3"/>
      <c r="S1115" s="3"/>
      <c r="T1115" s="11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69"/>
    </row>
    <row r="1116" spans="4:42" x14ac:dyDescent="0.2"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Q1116" s="3"/>
      <c r="R1116" s="3"/>
      <c r="S1116" s="3"/>
      <c r="T1116" s="11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69"/>
    </row>
    <row r="1117" spans="4:42" x14ac:dyDescent="0.2"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Q1117" s="3"/>
      <c r="R1117" s="3"/>
      <c r="S1117" s="3"/>
      <c r="T1117" s="11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69"/>
    </row>
    <row r="1118" spans="4:42" x14ac:dyDescent="0.2"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Q1118" s="3"/>
      <c r="R1118" s="3"/>
      <c r="S1118" s="3"/>
      <c r="T1118" s="11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69"/>
    </row>
    <row r="1119" spans="4:42" x14ac:dyDescent="0.2"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Q1119" s="3"/>
      <c r="R1119" s="3"/>
      <c r="S1119" s="3"/>
      <c r="T1119" s="11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69"/>
    </row>
    <row r="1120" spans="4:42" x14ac:dyDescent="0.2"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Q1120" s="3"/>
      <c r="R1120" s="3"/>
      <c r="S1120" s="3"/>
      <c r="T1120" s="11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69"/>
    </row>
    <row r="1121" spans="4:42" x14ac:dyDescent="0.2"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Q1121" s="3"/>
      <c r="R1121" s="3"/>
      <c r="S1121" s="3"/>
      <c r="T1121" s="11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69"/>
    </row>
    <row r="1122" spans="4:42" x14ac:dyDescent="0.2"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Q1122" s="3"/>
      <c r="R1122" s="3"/>
      <c r="S1122" s="3"/>
      <c r="T1122" s="11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69"/>
    </row>
    <row r="1123" spans="4:42" x14ac:dyDescent="0.2"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Q1123" s="3"/>
      <c r="R1123" s="3"/>
      <c r="S1123" s="3"/>
      <c r="T1123" s="11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69"/>
    </row>
    <row r="1124" spans="4:42" x14ac:dyDescent="0.2"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Q1124" s="3"/>
      <c r="R1124" s="3"/>
      <c r="S1124" s="3"/>
      <c r="T1124" s="11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69"/>
    </row>
    <row r="1125" spans="4:42" x14ac:dyDescent="0.2"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Q1125" s="3"/>
      <c r="R1125" s="3"/>
      <c r="S1125" s="3"/>
      <c r="T1125" s="11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69"/>
    </row>
    <row r="1126" spans="4:42" x14ac:dyDescent="0.2"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Q1126" s="3"/>
      <c r="R1126" s="3"/>
      <c r="S1126" s="3"/>
      <c r="T1126" s="11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69"/>
    </row>
    <row r="1127" spans="4:42" x14ac:dyDescent="0.2"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Q1127" s="3"/>
      <c r="R1127" s="3"/>
      <c r="S1127" s="3"/>
      <c r="T1127" s="11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69"/>
    </row>
    <row r="1128" spans="4:42" x14ac:dyDescent="0.2"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Q1128" s="3"/>
      <c r="R1128" s="3"/>
      <c r="S1128" s="3"/>
      <c r="T1128" s="11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69"/>
    </row>
    <row r="1129" spans="4:42" x14ac:dyDescent="0.2"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Q1129" s="3"/>
      <c r="R1129" s="3"/>
      <c r="S1129" s="3"/>
      <c r="T1129" s="11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69"/>
    </row>
    <row r="1130" spans="4:42" x14ac:dyDescent="0.2"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Q1130" s="3"/>
      <c r="R1130" s="3"/>
      <c r="S1130" s="3"/>
      <c r="T1130" s="11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69"/>
    </row>
    <row r="1131" spans="4:42" x14ac:dyDescent="0.2"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Q1131" s="3"/>
      <c r="R1131" s="3"/>
      <c r="S1131" s="3"/>
      <c r="T1131" s="11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69"/>
    </row>
    <row r="1132" spans="4:42" x14ac:dyDescent="0.2"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Q1132" s="3"/>
      <c r="R1132" s="3"/>
      <c r="S1132" s="3"/>
      <c r="T1132" s="11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69"/>
    </row>
    <row r="1133" spans="4:42" x14ac:dyDescent="0.2"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Q1133" s="3"/>
      <c r="R1133" s="3"/>
      <c r="S1133" s="3"/>
      <c r="T1133" s="11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69"/>
    </row>
    <row r="1134" spans="4:42" x14ac:dyDescent="0.2"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Q1134" s="3"/>
      <c r="R1134" s="3"/>
      <c r="S1134" s="3"/>
      <c r="T1134" s="11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69"/>
    </row>
    <row r="1135" spans="4:42" x14ac:dyDescent="0.2"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Q1135" s="3"/>
      <c r="R1135" s="3"/>
      <c r="S1135" s="3"/>
      <c r="T1135" s="11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69"/>
    </row>
    <row r="1136" spans="4:42" x14ac:dyDescent="0.2"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Q1136" s="3"/>
      <c r="R1136" s="3"/>
      <c r="S1136" s="3"/>
      <c r="T1136" s="11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69"/>
    </row>
    <row r="1137" spans="4:42" x14ac:dyDescent="0.2"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Q1137" s="3"/>
      <c r="R1137" s="3"/>
      <c r="S1137" s="3"/>
      <c r="T1137" s="11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69"/>
    </row>
    <row r="1138" spans="4:42" x14ac:dyDescent="0.2"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Q1138" s="3"/>
      <c r="R1138" s="3"/>
      <c r="S1138" s="3"/>
      <c r="T1138" s="11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69"/>
    </row>
    <row r="1139" spans="4:42" x14ac:dyDescent="0.2"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Q1139" s="3"/>
      <c r="R1139" s="3"/>
      <c r="S1139" s="3"/>
      <c r="T1139" s="11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69"/>
    </row>
    <row r="1140" spans="4:42" x14ac:dyDescent="0.2"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Q1140" s="3"/>
      <c r="R1140" s="3"/>
      <c r="S1140" s="3"/>
      <c r="T1140" s="11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69"/>
    </row>
    <row r="1141" spans="4:42" x14ac:dyDescent="0.2"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Q1141" s="3"/>
      <c r="R1141" s="3"/>
      <c r="S1141" s="3"/>
      <c r="T1141" s="11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69"/>
    </row>
    <row r="1142" spans="4:42" x14ac:dyDescent="0.2"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Q1142" s="3"/>
      <c r="R1142" s="3"/>
      <c r="S1142" s="3"/>
      <c r="T1142" s="11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69"/>
    </row>
    <row r="1143" spans="4:42" x14ac:dyDescent="0.2"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Q1143" s="3"/>
      <c r="R1143" s="3"/>
      <c r="S1143" s="3"/>
      <c r="T1143" s="11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69"/>
    </row>
    <row r="1144" spans="4:42" x14ac:dyDescent="0.2"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Q1144" s="3"/>
      <c r="R1144" s="3"/>
      <c r="S1144" s="3"/>
      <c r="T1144" s="11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69"/>
    </row>
    <row r="1145" spans="4:42" x14ac:dyDescent="0.2"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Q1145" s="3"/>
      <c r="R1145" s="3"/>
      <c r="S1145" s="3"/>
      <c r="T1145" s="11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69"/>
    </row>
    <row r="1146" spans="4:42" x14ac:dyDescent="0.2"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Q1146" s="3"/>
      <c r="R1146" s="3"/>
      <c r="S1146" s="3"/>
      <c r="T1146" s="11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69"/>
    </row>
    <row r="1147" spans="4:42" x14ac:dyDescent="0.2"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Q1147" s="3"/>
      <c r="R1147" s="3"/>
      <c r="S1147" s="3"/>
      <c r="T1147" s="11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69"/>
    </row>
    <row r="1148" spans="4:42" x14ac:dyDescent="0.2"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Q1148" s="3"/>
      <c r="R1148" s="3"/>
      <c r="S1148" s="3"/>
      <c r="T1148" s="11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69"/>
    </row>
    <row r="1149" spans="4:42" x14ac:dyDescent="0.2"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Q1149" s="3"/>
      <c r="R1149" s="3"/>
      <c r="S1149" s="3"/>
      <c r="T1149" s="11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69"/>
    </row>
    <row r="1150" spans="4:42" x14ac:dyDescent="0.2"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Q1150" s="3"/>
      <c r="R1150" s="3"/>
      <c r="S1150" s="3"/>
      <c r="T1150" s="11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69"/>
    </row>
    <row r="1151" spans="4:42" x14ac:dyDescent="0.2"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Q1151" s="3"/>
      <c r="R1151" s="3"/>
      <c r="S1151" s="3"/>
      <c r="T1151" s="11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69"/>
    </row>
    <row r="1152" spans="4:42" x14ac:dyDescent="0.2"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Q1152" s="3"/>
      <c r="R1152" s="3"/>
      <c r="S1152" s="3"/>
      <c r="T1152" s="11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69"/>
    </row>
    <row r="1153" spans="4:42" x14ac:dyDescent="0.2"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Q1153" s="3"/>
      <c r="R1153" s="3"/>
      <c r="S1153" s="3"/>
      <c r="T1153" s="11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69"/>
    </row>
    <row r="1154" spans="4:42" x14ac:dyDescent="0.2"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Q1154" s="3"/>
      <c r="R1154" s="3"/>
      <c r="S1154" s="3"/>
      <c r="T1154" s="11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69"/>
    </row>
    <row r="1155" spans="4:42" x14ac:dyDescent="0.2"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Q1155" s="3"/>
      <c r="R1155" s="3"/>
      <c r="S1155" s="3"/>
      <c r="T1155" s="11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69"/>
    </row>
    <row r="1156" spans="4:42" x14ac:dyDescent="0.2"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Q1156" s="3"/>
      <c r="R1156" s="3"/>
      <c r="S1156" s="3"/>
      <c r="T1156" s="11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69"/>
    </row>
    <row r="1157" spans="4:42" x14ac:dyDescent="0.2"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Q1157" s="3"/>
      <c r="R1157" s="3"/>
      <c r="S1157" s="3"/>
      <c r="T1157" s="11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69"/>
    </row>
    <row r="1158" spans="4:42" x14ac:dyDescent="0.2"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Q1158" s="3"/>
      <c r="R1158" s="3"/>
      <c r="S1158" s="3"/>
      <c r="T1158" s="11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69"/>
    </row>
    <row r="1159" spans="4:42" x14ac:dyDescent="0.2"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Q1159" s="3"/>
      <c r="R1159" s="3"/>
      <c r="S1159" s="3"/>
      <c r="T1159" s="11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69"/>
    </row>
    <row r="1160" spans="4:42" x14ac:dyDescent="0.2"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Q1160" s="3"/>
      <c r="R1160" s="3"/>
      <c r="S1160" s="3"/>
      <c r="T1160" s="11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69"/>
    </row>
    <row r="1161" spans="4:42" x14ac:dyDescent="0.2"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Q1161" s="3"/>
      <c r="R1161" s="3"/>
      <c r="S1161" s="3"/>
      <c r="T1161" s="11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69"/>
    </row>
    <row r="1162" spans="4:42" x14ac:dyDescent="0.2"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Q1162" s="3"/>
      <c r="R1162" s="3"/>
      <c r="S1162" s="3"/>
      <c r="T1162" s="11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69"/>
    </row>
    <row r="1163" spans="4:42" x14ac:dyDescent="0.2"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Q1163" s="3"/>
      <c r="R1163" s="3"/>
      <c r="S1163" s="3"/>
      <c r="T1163" s="11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69"/>
    </row>
    <row r="1164" spans="4:42" x14ac:dyDescent="0.2"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Q1164" s="3"/>
      <c r="R1164" s="3"/>
      <c r="S1164" s="3"/>
      <c r="T1164" s="11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69"/>
    </row>
    <row r="1165" spans="4:42" x14ac:dyDescent="0.2"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Q1165" s="3"/>
      <c r="R1165" s="3"/>
      <c r="S1165" s="3"/>
      <c r="T1165" s="11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69"/>
    </row>
    <row r="1166" spans="4:42" x14ac:dyDescent="0.2"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Q1166" s="3"/>
      <c r="R1166" s="3"/>
      <c r="S1166" s="3"/>
      <c r="T1166" s="11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69"/>
    </row>
    <row r="1167" spans="4:42" x14ac:dyDescent="0.2"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Q1167" s="3"/>
      <c r="R1167" s="3"/>
      <c r="S1167" s="3"/>
      <c r="T1167" s="11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69"/>
    </row>
    <row r="1168" spans="4:42" x14ac:dyDescent="0.2"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Q1168" s="3"/>
      <c r="R1168" s="3"/>
      <c r="S1168" s="3"/>
      <c r="T1168" s="11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69"/>
    </row>
    <row r="1169" spans="4:42" x14ac:dyDescent="0.2"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Q1169" s="3"/>
      <c r="R1169" s="3"/>
      <c r="S1169" s="3"/>
      <c r="T1169" s="11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69"/>
    </row>
    <row r="1170" spans="4:42" x14ac:dyDescent="0.2"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Q1170" s="3"/>
      <c r="R1170" s="3"/>
      <c r="S1170" s="3"/>
      <c r="T1170" s="11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69"/>
    </row>
    <row r="1171" spans="4:42" x14ac:dyDescent="0.2"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Q1171" s="3"/>
      <c r="R1171" s="3"/>
      <c r="S1171" s="3"/>
      <c r="T1171" s="11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69"/>
    </row>
    <row r="1172" spans="4:42" x14ac:dyDescent="0.2"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Q1172" s="3"/>
      <c r="R1172" s="3"/>
      <c r="S1172" s="3"/>
      <c r="T1172" s="11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69"/>
    </row>
    <row r="1173" spans="4:42" x14ac:dyDescent="0.2"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Q1173" s="3"/>
      <c r="R1173" s="3"/>
      <c r="S1173" s="3"/>
      <c r="T1173" s="11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69"/>
    </row>
    <row r="1174" spans="4:42" x14ac:dyDescent="0.2"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Q1174" s="3"/>
      <c r="R1174" s="3"/>
      <c r="S1174" s="3"/>
      <c r="T1174" s="11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69"/>
    </row>
    <row r="1175" spans="4:42" x14ac:dyDescent="0.2"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Q1175" s="3"/>
      <c r="R1175" s="3"/>
      <c r="S1175" s="3"/>
      <c r="T1175" s="11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69"/>
    </row>
    <row r="1176" spans="4:42" x14ac:dyDescent="0.2"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Q1176" s="3"/>
      <c r="R1176" s="3"/>
      <c r="S1176" s="3"/>
      <c r="T1176" s="11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69"/>
    </row>
    <row r="1177" spans="4:42" x14ac:dyDescent="0.2"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Q1177" s="3"/>
      <c r="R1177" s="3"/>
      <c r="S1177" s="3"/>
      <c r="T1177" s="11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69"/>
    </row>
    <row r="1178" spans="4:42" x14ac:dyDescent="0.2"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Q1178" s="3"/>
      <c r="R1178" s="3"/>
      <c r="S1178" s="3"/>
      <c r="T1178" s="11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69"/>
    </row>
    <row r="1179" spans="4:42" x14ac:dyDescent="0.2"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Q1179" s="3"/>
      <c r="R1179" s="3"/>
      <c r="S1179" s="3"/>
      <c r="T1179" s="11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69"/>
    </row>
    <row r="1180" spans="4:42" x14ac:dyDescent="0.2"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Q1180" s="3"/>
      <c r="R1180" s="3"/>
      <c r="S1180" s="3"/>
      <c r="T1180" s="11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69"/>
    </row>
    <row r="1181" spans="4:42" x14ac:dyDescent="0.2"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Q1181" s="3"/>
      <c r="R1181" s="3"/>
      <c r="S1181" s="3"/>
      <c r="T1181" s="11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69"/>
    </row>
    <row r="1182" spans="4:42" x14ac:dyDescent="0.2"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Q1182" s="3"/>
      <c r="R1182" s="3"/>
      <c r="S1182" s="3"/>
      <c r="T1182" s="11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69"/>
    </row>
    <row r="1183" spans="4:42" x14ac:dyDescent="0.2"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Q1183" s="3"/>
      <c r="R1183" s="3"/>
      <c r="S1183" s="3"/>
      <c r="T1183" s="11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69"/>
    </row>
    <row r="1184" spans="4:42" x14ac:dyDescent="0.2"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Q1184" s="3"/>
      <c r="R1184" s="3"/>
      <c r="S1184" s="3"/>
      <c r="T1184" s="11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69"/>
    </row>
    <row r="1185" spans="4:42" x14ac:dyDescent="0.2"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Q1185" s="3"/>
      <c r="R1185" s="3"/>
      <c r="S1185" s="3"/>
      <c r="T1185" s="11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69"/>
    </row>
    <row r="1186" spans="4:42" x14ac:dyDescent="0.2"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Q1186" s="3"/>
      <c r="R1186" s="3"/>
      <c r="S1186" s="3"/>
      <c r="T1186" s="11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69"/>
    </row>
    <row r="1187" spans="4:42" x14ac:dyDescent="0.2"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Q1187" s="3"/>
      <c r="R1187" s="3"/>
      <c r="S1187" s="3"/>
      <c r="T1187" s="11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69"/>
    </row>
    <row r="1188" spans="4:42" x14ac:dyDescent="0.2"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Q1188" s="3"/>
      <c r="R1188" s="3"/>
      <c r="S1188" s="3"/>
      <c r="T1188" s="11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69"/>
    </row>
    <row r="1189" spans="4:42" x14ac:dyDescent="0.2"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Q1189" s="3"/>
      <c r="R1189" s="3"/>
      <c r="S1189" s="3"/>
      <c r="T1189" s="11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69"/>
    </row>
    <row r="1190" spans="4:42" x14ac:dyDescent="0.2"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Q1190" s="3"/>
      <c r="R1190" s="3"/>
      <c r="S1190" s="3"/>
      <c r="T1190" s="11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69"/>
    </row>
    <row r="1191" spans="4:42" x14ac:dyDescent="0.2"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Q1191" s="3"/>
      <c r="R1191" s="3"/>
      <c r="S1191" s="3"/>
      <c r="T1191" s="11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69"/>
    </row>
    <row r="1192" spans="4:42" x14ac:dyDescent="0.2"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Q1192" s="3"/>
      <c r="R1192" s="3"/>
      <c r="S1192" s="3"/>
      <c r="T1192" s="11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69"/>
    </row>
    <row r="1193" spans="4:42" x14ac:dyDescent="0.2"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Q1193" s="3"/>
      <c r="R1193" s="3"/>
      <c r="S1193" s="3"/>
      <c r="T1193" s="11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69"/>
    </row>
    <row r="1194" spans="4:42" x14ac:dyDescent="0.2"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Q1194" s="3"/>
      <c r="R1194" s="3"/>
      <c r="S1194" s="3"/>
      <c r="T1194" s="11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69"/>
    </row>
    <row r="1195" spans="4:42" x14ac:dyDescent="0.2"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Q1195" s="3"/>
      <c r="R1195" s="3"/>
      <c r="S1195" s="3"/>
      <c r="T1195" s="11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69"/>
    </row>
    <row r="1196" spans="4:42" x14ac:dyDescent="0.2"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Q1196" s="3"/>
      <c r="R1196" s="3"/>
      <c r="S1196" s="3"/>
      <c r="T1196" s="11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69"/>
    </row>
    <row r="1197" spans="4:42" x14ac:dyDescent="0.2"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Q1197" s="3"/>
      <c r="R1197" s="3"/>
      <c r="S1197" s="3"/>
      <c r="T1197" s="11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69"/>
    </row>
    <row r="1198" spans="4:42" x14ac:dyDescent="0.2"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Q1198" s="3"/>
      <c r="R1198" s="3"/>
      <c r="S1198" s="3"/>
      <c r="T1198" s="11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69"/>
    </row>
    <row r="1199" spans="4:42" x14ac:dyDescent="0.2"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Q1199" s="3"/>
      <c r="R1199" s="3"/>
      <c r="S1199" s="3"/>
      <c r="T1199" s="11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69"/>
    </row>
    <row r="1200" spans="4:42" x14ac:dyDescent="0.2"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Q1200" s="3"/>
      <c r="R1200" s="3"/>
      <c r="S1200" s="3"/>
      <c r="T1200" s="11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69"/>
    </row>
    <row r="1201" spans="4:42" x14ac:dyDescent="0.2"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Q1201" s="3"/>
      <c r="R1201" s="3"/>
      <c r="S1201" s="3"/>
      <c r="T1201" s="11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69"/>
    </row>
    <row r="1202" spans="4:42" x14ac:dyDescent="0.2"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Q1202" s="3"/>
      <c r="R1202" s="3"/>
      <c r="S1202" s="3"/>
      <c r="T1202" s="11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69"/>
    </row>
    <row r="1203" spans="4:42" x14ac:dyDescent="0.2"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Q1203" s="3"/>
      <c r="R1203" s="3"/>
      <c r="S1203" s="3"/>
      <c r="T1203" s="11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69"/>
    </row>
    <row r="1204" spans="4:42" x14ac:dyDescent="0.2"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Q1204" s="3"/>
      <c r="R1204" s="3"/>
      <c r="S1204" s="3"/>
      <c r="T1204" s="11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69"/>
    </row>
    <row r="1205" spans="4:42" x14ac:dyDescent="0.2"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Q1205" s="3"/>
      <c r="R1205" s="3"/>
      <c r="S1205" s="3"/>
      <c r="T1205" s="11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69"/>
    </row>
    <row r="1206" spans="4:42" x14ac:dyDescent="0.2"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Q1206" s="3"/>
      <c r="R1206" s="3"/>
      <c r="S1206" s="3"/>
      <c r="T1206" s="11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69"/>
    </row>
    <row r="1207" spans="4:42" x14ac:dyDescent="0.2"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Q1207" s="3"/>
      <c r="R1207" s="3"/>
      <c r="S1207" s="3"/>
      <c r="T1207" s="11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69"/>
    </row>
    <row r="1208" spans="4:42" x14ac:dyDescent="0.2"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Q1208" s="3"/>
      <c r="R1208" s="3"/>
      <c r="S1208" s="3"/>
      <c r="T1208" s="11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69"/>
    </row>
    <row r="1209" spans="4:42" x14ac:dyDescent="0.2"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Q1209" s="3"/>
      <c r="R1209" s="3"/>
      <c r="S1209" s="3"/>
      <c r="T1209" s="11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69"/>
    </row>
    <row r="1210" spans="4:42" x14ac:dyDescent="0.2"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Q1210" s="3"/>
      <c r="R1210" s="3"/>
      <c r="S1210" s="3"/>
      <c r="T1210" s="11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69"/>
    </row>
    <row r="1211" spans="4:42" x14ac:dyDescent="0.2"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Q1211" s="3"/>
      <c r="R1211" s="3"/>
      <c r="S1211" s="3"/>
      <c r="T1211" s="11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69"/>
    </row>
    <row r="1212" spans="4:42" x14ac:dyDescent="0.2"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Q1212" s="3"/>
      <c r="R1212" s="3"/>
      <c r="S1212" s="3"/>
      <c r="T1212" s="11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69"/>
    </row>
    <row r="1213" spans="4:42" x14ac:dyDescent="0.2"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Q1213" s="3"/>
      <c r="R1213" s="3"/>
      <c r="S1213" s="3"/>
      <c r="T1213" s="11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69"/>
    </row>
    <row r="1214" spans="4:42" x14ac:dyDescent="0.2"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Q1214" s="3"/>
      <c r="R1214" s="3"/>
      <c r="S1214" s="3"/>
      <c r="T1214" s="11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69"/>
    </row>
    <row r="1215" spans="4:42" x14ac:dyDescent="0.2"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Q1215" s="3"/>
      <c r="R1215" s="3"/>
      <c r="S1215" s="3"/>
      <c r="T1215" s="11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69"/>
    </row>
    <row r="1216" spans="4:42" x14ac:dyDescent="0.2"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Q1216" s="3"/>
      <c r="R1216" s="3"/>
      <c r="S1216" s="3"/>
      <c r="T1216" s="11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69"/>
    </row>
    <row r="1217" spans="4:42" x14ac:dyDescent="0.2"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Q1217" s="3"/>
      <c r="R1217" s="3"/>
      <c r="S1217" s="3"/>
      <c r="T1217" s="11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69"/>
    </row>
    <row r="1218" spans="4:42" x14ac:dyDescent="0.2"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Q1218" s="3"/>
      <c r="R1218" s="3"/>
      <c r="S1218" s="3"/>
      <c r="T1218" s="11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69"/>
    </row>
    <row r="1219" spans="4:42" x14ac:dyDescent="0.2"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Q1219" s="3"/>
      <c r="R1219" s="3"/>
      <c r="S1219" s="3"/>
      <c r="T1219" s="11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69"/>
    </row>
    <row r="1220" spans="4:42" x14ac:dyDescent="0.2"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Q1220" s="3"/>
      <c r="R1220" s="3"/>
      <c r="S1220" s="3"/>
      <c r="T1220" s="11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69"/>
    </row>
    <row r="1221" spans="4:42" x14ac:dyDescent="0.2"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Q1221" s="3"/>
      <c r="R1221" s="3"/>
      <c r="S1221" s="3"/>
      <c r="T1221" s="11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69"/>
    </row>
    <row r="1222" spans="4:42" x14ac:dyDescent="0.2"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Q1222" s="3"/>
      <c r="R1222" s="3"/>
      <c r="S1222" s="3"/>
      <c r="T1222" s="11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69"/>
    </row>
    <row r="1223" spans="4:42" x14ac:dyDescent="0.2"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Q1223" s="3"/>
      <c r="R1223" s="3"/>
      <c r="S1223" s="3"/>
      <c r="T1223" s="11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69"/>
    </row>
    <row r="1224" spans="4:42" x14ac:dyDescent="0.2"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Q1224" s="3"/>
      <c r="R1224" s="3"/>
      <c r="S1224" s="3"/>
      <c r="T1224" s="11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69"/>
    </row>
    <row r="1225" spans="4:42" x14ac:dyDescent="0.2"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Q1225" s="3"/>
      <c r="R1225" s="3"/>
      <c r="S1225" s="3"/>
      <c r="T1225" s="11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69"/>
    </row>
    <row r="1226" spans="4:42" x14ac:dyDescent="0.2"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Q1226" s="3"/>
      <c r="R1226" s="3"/>
      <c r="S1226" s="3"/>
      <c r="T1226" s="11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69"/>
    </row>
    <row r="1227" spans="4:42" x14ac:dyDescent="0.2"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Q1227" s="3"/>
      <c r="R1227" s="3"/>
      <c r="S1227" s="3"/>
      <c r="T1227" s="11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69"/>
    </row>
    <row r="1228" spans="4:42" x14ac:dyDescent="0.2"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Q1228" s="3"/>
      <c r="R1228" s="3"/>
      <c r="S1228" s="3"/>
      <c r="T1228" s="11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69"/>
    </row>
    <row r="1229" spans="4:42" x14ac:dyDescent="0.2"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Q1229" s="3"/>
      <c r="R1229" s="3"/>
      <c r="S1229" s="3"/>
      <c r="T1229" s="11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69"/>
    </row>
    <row r="1230" spans="4:42" x14ac:dyDescent="0.2"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Q1230" s="3"/>
      <c r="R1230" s="3"/>
      <c r="S1230" s="3"/>
      <c r="T1230" s="11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69"/>
    </row>
    <row r="1231" spans="4:42" x14ac:dyDescent="0.2"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Q1231" s="3"/>
      <c r="R1231" s="3"/>
      <c r="S1231" s="3"/>
      <c r="T1231" s="11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69"/>
    </row>
    <row r="1232" spans="4:42" x14ac:dyDescent="0.2"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Q1232" s="3"/>
      <c r="R1232" s="3"/>
      <c r="S1232" s="3"/>
      <c r="T1232" s="11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69"/>
    </row>
    <row r="1233" spans="4:42" x14ac:dyDescent="0.2"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Q1233" s="3"/>
      <c r="R1233" s="3"/>
      <c r="S1233" s="3"/>
      <c r="T1233" s="11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69"/>
    </row>
    <row r="1234" spans="4:42" x14ac:dyDescent="0.2"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Q1234" s="3"/>
      <c r="R1234" s="3"/>
      <c r="S1234" s="3"/>
      <c r="T1234" s="11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69"/>
    </row>
    <row r="1235" spans="4:42" x14ac:dyDescent="0.2"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Q1235" s="3"/>
      <c r="R1235" s="3"/>
      <c r="S1235" s="3"/>
      <c r="T1235" s="11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69"/>
    </row>
    <row r="1236" spans="4:42" x14ac:dyDescent="0.2"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Q1236" s="3"/>
      <c r="R1236" s="3"/>
      <c r="S1236" s="3"/>
      <c r="T1236" s="11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69"/>
    </row>
    <row r="1237" spans="4:42" x14ac:dyDescent="0.2"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Q1237" s="3"/>
      <c r="R1237" s="3"/>
      <c r="S1237" s="3"/>
      <c r="T1237" s="11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69"/>
    </row>
    <row r="1238" spans="4:42" x14ac:dyDescent="0.2"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Q1238" s="3"/>
      <c r="R1238" s="3"/>
      <c r="S1238" s="3"/>
      <c r="T1238" s="11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69"/>
    </row>
    <row r="1239" spans="4:42" x14ac:dyDescent="0.2"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Q1239" s="3"/>
      <c r="R1239" s="3"/>
      <c r="S1239" s="3"/>
      <c r="T1239" s="11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69"/>
    </row>
    <row r="1240" spans="4:42" x14ac:dyDescent="0.2"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Q1240" s="3"/>
      <c r="R1240" s="3"/>
      <c r="S1240" s="3"/>
      <c r="T1240" s="11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69"/>
    </row>
    <row r="1241" spans="4:42" x14ac:dyDescent="0.2"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Q1241" s="3"/>
      <c r="R1241" s="3"/>
      <c r="S1241" s="3"/>
      <c r="T1241" s="11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69"/>
    </row>
    <row r="1242" spans="4:42" x14ac:dyDescent="0.2"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Q1242" s="3"/>
      <c r="R1242" s="3"/>
      <c r="S1242" s="3"/>
      <c r="T1242" s="11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69"/>
    </row>
    <row r="1243" spans="4:42" x14ac:dyDescent="0.2"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Q1243" s="3"/>
      <c r="R1243" s="3"/>
      <c r="S1243" s="3"/>
      <c r="T1243" s="11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69"/>
    </row>
    <row r="1244" spans="4:42" x14ac:dyDescent="0.2"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Q1244" s="3"/>
      <c r="R1244" s="3"/>
      <c r="S1244" s="3"/>
      <c r="T1244" s="11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69"/>
    </row>
    <row r="1245" spans="4:42" x14ac:dyDescent="0.2"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Q1245" s="3"/>
      <c r="R1245" s="3"/>
      <c r="S1245" s="3"/>
      <c r="T1245" s="11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69"/>
    </row>
    <row r="1246" spans="4:42" x14ac:dyDescent="0.2"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Q1246" s="3"/>
      <c r="R1246" s="3"/>
      <c r="S1246" s="3"/>
      <c r="T1246" s="11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69"/>
    </row>
    <row r="1247" spans="4:42" x14ac:dyDescent="0.2"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Q1247" s="3"/>
      <c r="R1247" s="3"/>
      <c r="S1247" s="3"/>
      <c r="T1247" s="11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69"/>
    </row>
    <row r="1248" spans="4:42" x14ac:dyDescent="0.2"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Q1248" s="3"/>
      <c r="R1248" s="3"/>
      <c r="S1248" s="3"/>
      <c r="T1248" s="11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69"/>
    </row>
    <row r="1249" spans="4:42" x14ac:dyDescent="0.2"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Q1249" s="3"/>
      <c r="R1249" s="3"/>
      <c r="S1249" s="3"/>
      <c r="T1249" s="11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69"/>
    </row>
    <row r="1250" spans="4:42" x14ac:dyDescent="0.2"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Q1250" s="3"/>
      <c r="R1250" s="3"/>
      <c r="S1250" s="3"/>
      <c r="T1250" s="11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69"/>
    </row>
    <row r="1251" spans="4:42" x14ac:dyDescent="0.2"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Q1251" s="3"/>
      <c r="R1251" s="3"/>
      <c r="S1251" s="3"/>
      <c r="T1251" s="11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69"/>
    </row>
    <row r="1252" spans="4:42" x14ac:dyDescent="0.2"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Q1252" s="3"/>
      <c r="R1252" s="3"/>
      <c r="S1252" s="3"/>
      <c r="T1252" s="11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69"/>
    </row>
    <row r="1253" spans="4:42" x14ac:dyDescent="0.2"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Q1253" s="3"/>
      <c r="R1253" s="3"/>
      <c r="S1253" s="3"/>
      <c r="T1253" s="11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69"/>
    </row>
    <row r="1254" spans="4:42" x14ac:dyDescent="0.2"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Q1254" s="3"/>
      <c r="R1254" s="3"/>
      <c r="S1254" s="3"/>
      <c r="T1254" s="11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69"/>
    </row>
    <row r="1255" spans="4:42" x14ac:dyDescent="0.2"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Q1255" s="3"/>
      <c r="R1255" s="3"/>
      <c r="S1255" s="3"/>
      <c r="T1255" s="11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69"/>
    </row>
    <row r="1256" spans="4:42" x14ac:dyDescent="0.2"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Q1256" s="3"/>
      <c r="R1256" s="3"/>
      <c r="S1256" s="3"/>
      <c r="T1256" s="11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69"/>
    </row>
    <row r="1257" spans="4:42" x14ac:dyDescent="0.2"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Q1257" s="3"/>
      <c r="R1257" s="3"/>
      <c r="S1257" s="3"/>
      <c r="T1257" s="11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69"/>
    </row>
    <row r="1258" spans="4:42" x14ac:dyDescent="0.2"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Q1258" s="3"/>
      <c r="R1258" s="3"/>
      <c r="S1258" s="3"/>
      <c r="T1258" s="11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69"/>
    </row>
    <row r="1259" spans="4:42" x14ac:dyDescent="0.2"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Q1259" s="3"/>
      <c r="R1259" s="3"/>
      <c r="S1259" s="3"/>
      <c r="T1259" s="11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69"/>
    </row>
    <row r="1260" spans="4:42" x14ac:dyDescent="0.2"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Q1260" s="3"/>
      <c r="R1260" s="3"/>
      <c r="S1260" s="3"/>
      <c r="T1260" s="11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69"/>
    </row>
    <row r="1261" spans="4:42" x14ac:dyDescent="0.2"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Q1261" s="3"/>
      <c r="R1261" s="3"/>
      <c r="S1261" s="3"/>
      <c r="T1261" s="11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69"/>
    </row>
    <row r="1262" spans="4:42" x14ac:dyDescent="0.2"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Q1262" s="3"/>
      <c r="R1262" s="3"/>
      <c r="S1262" s="3"/>
      <c r="T1262" s="11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69"/>
    </row>
    <row r="1263" spans="4:42" x14ac:dyDescent="0.2"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Q1263" s="3"/>
      <c r="R1263" s="3"/>
      <c r="S1263" s="3"/>
      <c r="T1263" s="11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69"/>
    </row>
    <row r="1264" spans="4:42" x14ac:dyDescent="0.2"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Q1264" s="3"/>
      <c r="R1264" s="3"/>
      <c r="S1264" s="3"/>
      <c r="T1264" s="11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69"/>
    </row>
    <row r="1265" spans="4:42" x14ac:dyDescent="0.2"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Q1265" s="3"/>
      <c r="R1265" s="3"/>
      <c r="S1265" s="3"/>
      <c r="T1265" s="11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69"/>
    </row>
    <row r="1266" spans="4:42" x14ac:dyDescent="0.2"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Q1266" s="3"/>
      <c r="R1266" s="3"/>
      <c r="S1266" s="3"/>
      <c r="T1266" s="11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69"/>
    </row>
    <row r="1267" spans="4:42" x14ac:dyDescent="0.2"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Q1267" s="3"/>
      <c r="R1267" s="3"/>
      <c r="S1267" s="3"/>
      <c r="T1267" s="11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69"/>
    </row>
    <row r="1268" spans="4:42" x14ac:dyDescent="0.2"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Q1268" s="3"/>
      <c r="R1268" s="3"/>
      <c r="S1268" s="3"/>
      <c r="T1268" s="11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69"/>
    </row>
    <row r="1269" spans="4:42" x14ac:dyDescent="0.2"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Q1269" s="3"/>
      <c r="R1269" s="3"/>
      <c r="S1269" s="3"/>
      <c r="T1269" s="11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69"/>
    </row>
    <row r="1270" spans="4:42" x14ac:dyDescent="0.2"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Q1270" s="3"/>
      <c r="R1270" s="3"/>
      <c r="S1270" s="3"/>
      <c r="T1270" s="11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69"/>
    </row>
    <row r="1271" spans="4:42" x14ac:dyDescent="0.2"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Q1271" s="3"/>
      <c r="R1271" s="3"/>
      <c r="S1271" s="3"/>
      <c r="T1271" s="11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69"/>
    </row>
    <row r="1272" spans="4:42" x14ac:dyDescent="0.2"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Q1272" s="3"/>
      <c r="R1272" s="3"/>
      <c r="S1272" s="3"/>
      <c r="T1272" s="11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69"/>
    </row>
    <row r="1273" spans="4:42" x14ac:dyDescent="0.2"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Q1273" s="3"/>
      <c r="R1273" s="3"/>
      <c r="S1273" s="3"/>
      <c r="T1273" s="11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69"/>
    </row>
    <row r="1274" spans="4:42" x14ac:dyDescent="0.2"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Q1274" s="3"/>
      <c r="R1274" s="3"/>
      <c r="S1274" s="3"/>
      <c r="T1274" s="11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69"/>
    </row>
    <row r="1275" spans="4:42" x14ac:dyDescent="0.2"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Q1275" s="3"/>
      <c r="R1275" s="3"/>
      <c r="S1275" s="3"/>
      <c r="T1275" s="11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69"/>
    </row>
    <row r="1276" spans="4:42" x14ac:dyDescent="0.2"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Q1276" s="3"/>
      <c r="R1276" s="3"/>
      <c r="S1276" s="3"/>
      <c r="T1276" s="11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69"/>
    </row>
    <row r="1277" spans="4:42" x14ac:dyDescent="0.2"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Q1277" s="3"/>
      <c r="R1277" s="3"/>
      <c r="S1277" s="3"/>
      <c r="T1277" s="11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69"/>
    </row>
    <row r="1278" spans="4:42" x14ac:dyDescent="0.2"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Q1278" s="3"/>
      <c r="R1278" s="3"/>
      <c r="S1278" s="3"/>
      <c r="T1278" s="11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69"/>
    </row>
    <row r="1279" spans="4:42" x14ac:dyDescent="0.2"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Q1279" s="3"/>
      <c r="R1279" s="3"/>
      <c r="S1279" s="3"/>
      <c r="T1279" s="11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69"/>
    </row>
    <row r="1280" spans="4:42" x14ac:dyDescent="0.2"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Q1280" s="3"/>
      <c r="R1280" s="3"/>
      <c r="S1280" s="3"/>
      <c r="T1280" s="11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69"/>
    </row>
    <row r="1281" spans="4:42" x14ac:dyDescent="0.2"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Q1281" s="3"/>
      <c r="R1281" s="3"/>
      <c r="S1281" s="3"/>
      <c r="T1281" s="11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69"/>
    </row>
    <row r="1282" spans="4:42" x14ac:dyDescent="0.2"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Q1282" s="3"/>
      <c r="R1282" s="3"/>
      <c r="S1282" s="3"/>
      <c r="T1282" s="11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69"/>
    </row>
    <row r="1283" spans="4:42" x14ac:dyDescent="0.2"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Q1283" s="3"/>
      <c r="R1283" s="3"/>
      <c r="S1283" s="3"/>
      <c r="T1283" s="11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69"/>
    </row>
    <row r="1284" spans="4:42" x14ac:dyDescent="0.2"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Q1284" s="3"/>
      <c r="R1284" s="3"/>
      <c r="S1284" s="3"/>
      <c r="T1284" s="11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69"/>
    </row>
    <row r="1285" spans="4:42" x14ac:dyDescent="0.2"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Q1285" s="3"/>
      <c r="R1285" s="3"/>
      <c r="S1285" s="3"/>
      <c r="T1285" s="11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69"/>
    </row>
    <row r="1286" spans="4:42" x14ac:dyDescent="0.2"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Q1286" s="3"/>
      <c r="R1286" s="3"/>
      <c r="S1286" s="3"/>
      <c r="T1286" s="11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69"/>
    </row>
    <row r="1287" spans="4:42" x14ac:dyDescent="0.2"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Q1287" s="3"/>
      <c r="R1287" s="3"/>
      <c r="S1287" s="3"/>
      <c r="T1287" s="11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69"/>
    </row>
    <row r="1288" spans="4:42" x14ac:dyDescent="0.2"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Q1288" s="3"/>
      <c r="R1288" s="3"/>
      <c r="S1288" s="3"/>
      <c r="T1288" s="11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69"/>
    </row>
    <row r="1289" spans="4:42" x14ac:dyDescent="0.2"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Q1289" s="3"/>
      <c r="R1289" s="3"/>
      <c r="S1289" s="3"/>
      <c r="T1289" s="11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69"/>
    </row>
    <row r="1290" spans="4:42" x14ac:dyDescent="0.2"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Q1290" s="3"/>
      <c r="R1290" s="3"/>
      <c r="S1290" s="3"/>
      <c r="T1290" s="11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69"/>
    </row>
    <row r="1291" spans="4:42" x14ac:dyDescent="0.2"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Q1291" s="3"/>
      <c r="R1291" s="3"/>
      <c r="S1291" s="3"/>
      <c r="T1291" s="11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69"/>
    </row>
    <row r="1292" spans="4:42" x14ac:dyDescent="0.2"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Q1292" s="3"/>
      <c r="R1292" s="3"/>
      <c r="S1292" s="3"/>
      <c r="T1292" s="11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69"/>
    </row>
    <row r="1293" spans="4:42" x14ac:dyDescent="0.2"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Q1293" s="3"/>
      <c r="R1293" s="3"/>
      <c r="S1293" s="3"/>
      <c r="T1293" s="11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69"/>
    </row>
    <row r="1294" spans="4:42" x14ac:dyDescent="0.2"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Q1294" s="3"/>
      <c r="R1294" s="3"/>
      <c r="S1294" s="3"/>
      <c r="T1294" s="11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69"/>
    </row>
    <row r="1295" spans="4:42" x14ac:dyDescent="0.2"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Q1295" s="3"/>
      <c r="R1295" s="3"/>
      <c r="S1295" s="3"/>
      <c r="T1295" s="11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69"/>
    </row>
    <row r="1296" spans="4:42" x14ac:dyDescent="0.2"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Q1296" s="3"/>
      <c r="R1296" s="3"/>
      <c r="S1296" s="3"/>
      <c r="T1296" s="11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69"/>
    </row>
    <row r="1297" spans="4:42" x14ac:dyDescent="0.2"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Q1297" s="3"/>
      <c r="R1297" s="3"/>
      <c r="S1297" s="3"/>
      <c r="T1297" s="11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69"/>
    </row>
    <row r="1298" spans="4:42" x14ac:dyDescent="0.2"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Q1298" s="3"/>
      <c r="R1298" s="3"/>
      <c r="S1298" s="3"/>
      <c r="T1298" s="11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69"/>
    </row>
    <row r="1299" spans="4:42" x14ac:dyDescent="0.2"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Q1299" s="3"/>
      <c r="R1299" s="3"/>
      <c r="S1299" s="3"/>
      <c r="T1299" s="11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69"/>
    </row>
    <row r="1300" spans="4:42" x14ac:dyDescent="0.2"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Q1300" s="3"/>
      <c r="R1300" s="3"/>
      <c r="S1300" s="3"/>
      <c r="T1300" s="11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69"/>
    </row>
    <row r="1301" spans="4:42" x14ac:dyDescent="0.2"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Q1301" s="3"/>
      <c r="R1301" s="3"/>
      <c r="S1301" s="3"/>
      <c r="T1301" s="11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69"/>
    </row>
    <row r="1302" spans="4:42" x14ac:dyDescent="0.2"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Q1302" s="3"/>
      <c r="R1302" s="3"/>
      <c r="S1302" s="3"/>
      <c r="T1302" s="11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69"/>
    </row>
    <row r="1303" spans="4:42" x14ac:dyDescent="0.2"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Q1303" s="3"/>
      <c r="R1303" s="3"/>
      <c r="S1303" s="3"/>
      <c r="T1303" s="11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69"/>
    </row>
    <row r="1304" spans="4:42" x14ac:dyDescent="0.2"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Q1304" s="3"/>
      <c r="R1304" s="3"/>
      <c r="S1304" s="3"/>
      <c r="T1304" s="11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69"/>
    </row>
    <row r="1305" spans="4:42" x14ac:dyDescent="0.2"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Q1305" s="3"/>
      <c r="R1305" s="3"/>
      <c r="S1305" s="3"/>
      <c r="T1305" s="11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69"/>
    </row>
    <row r="1306" spans="4:42" x14ac:dyDescent="0.2"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Q1306" s="3"/>
      <c r="R1306" s="3"/>
      <c r="S1306" s="3"/>
      <c r="T1306" s="11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69"/>
    </row>
    <row r="1307" spans="4:42" x14ac:dyDescent="0.2"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Q1307" s="3"/>
      <c r="R1307" s="3"/>
      <c r="S1307" s="3"/>
      <c r="T1307" s="11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69"/>
    </row>
    <row r="1308" spans="4:42" x14ac:dyDescent="0.2"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Q1308" s="3"/>
      <c r="R1308" s="3"/>
      <c r="S1308" s="3"/>
      <c r="T1308" s="11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69"/>
    </row>
    <row r="1309" spans="4:42" x14ac:dyDescent="0.2"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Q1309" s="3"/>
      <c r="R1309" s="3"/>
      <c r="S1309" s="3"/>
      <c r="T1309" s="11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69"/>
    </row>
    <row r="1310" spans="4:42" x14ac:dyDescent="0.2"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Q1310" s="3"/>
      <c r="R1310" s="3"/>
      <c r="S1310" s="3"/>
      <c r="T1310" s="11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69"/>
    </row>
    <row r="1311" spans="4:42" x14ac:dyDescent="0.2"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Q1311" s="3"/>
      <c r="R1311" s="3"/>
      <c r="S1311" s="3"/>
      <c r="T1311" s="11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69"/>
    </row>
    <row r="1312" spans="4:42" x14ac:dyDescent="0.2"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Q1312" s="3"/>
      <c r="R1312" s="3"/>
      <c r="S1312" s="3"/>
      <c r="T1312" s="11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69"/>
    </row>
    <row r="1313" spans="4:42" x14ac:dyDescent="0.2"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Q1313" s="3"/>
      <c r="R1313" s="3"/>
      <c r="S1313" s="3"/>
      <c r="T1313" s="11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69"/>
    </row>
    <row r="1314" spans="4:42" x14ac:dyDescent="0.2"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Q1314" s="3"/>
      <c r="R1314" s="3"/>
      <c r="S1314" s="3"/>
      <c r="T1314" s="11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69"/>
    </row>
    <row r="1315" spans="4:42" x14ac:dyDescent="0.2"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Q1315" s="3"/>
      <c r="R1315" s="3"/>
      <c r="S1315" s="3"/>
      <c r="T1315" s="11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69"/>
    </row>
    <row r="1316" spans="4:42" x14ac:dyDescent="0.2"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Q1316" s="3"/>
      <c r="R1316" s="3"/>
      <c r="S1316" s="3"/>
      <c r="T1316" s="11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69"/>
    </row>
    <row r="1317" spans="4:42" x14ac:dyDescent="0.2"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Q1317" s="3"/>
      <c r="R1317" s="3"/>
      <c r="S1317" s="3"/>
      <c r="T1317" s="11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69"/>
    </row>
    <row r="1318" spans="4:42" x14ac:dyDescent="0.2"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Q1318" s="3"/>
      <c r="R1318" s="3"/>
      <c r="S1318" s="3"/>
      <c r="T1318" s="11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69"/>
    </row>
    <row r="1319" spans="4:42" x14ac:dyDescent="0.2"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Q1319" s="3"/>
      <c r="R1319" s="3"/>
      <c r="S1319" s="3"/>
      <c r="T1319" s="11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69"/>
    </row>
    <row r="1320" spans="4:42" x14ac:dyDescent="0.2"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Q1320" s="3"/>
      <c r="R1320" s="3"/>
      <c r="S1320" s="3"/>
      <c r="T1320" s="11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69"/>
    </row>
    <row r="1321" spans="4:42" x14ac:dyDescent="0.2"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Q1321" s="3"/>
      <c r="R1321" s="3"/>
      <c r="S1321" s="3"/>
      <c r="T1321" s="11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69"/>
    </row>
    <row r="1322" spans="4:42" x14ac:dyDescent="0.2"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Q1322" s="3"/>
      <c r="R1322" s="3"/>
      <c r="S1322" s="3"/>
      <c r="T1322" s="11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69"/>
    </row>
    <row r="1323" spans="4:42" x14ac:dyDescent="0.2"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Q1323" s="3"/>
      <c r="R1323" s="3"/>
      <c r="S1323" s="3"/>
      <c r="T1323" s="11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69"/>
    </row>
    <row r="1324" spans="4:42" x14ac:dyDescent="0.2"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Q1324" s="3"/>
      <c r="R1324" s="3"/>
      <c r="S1324" s="3"/>
      <c r="T1324" s="11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69"/>
    </row>
    <row r="1325" spans="4:42" x14ac:dyDescent="0.2"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Q1325" s="3"/>
      <c r="R1325" s="3"/>
      <c r="S1325" s="3"/>
      <c r="T1325" s="11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69"/>
    </row>
    <row r="1326" spans="4:42" x14ac:dyDescent="0.2"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Q1326" s="3"/>
      <c r="R1326" s="3"/>
      <c r="S1326" s="3"/>
      <c r="T1326" s="11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69"/>
    </row>
    <row r="1327" spans="4:42" x14ac:dyDescent="0.2"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Q1327" s="3"/>
      <c r="R1327" s="3"/>
      <c r="S1327" s="3"/>
      <c r="T1327" s="11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69"/>
    </row>
    <row r="1328" spans="4:42" x14ac:dyDescent="0.2"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Q1328" s="3"/>
      <c r="R1328" s="3"/>
      <c r="S1328" s="3"/>
      <c r="T1328" s="11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69"/>
    </row>
    <row r="1329" spans="4:42" x14ac:dyDescent="0.2"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Q1329" s="3"/>
      <c r="R1329" s="3"/>
      <c r="S1329" s="3"/>
      <c r="T1329" s="11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69"/>
    </row>
    <row r="1330" spans="4:42" x14ac:dyDescent="0.2"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Q1330" s="3"/>
      <c r="R1330" s="3"/>
      <c r="S1330" s="3"/>
      <c r="T1330" s="11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69"/>
    </row>
    <row r="1331" spans="4:42" x14ac:dyDescent="0.2"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Q1331" s="3"/>
      <c r="R1331" s="3"/>
      <c r="S1331" s="3"/>
      <c r="T1331" s="11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69"/>
    </row>
    <row r="1332" spans="4:42" x14ac:dyDescent="0.2"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Q1332" s="3"/>
      <c r="R1332" s="3"/>
      <c r="S1332" s="3"/>
      <c r="T1332" s="11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69"/>
    </row>
    <row r="1333" spans="4:42" x14ac:dyDescent="0.2"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Q1333" s="3"/>
      <c r="R1333" s="3"/>
      <c r="S1333" s="3"/>
      <c r="T1333" s="11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69"/>
    </row>
    <row r="1334" spans="4:42" x14ac:dyDescent="0.2"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Q1334" s="3"/>
      <c r="R1334" s="3"/>
      <c r="S1334" s="3"/>
      <c r="T1334" s="11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69"/>
    </row>
    <row r="1335" spans="4:42" x14ac:dyDescent="0.2"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Q1335" s="3"/>
      <c r="R1335" s="3"/>
      <c r="S1335" s="3"/>
      <c r="T1335" s="11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69"/>
    </row>
    <row r="1336" spans="4:42" x14ac:dyDescent="0.2"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Q1336" s="3"/>
      <c r="R1336" s="3"/>
      <c r="S1336" s="3"/>
      <c r="T1336" s="11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69"/>
    </row>
    <row r="1337" spans="4:42" x14ac:dyDescent="0.2"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Q1337" s="3"/>
      <c r="R1337" s="3"/>
      <c r="S1337" s="3"/>
      <c r="T1337" s="11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69"/>
    </row>
    <row r="1338" spans="4:42" x14ac:dyDescent="0.2"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Q1338" s="3"/>
      <c r="R1338" s="3"/>
      <c r="S1338" s="3"/>
      <c r="T1338" s="11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69"/>
    </row>
    <row r="1339" spans="4:42" x14ac:dyDescent="0.2"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Q1339" s="3"/>
      <c r="R1339" s="3"/>
      <c r="S1339" s="3"/>
      <c r="T1339" s="11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69"/>
    </row>
    <row r="1340" spans="4:42" x14ac:dyDescent="0.2"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Q1340" s="3"/>
      <c r="R1340" s="3"/>
      <c r="S1340" s="3"/>
      <c r="T1340" s="11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69"/>
    </row>
    <row r="1341" spans="4:42" x14ac:dyDescent="0.2"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Q1341" s="3"/>
      <c r="R1341" s="3"/>
      <c r="S1341" s="3"/>
      <c r="T1341" s="11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69"/>
    </row>
    <row r="1342" spans="4:42" x14ac:dyDescent="0.2"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Q1342" s="3"/>
      <c r="R1342" s="3"/>
      <c r="S1342" s="3"/>
      <c r="T1342" s="11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69"/>
    </row>
    <row r="1343" spans="4:42" x14ac:dyDescent="0.2"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Q1343" s="3"/>
      <c r="R1343" s="3"/>
      <c r="S1343" s="3"/>
      <c r="T1343" s="11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69"/>
    </row>
    <row r="1344" spans="4:42" x14ac:dyDescent="0.2"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Q1344" s="3"/>
      <c r="R1344" s="3"/>
      <c r="S1344" s="3"/>
      <c r="T1344" s="11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69"/>
    </row>
    <row r="1345" spans="4:42" x14ac:dyDescent="0.2"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Q1345" s="3"/>
      <c r="R1345" s="3"/>
      <c r="S1345" s="3"/>
      <c r="T1345" s="11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69"/>
    </row>
    <row r="1346" spans="4:42" x14ac:dyDescent="0.2"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Q1346" s="3"/>
      <c r="R1346" s="3"/>
      <c r="S1346" s="3"/>
      <c r="T1346" s="11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69"/>
    </row>
    <row r="1347" spans="4:42" x14ac:dyDescent="0.2"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Q1347" s="3"/>
      <c r="R1347" s="3"/>
      <c r="S1347" s="3"/>
      <c r="T1347" s="11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69"/>
    </row>
    <row r="1348" spans="4:42" x14ac:dyDescent="0.2"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Q1348" s="3"/>
      <c r="R1348" s="3"/>
      <c r="S1348" s="3"/>
      <c r="T1348" s="11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69"/>
    </row>
    <row r="1349" spans="4:42" x14ac:dyDescent="0.2"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Q1349" s="3"/>
      <c r="R1349" s="3"/>
      <c r="S1349" s="3"/>
      <c r="T1349" s="11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69"/>
    </row>
    <row r="1350" spans="4:42" x14ac:dyDescent="0.2"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Q1350" s="3"/>
      <c r="R1350" s="3"/>
      <c r="S1350" s="3"/>
      <c r="T1350" s="11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69"/>
    </row>
    <row r="1351" spans="4:42" x14ac:dyDescent="0.2"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Q1351" s="3"/>
      <c r="R1351" s="3"/>
      <c r="S1351" s="3"/>
      <c r="T1351" s="11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69"/>
    </row>
    <row r="1352" spans="4:42" x14ac:dyDescent="0.2"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Q1352" s="3"/>
      <c r="R1352" s="3"/>
      <c r="S1352" s="3"/>
      <c r="T1352" s="11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69"/>
    </row>
    <row r="1353" spans="4:42" x14ac:dyDescent="0.2"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Q1353" s="3"/>
      <c r="R1353" s="3"/>
      <c r="S1353" s="3"/>
      <c r="T1353" s="11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69"/>
    </row>
    <row r="1354" spans="4:42" x14ac:dyDescent="0.2"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Q1354" s="3"/>
      <c r="R1354" s="3"/>
      <c r="S1354" s="3"/>
      <c r="T1354" s="11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69"/>
    </row>
    <row r="1355" spans="4:42" x14ac:dyDescent="0.2"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Q1355" s="3"/>
      <c r="R1355" s="3"/>
      <c r="S1355" s="3"/>
      <c r="T1355" s="11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69"/>
    </row>
    <row r="1356" spans="4:42" x14ac:dyDescent="0.2"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Q1356" s="3"/>
      <c r="R1356" s="3"/>
      <c r="S1356" s="3"/>
      <c r="T1356" s="11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69"/>
    </row>
    <row r="1357" spans="4:42" x14ac:dyDescent="0.2"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Q1357" s="3"/>
      <c r="R1357" s="3"/>
      <c r="S1357" s="3"/>
      <c r="T1357" s="11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69"/>
    </row>
    <row r="1358" spans="4:42" x14ac:dyDescent="0.2"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Q1358" s="3"/>
      <c r="R1358" s="3"/>
      <c r="S1358" s="3"/>
      <c r="T1358" s="11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69"/>
    </row>
    <row r="1359" spans="4:42" x14ac:dyDescent="0.2"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Q1359" s="3"/>
      <c r="R1359" s="3"/>
      <c r="S1359" s="3"/>
      <c r="T1359" s="11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69"/>
    </row>
    <row r="1360" spans="4:42" x14ac:dyDescent="0.2"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Q1360" s="3"/>
      <c r="R1360" s="3"/>
      <c r="S1360" s="3"/>
      <c r="T1360" s="11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69"/>
    </row>
    <row r="1361" spans="4:42" x14ac:dyDescent="0.2"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Q1361" s="3"/>
      <c r="R1361" s="3"/>
      <c r="S1361" s="3"/>
      <c r="T1361" s="11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69"/>
    </row>
    <row r="1362" spans="4:42" x14ac:dyDescent="0.2"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Q1362" s="3"/>
      <c r="R1362" s="3"/>
      <c r="S1362" s="3"/>
      <c r="T1362" s="11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69"/>
    </row>
    <row r="1363" spans="4:42" x14ac:dyDescent="0.2"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Q1363" s="3"/>
      <c r="R1363" s="3"/>
      <c r="S1363" s="3"/>
      <c r="T1363" s="11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69"/>
    </row>
    <row r="1364" spans="4:42" x14ac:dyDescent="0.2"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Q1364" s="3"/>
      <c r="R1364" s="3"/>
      <c r="S1364" s="3"/>
      <c r="T1364" s="11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69"/>
    </row>
    <row r="1365" spans="4:42" x14ac:dyDescent="0.2"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Q1365" s="3"/>
      <c r="R1365" s="3"/>
      <c r="S1365" s="3"/>
      <c r="T1365" s="11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69"/>
    </row>
    <row r="1366" spans="4:42" x14ac:dyDescent="0.2"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Q1366" s="3"/>
      <c r="R1366" s="3"/>
      <c r="S1366" s="3"/>
      <c r="T1366" s="11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69"/>
    </row>
    <row r="1367" spans="4:42" x14ac:dyDescent="0.2"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Q1367" s="3"/>
      <c r="R1367" s="3"/>
      <c r="S1367" s="3"/>
      <c r="T1367" s="11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69"/>
    </row>
    <row r="1368" spans="4:42" x14ac:dyDescent="0.2"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Q1368" s="3"/>
      <c r="R1368" s="3"/>
      <c r="S1368" s="3"/>
      <c r="T1368" s="11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69"/>
    </row>
    <row r="1369" spans="4:42" x14ac:dyDescent="0.2"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Q1369" s="3"/>
      <c r="R1369" s="3"/>
      <c r="S1369" s="3"/>
      <c r="T1369" s="11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69"/>
    </row>
    <row r="1370" spans="4:42" x14ac:dyDescent="0.2"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Q1370" s="3"/>
      <c r="R1370" s="3"/>
      <c r="S1370" s="3"/>
      <c r="T1370" s="11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69"/>
    </row>
    <row r="1371" spans="4:42" x14ac:dyDescent="0.2"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Q1371" s="3"/>
      <c r="R1371" s="3"/>
      <c r="S1371" s="3"/>
      <c r="T1371" s="11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69"/>
    </row>
    <row r="1372" spans="4:42" x14ac:dyDescent="0.2"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Q1372" s="3"/>
      <c r="R1372" s="3"/>
      <c r="S1372" s="3"/>
      <c r="T1372" s="11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69"/>
    </row>
    <row r="1373" spans="4:42" x14ac:dyDescent="0.2"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Q1373" s="3"/>
      <c r="R1373" s="3"/>
      <c r="S1373" s="3"/>
      <c r="T1373" s="11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69"/>
    </row>
    <row r="1374" spans="4:42" x14ac:dyDescent="0.2"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Q1374" s="3"/>
      <c r="R1374" s="3"/>
      <c r="S1374" s="3"/>
      <c r="T1374" s="11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69"/>
    </row>
    <row r="1375" spans="4:42" x14ac:dyDescent="0.2"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Q1375" s="3"/>
      <c r="R1375" s="3"/>
      <c r="S1375" s="3"/>
      <c r="T1375" s="11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69"/>
    </row>
    <row r="1376" spans="4:42" x14ac:dyDescent="0.2"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Q1376" s="3"/>
      <c r="R1376" s="3"/>
      <c r="S1376" s="3"/>
      <c r="T1376" s="11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69"/>
    </row>
    <row r="1377" spans="4:42" x14ac:dyDescent="0.2"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Q1377" s="3"/>
      <c r="R1377" s="3"/>
      <c r="S1377" s="3"/>
      <c r="T1377" s="11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69"/>
    </row>
    <row r="1378" spans="4:42" x14ac:dyDescent="0.2"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Q1378" s="3"/>
      <c r="R1378" s="3"/>
      <c r="S1378" s="3"/>
      <c r="T1378" s="11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69"/>
    </row>
    <row r="1379" spans="4:42" x14ac:dyDescent="0.2"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Q1379" s="3"/>
      <c r="R1379" s="3"/>
      <c r="S1379" s="3"/>
      <c r="T1379" s="11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69"/>
    </row>
    <row r="1380" spans="4:42" x14ac:dyDescent="0.2"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Q1380" s="3"/>
      <c r="R1380" s="3"/>
      <c r="S1380" s="3"/>
      <c r="T1380" s="11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69"/>
    </row>
    <row r="1381" spans="4:42" x14ac:dyDescent="0.2"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Q1381" s="3"/>
      <c r="R1381" s="3"/>
      <c r="S1381" s="3"/>
      <c r="T1381" s="11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69"/>
    </row>
    <row r="1382" spans="4:42" x14ac:dyDescent="0.2"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Q1382" s="3"/>
      <c r="R1382" s="3"/>
      <c r="S1382" s="3"/>
      <c r="T1382" s="11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69"/>
    </row>
    <row r="1383" spans="4:42" x14ac:dyDescent="0.2"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Q1383" s="3"/>
      <c r="R1383" s="3"/>
      <c r="S1383" s="3"/>
      <c r="T1383" s="11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69"/>
    </row>
    <row r="1384" spans="4:42" x14ac:dyDescent="0.2"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Q1384" s="3"/>
      <c r="R1384" s="3"/>
      <c r="S1384" s="3"/>
      <c r="T1384" s="11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69"/>
    </row>
    <row r="1385" spans="4:42" x14ac:dyDescent="0.2"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Q1385" s="3"/>
      <c r="R1385" s="3"/>
      <c r="S1385" s="3"/>
      <c r="T1385" s="11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69"/>
    </row>
    <row r="1386" spans="4:42" x14ac:dyDescent="0.2"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Q1386" s="3"/>
      <c r="R1386" s="3"/>
      <c r="S1386" s="3"/>
      <c r="T1386" s="11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69"/>
    </row>
    <row r="1387" spans="4:42" x14ac:dyDescent="0.2"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Q1387" s="3"/>
      <c r="R1387" s="3"/>
      <c r="S1387" s="3"/>
      <c r="T1387" s="11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69"/>
    </row>
    <row r="1388" spans="4:42" x14ac:dyDescent="0.2"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Q1388" s="3"/>
      <c r="R1388" s="3"/>
      <c r="S1388" s="3"/>
      <c r="T1388" s="11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69"/>
    </row>
    <row r="1389" spans="4:42" x14ac:dyDescent="0.2"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Q1389" s="3"/>
      <c r="R1389" s="3"/>
      <c r="S1389" s="3"/>
      <c r="T1389" s="11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69"/>
    </row>
    <row r="1390" spans="4:42" x14ac:dyDescent="0.2"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Q1390" s="3"/>
      <c r="R1390" s="3"/>
      <c r="S1390" s="3"/>
      <c r="T1390" s="11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69"/>
    </row>
    <row r="1391" spans="4:42" x14ac:dyDescent="0.2"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Q1391" s="3"/>
      <c r="R1391" s="3"/>
      <c r="S1391" s="3"/>
      <c r="T1391" s="11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69"/>
    </row>
    <row r="1392" spans="4:42" x14ac:dyDescent="0.2"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Q1392" s="3"/>
      <c r="R1392" s="3"/>
      <c r="S1392" s="3"/>
      <c r="T1392" s="11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69"/>
    </row>
    <row r="1393" spans="4:42" x14ac:dyDescent="0.2"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Q1393" s="3"/>
      <c r="R1393" s="3"/>
      <c r="S1393" s="3"/>
      <c r="T1393" s="11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69"/>
    </row>
    <row r="1394" spans="4:42" x14ac:dyDescent="0.2"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Q1394" s="3"/>
      <c r="R1394" s="3"/>
      <c r="S1394" s="3"/>
      <c r="T1394" s="11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69"/>
    </row>
    <row r="1395" spans="4:42" x14ac:dyDescent="0.2"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Q1395" s="3"/>
      <c r="R1395" s="3"/>
      <c r="S1395" s="3"/>
      <c r="T1395" s="11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69"/>
    </row>
    <row r="1396" spans="4:42" x14ac:dyDescent="0.2"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Q1396" s="3"/>
      <c r="R1396" s="3"/>
      <c r="S1396" s="3"/>
      <c r="T1396" s="11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69"/>
    </row>
    <row r="1397" spans="4:42" x14ac:dyDescent="0.2"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Q1397" s="3"/>
      <c r="R1397" s="3"/>
      <c r="S1397" s="3"/>
      <c r="T1397" s="11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69"/>
    </row>
    <row r="1398" spans="4:42" x14ac:dyDescent="0.2"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Q1398" s="3"/>
      <c r="R1398" s="3"/>
      <c r="S1398" s="3"/>
      <c r="T1398" s="11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69"/>
    </row>
    <row r="1399" spans="4:42" x14ac:dyDescent="0.2"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Q1399" s="3"/>
      <c r="R1399" s="3"/>
      <c r="S1399" s="3"/>
      <c r="T1399" s="11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69"/>
    </row>
    <row r="1400" spans="4:42" x14ac:dyDescent="0.2"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Q1400" s="3"/>
      <c r="R1400" s="3"/>
      <c r="S1400" s="3"/>
      <c r="T1400" s="11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69"/>
    </row>
    <row r="1401" spans="4:42" x14ac:dyDescent="0.2"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Q1401" s="3"/>
      <c r="R1401" s="3"/>
      <c r="S1401" s="3"/>
      <c r="T1401" s="11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69"/>
    </row>
    <row r="1402" spans="4:42" x14ac:dyDescent="0.2"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Q1402" s="3"/>
      <c r="R1402" s="3"/>
      <c r="S1402" s="3"/>
      <c r="T1402" s="11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69"/>
    </row>
    <row r="1403" spans="4:42" x14ac:dyDescent="0.2"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Q1403" s="3"/>
      <c r="R1403" s="3"/>
      <c r="S1403" s="3"/>
      <c r="T1403" s="11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69"/>
    </row>
    <row r="1404" spans="4:42" x14ac:dyDescent="0.2"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Q1404" s="3"/>
      <c r="R1404" s="3"/>
      <c r="S1404" s="3"/>
      <c r="T1404" s="11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69"/>
    </row>
    <row r="1405" spans="4:42" x14ac:dyDescent="0.2"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Q1405" s="3"/>
      <c r="R1405" s="3"/>
      <c r="S1405" s="3"/>
      <c r="T1405" s="11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69"/>
    </row>
    <row r="1406" spans="4:42" x14ac:dyDescent="0.2"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Q1406" s="3"/>
      <c r="R1406" s="3"/>
      <c r="S1406" s="3"/>
      <c r="T1406" s="11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69"/>
    </row>
    <row r="1407" spans="4:42" x14ac:dyDescent="0.2"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Q1407" s="3"/>
      <c r="R1407" s="3"/>
      <c r="S1407" s="3"/>
      <c r="T1407" s="11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69"/>
    </row>
    <row r="1408" spans="4:42" x14ac:dyDescent="0.2"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Q1408" s="3"/>
      <c r="R1408" s="3"/>
      <c r="S1408" s="3"/>
      <c r="T1408" s="11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69"/>
    </row>
    <row r="1409" spans="4:42" x14ac:dyDescent="0.2"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Q1409" s="3"/>
      <c r="R1409" s="3"/>
      <c r="S1409" s="3"/>
      <c r="T1409" s="11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69"/>
    </row>
    <row r="1410" spans="4:42" x14ac:dyDescent="0.2"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Q1410" s="3"/>
      <c r="R1410" s="3"/>
      <c r="S1410" s="3"/>
      <c r="T1410" s="11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69"/>
    </row>
    <row r="1411" spans="4:42" x14ac:dyDescent="0.2"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Q1411" s="3"/>
      <c r="R1411" s="3"/>
      <c r="S1411" s="3"/>
      <c r="T1411" s="11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69"/>
    </row>
    <row r="1412" spans="4:42" x14ac:dyDescent="0.2"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Q1412" s="3"/>
      <c r="R1412" s="3"/>
      <c r="S1412" s="3"/>
      <c r="T1412" s="11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69"/>
    </row>
    <row r="1413" spans="4:42" x14ac:dyDescent="0.2"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Q1413" s="3"/>
      <c r="R1413" s="3"/>
      <c r="S1413" s="3"/>
      <c r="T1413" s="11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69"/>
    </row>
    <row r="1414" spans="4:42" x14ac:dyDescent="0.2"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Q1414" s="3"/>
      <c r="R1414" s="3"/>
      <c r="S1414" s="3"/>
      <c r="T1414" s="11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69"/>
    </row>
    <row r="1415" spans="4:42" x14ac:dyDescent="0.2"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Q1415" s="3"/>
      <c r="R1415" s="3"/>
      <c r="S1415" s="3"/>
      <c r="T1415" s="11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69"/>
    </row>
    <row r="1416" spans="4:42" x14ac:dyDescent="0.2"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Q1416" s="3"/>
      <c r="R1416" s="3"/>
      <c r="S1416" s="3"/>
      <c r="T1416" s="11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69"/>
    </row>
    <row r="1417" spans="4:42" x14ac:dyDescent="0.2"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Q1417" s="3"/>
      <c r="R1417" s="3"/>
      <c r="S1417" s="3"/>
      <c r="T1417" s="11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69"/>
    </row>
    <row r="1418" spans="4:42" x14ac:dyDescent="0.2"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Q1418" s="3"/>
      <c r="R1418" s="3"/>
      <c r="S1418" s="3"/>
      <c r="T1418" s="11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69"/>
    </row>
    <row r="1419" spans="4:42" x14ac:dyDescent="0.2"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Q1419" s="3"/>
      <c r="R1419" s="3"/>
      <c r="S1419" s="3"/>
      <c r="T1419" s="11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69"/>
    </row>
    <row r="1420" spans="4:42" x14ac:dyDescent="0.2"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Q1420" s="3"/>
      <c r="R1420" s="3"/>
      <c r="S1420" s="3"/>
      <c r="T1420" s="11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69"/>
    </row>
    <row r="1421" spans="4:42" x14ac:dyDescent="0.2"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Q1421" s="3"/>
      <c r="R1421" s="3"/>
      <c r="S1421" s="3"/>
      <c r="T1421" s="11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69"/>
    </row>
    <row r="1422" spans="4:42" x14ac:dyDescent="0.2"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Q1422" s="3"/>
      <c r="R1422" s="3"/>
      <c r="S1422" s="3"/>
      <c r="T1422" s="11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69"/>
    </row>
    <row r="1423" spans="4:42" x14ac:dyDescent="0.2"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Q1423" s="3"/>
      <c r="R1423" s="3"/>
      <c r="S1423" s="3"/>
      <c r="T1423" s="11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69"/>
    </row>
    <row r="1424" spans="4:42" x14ac:dyDescent="0.2"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Q1424" s="3"/>
      <c r="R1424" s="3"/>
      <c r="S1424" s="3"/>
      <c r="T1424" s="11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69"/>
    </row>
    <row r="1425" spans="4:42" x14ac:dyDescent="0.2"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Q1425" s="3"/>
      <c r="R1425" s="3"/>
      <c r="S1425" s="3"/>
      <c r="T1425" s="11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69"/>
    </row>
    <row r="1426" spans="4:42" x14ac:dyDescent="0.2"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Q1426" s="3"/>
      <c r="R1426" s="3"/>
      <c r="S1426" s="3"/>
      <c r="T1426" s="11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69"/>
    </row>
    <row r="1427" spans="4:42" x14ac:dyDescent="0.2"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Q1427" s="3"/>
      <c r="R1427" s="3"/>
      <c r="S1427" s="3"/>
      <c r="T1427" s="11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69"/>
    </row>
    <row r="1428" spans="4:42" x14ac:dyDescent="0.2"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Q1428" s="3"/>
      <c r="R1428" s="3"/>
      <c r="S1428" s="3"/>
      <c r="T1428" s="11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69"/>
    </row>
    <row r="1429" spans="4:42" x14ac:dyDescent="0.2"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Q1429" s="3"/>
      <c r="R1429" s="3"/>
      <c r="S1429" s="3"/>
      <c r="T1429" s="11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69"/>
    </row>
    <row r="1430" spans="4:42" x14ac:dyDescent="0.2"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Q1430" s="3"/>
      <c r="R1430" s="3"/>
      <c r="S1430" s="3"/>
      <c r="T1430" s="11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69"/>
    </row>
    <row r="1431" spans="4:42" x14ac:dyDescent="0.2"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Q1431" s="3"/>
      <c r="R1431" s="3"/>
      <c r="S1431" s="3"/>
      <c r="T1431" s="11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69"/>
    </row>
    <row r="1432" spans="4:42" x14ac:dyDescent="0.2"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Q1432" s="3"/>
      <c r="R1432" s="3"/>
      <c r="S1432" s="3"/>
      <c r="T1432" s="11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69"/>
    </row>
    <row r="1433" spans="4:42" x14ac:dyDescent="0.2"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Q1433" s="3"/>
      <c r="R1433" s="3"/>
      <c r="S1433" s="3"/>
      <c r="T1433" s="11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69"/>
    </row>
    <row r="1434" spans="4:42" x14ac:dyDescent="0.2"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Q1434" s="3"/>
      <c r="R1434" s="3"/>
      <c r="S1434" s="3"/>
      <c r="T1434" s="11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69"/>
    </row>
    <row r="1435" spans="4:42" x14ac:dyDescent="0.2"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Q1435" s="3"/>
      <c r="R1435" s="3"/>
      <c r="S1435" s="3"/>
      <c r="T1435" s="11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69"/>
    </row>
    <row r="1436" spans="4:42" x14ac:dyDescent="0.2"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Q1436" s="3"/>
      <c r="R1436" s="3"/>
      <c r="S1436" s="3"/>
      <c r="T1436" s="11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69"/>
    </row>
    <row r="1437" spans="4:42" x14ac:dyDescent="0.2"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Q1437" s="3"/>
      <c r="R1437" s="3"/>
      <c r="S1437" s="3"/>
      <c r="T1437" s="11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69"/>
    </row>
    <row r="1438" spans="4:42" x14ac:dyDescent="0.2"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Q1438" s="3"/>
      <c r="R1438" s="3"/>
      <c r="S1438" s="3"/>
      <c r="T1438" s="11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69"/>
    </row>
    <row r="1439" spans="4:42" x14ac:dyDescent="0.2"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Q1439" s="3"/>
      <c r="R1439" s="3"/>
      <c r="S1439" s="3"/>
      <c r="T1439" s="11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69"/>
    </row>
    <row r="1440" spans="4:42" x14ac:dyDescent="0.2"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Q1440" s="3"/>
      <c r="R1440" s="3"/>
      <c r="S1440" s="3"/>
      <c r="T1440" s="11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69"/>
    </row>
    <row r="1441" spans="4:42" x14ac:dyDescent="0.2"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Q1441" s="3"/>
      <c r="R1441" s="3"/>
      <c r="S1441" s="3"/>
      <c r="T1441" s="11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69"/>
    </row>
    <row r="1442" spans="4:42" x14ac:dyDescent="0.2"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Q1442" s="3"/>
      <c r="R1442" s="3"/>
      <c r="S1442" s="3"/>
      <c r="T1442" s="11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69"/>
    </row>
    <row r="1443" spans="4:42" x14ac:dyDescent="0.2"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Q1443" s="3"/>
      <c r="R1443" s="3"/>
      <c r="S1443" s="3"/>
      <c r="T1443" s="11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69"/>
    </row>
    <row r="1444" spans="4:42" x14ac:dyDescent="0.2"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Q1444" s="3"/>
      <c r="R1444" s="3"/>
      <c r="S1444" s="3"/>
      <c r="T1444" s="11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69"/>
    </row>
    <row r="1445" spans="4:42" x14ac:dyDescent="0.2"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Q1445" s="3"/>
      <c r="R1445" s="3"/>
      <c r="S1445" s="3"/>
      <c r="T1445" s="11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69"/>
    </row>
    <row r="1446" spans="4:42" x14ac:dyDescent="0.2"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Q1446" s="3"/>
      <c r="R1446" s="3"/>
      <c r="S1446" s="3"/>
      <c r="T1446" s="11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69"/>
    </row>
    <row r="1447" spans="4:42" x14ac:dyDescent="0.2"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Q1447" s="3"/>
      <c r="R1447" s="3"/>
      <c r="S1447" s="3"/>
      <c r="T1447" s="11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69"/>
    </row>
    <row r="1448" spans="4:42" x14ac:dyDescent="0.2"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Q1448" s="3"/>
      <c r="R1448" s="3"/>
      <c r="S1448" s="3"/>
      <c r="T1448" s="11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69"/>
    </row>
    <row r="1449" spans="4:42" x14ac:dyDescent="0.2"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Q1449" s="3"/>
      <c r="R1449" s="3"/>
      <c r="S1449" s="3"/>
      <c r="T1449" s="11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69"/>
    </row>
    <row r="1450" spans="4:42" x14ac:dyDescent="0.2"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Q1450" s="3"/>
      <c r="R1450" s="3"/>
      <c r="S1450" s="3"/>
      <c r="T1450" s="11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69"/>
    </row>
    <row r="1451" spans="4:42" x14ac:dyDescent="0.2"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Q1451" s="3"/>
      <c r="R1451" s="3"/>
      <c r="S1451" s="3"/>
      <c r="T1451" s="11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69"/>
    </row>
    <row r="1452" spans="4:42" x14ac:dyDescent="0.2"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Q1452" s="3"/>
      <c r="R1452" s="3"/>
      <c r="S1452" s="3"/>
      <c r="T1452" s="11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69"/>
    </row>
    <row r="1453" spans="4:42" x14ac:dyDescent="0.2"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Q1453" s="3"/>
      <c r="R1453" s="3"/>
      <c r="S1453" s="3"/>
      <c r="T1453" s="11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69"/>
    </row>
    <row r="1454" spans="4:42" x14ac:dyDescent="0.2"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Q1454" s="3"/>
      <c r="R1454" s="3"/>
      <c r="S1454" s="3"/>
      <c r="T1454" s="11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69"/>
    </row>
    <row r="1455" spans="4:42" x14ac:dyDescent="0.2"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Q1455" s="3"/>
      <c r="R1455" s="3"/>
      <c r="S1455" s="3"/>
      <c r="T1455" s="11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69"/>
    </row>
    <row r="1456" spans="4:42" x14ac:dyDescent="0.2"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Q1456" s="3"/>
      <c r="R1456" s="3"/>
      <c r="S1456" s="3"/>
      <c r="T1456" s="11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69"/>
    </row>
    <row r="1457" spans="4:42" x14ac:dyDescent="0.2"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Q1457" s="3"/>
      <c r="R1457" s="3"/>
      <c r="S1457" s="3"/>
      <c r="T1457" s="11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69"/>
    </row>
    <row r="1458" spans="4:42" x14ac:dyDescent="0.2"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Q1458" s="3"/>
      <c r="R1458" s="3"/>
      <c r="S1458" s="3"/>
      <c r="T1458" s="11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69"/>
    </row>
    <row r="1459" spans="4:42" x14ac:dyDescent="0.2"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Q1459" s="3"/>
      <c r="R1459" s="3"/>
      <c r="S1459" s="3"/>
      <c r="T1459" s="11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69"/>
    </row>
    <row r="1460" spans="4:42" x14ac:dyDescent="0.2"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Q1460" s="3"/>
      <c r="R1460" s="3"/>
      <c r="S1460" s="3"/>
      <c r="T1460" s="11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69"/>
    </row>
    <row r="1461" spans="4:42" x14ac:dyDescent="0.2"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Q1461" s="3"/>
      <c r="R1461" s="3"/>
      <c r="S1461" s="3"/>
      <c r="T1461" s="11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69"/>
    </row>
    <row r="1462" spans="4:42" x14ac:dyDescent="0.2"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Q1462" s="3"/>
      <c r="R1462" s="3"/>
      <c r="S1462" s="3"/>
      <c r="T1462" s="11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69"/>
    </row>
    <row r="1463" spans="4:42" x14ac:dyDescent="0.2"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Q1463" s="3"/>
      <c r="R1463" s="3"/>
      <c r="S1463" s="3"/>
      <c r="T1463" s="11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69"/>
    </row>
    <row r="1464" spans="4:42" x14ac:dyDescent="0.2"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Q1464" s="3"/>
      <c r="R1464" s="3"/>
      <c r="S1464" s="3"/>
      <c r="T1464" s="11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69"/>
    </row>
    <row r="1465" spans="4:42" x14ac:dyDescent="0.2"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Q1465" s="3"/>
      <c r="R1465" s="3"/>
      <c r="S1465" s="3"/>
      <c r="T1465" s="11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69"/>
    </row>
    <row r="1466" spans="4:42" x14ac:dyDescent="0.2"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Q1466" s="3"/>
      <c r="R1466" s="3"/>
      <c r="S1466" s="3"/>
      <c r="T1466" s="11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69"/>
    </row>
    <row r="1467" spans="4:42" x14ac:dyDescent="0.2"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Q1467" s="3"/>
      <c r="R1467" s="3"/>
      <c r="S1467" s="3"/>
      <c r="T1467" s="11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69"/>
    </row>
    <row r="1468" spans="4:42" x14ac:dyDescent="0.2"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Q1468" s="3"/>
      <c r="R1468" s="3"/>
      <c r="S1468" s="3"/>
      <c r="T1468" s="11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69"/>
    </row>
    <row r="1469" spans="4:42" x14ac:dyDescent="0.2"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Q1469" s="3"/>
      <c r="R1469" s="3"/>
      <c r="S1469" s="3"/>
      <c r="T1469" s="11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69"/>
    </row>
    <row r="1470" spans="4:42" x14ac:dyDescent="0.2"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Q1470" s="3"/>
      <c r="R1470" s="3"/>
      <c r="S1470" s="3"/>
      <c r="T1470" s="11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69"/>
    </row>
    <row r="1471" spans="4:42" x14ac:dyDescent="0.2"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Q1471" s="3"/>
      <c r="R1471" s="3"/>
      <c r="S1471" s="3"/>
      <c r="T1471" s="11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69"/>
    </row>
    <row r="1472" spans="4:42" x14ac:dyDescent="0.2"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Q1472" s="3"/>
      <c r="R1472" s="3"/>
      <c r="S1472" s="3"/>
      <c r="T1472" s="11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69"/>
    </row>
    <row r="1473" spans="4:42" x14ac:dyDescent="0.2"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Q1473" s="3"/>
      <c r="R1473" s="3"/>
      <c r="S1473" s="3"/>
      <c r="T1473" s="11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69"/>
    </row>
    <row r="1474" spans="4:42" x14ac:dyDescent="0.2"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Q1474" s="3"/>
      <c r="R1474" s="3"/>
      <c r="S1474" s="3"/>
      <c r="T1474" s="11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69"/>
    </row>
    <row r="1475" spans="4:42" x14ac:dyDescent="0.2"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Q1475" s="3"/>
      <c r="R1475" s="3"/>
      <c r="S1475" s="3"/>
      <c r="T1475" s="11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69"/>
    </row>
    <row r="1476" spans="4:42" x14ac:dyDescent="0.2"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Q1476" s="3"/>
      <c r="R1476" s="3"/>
      <c r="S1476" s="3"/>
      <c r="T1476" s="11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69"/>
    </row>
    <row r="1477" spans="4:42" x14ac:dyDescent="0.2"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Q1477" s="3"/>
      <c r="R1477" s="3"/>
      <c r="S1477" s="3"/>
      <c r="T1477" s="11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69"/>
    </row>
    <row r="1478" spans="4:42" x14ac:dyDescent="0.2"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Q1478" s="3"/>
      <c r="R1478" s="3"/>
      <c r="S1478" s="3"/>
      <c r="T1478" s="11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69"/>
    </row>
    <row r="1479" spans="4:42" x14ac:dyDescent="0.2"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Q1479" s="3"/>
      <c r="R1479" s="3"/>
      <c r="S1479" s="3"/>
      <c r="T1479" s="11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69"/>
    </row>
    <row r="1480" spans="4:42" x14ac:dyDescent="0.2"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Q1480" s="3"/>
      <c r="R1480" s="3"/>
      <c r="S1480" s="3"/>
      <c r="T1480" s="11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69"/>
    </row>
    <row r="1481" spans="4:42" x14ac:dyDescent="0.2"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Q1481" s="3"/>
      <c r="R1481" s="3"/>
      <c r="S1481" s="3"/>
      <c r="T1481" s="11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69"/>
    </row>
    <row r="1482" spans="4:42" x14ac:dyDescent="0.2"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Q1482" s="3"/>
      <c r="R1482" s="3"/>
      <c r="S1482" s="3"/>
      <c r="T1482" s="11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69"/>
    </row>
    <row r="1483" spans="4:42" x14ac:dyDescent="0.2"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Q1483" s="3"/>
      <c r="R1483" s="3"/>
      <c r="S1483" s="3"/>
      <c r="T1483" s="11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69"/>
    </row>
    <row r="1484" spans="4:42" x14ac:dyDescent="0.2"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Q1484" s="3"/>
      <c r="R1484" s="3"/>
      <c r="S1484" s="3"/>
      <c r="T1484" s="11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69"/>
    </row>
    <row r="1485" spans="4:42" x14ac:dyDescent="0.2"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Q1485" s="3"/>
      <c r="R1485" s="3"/>
      <c r="S1485" s="3"/>
      <c r="T1485" s="11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69"/>
    </row>
    <row r="1486" spans="4:42" x14ac:dyDescent="0.2"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Q1486" s="3"/>
      <c r="R1486" s="3"/>
      <c r="S1486" s="3"/>
      <c r="T1486" s="11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69"/>
    </row>
    <row r="1487" spans="4:42" x14ac:dyDescent="0.2"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Q1487" s="3"/>
      <c r="R1487" s="3"/>
      <c r="S1487" s="3"/>
      <c r="T1487" s="11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69"/>
    </row>
    <row r="1488" spans="4:42" x14ac:dyDescent="0.2"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Q1488" s="3"/>
      <c r="R1488" s="3"/>
      <c r="S1488" s="3"/>
      <c r="T1488" s="11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69"/>
    </row>
    <row r="1489" spans="4:42" x14ac:dyDescent="0.2"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Q1489" s="3"/>
      <c r="R1489" s="3"/>
      <c r="S1489" s="3"/>
      <c r="T1489" s="11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69"/>
    </row>
    <row r="1490" spans="4:42" x14ac:dyDescent="0.2"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Q1490" s="3"/>
      <c r="R1490" s="3"/>
      <c r="S1490" s="3"/>
      <c r="T1490" s="11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69"/>
    </row>
    <row r="1491" spans="4:42" x14ac:dyDescent="0.2"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Q1491" s="3"/>
      <c r="R1491" s="3"/>
      <c r="S1491" s="3"/>
      <c r="T1491" s="11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69"/>
    </row>
    <row r="1492" spans="4:42" x14ac:dyDescent="0.2"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Q1492" s="3"/>
      <c r="R1492" s="3"/>
      <c r="S1492" s="3"/>
      <c r="T1492" s="11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69"/>
    </row>
    <row r="1493" spans="4:42" x14ac:dyDescent="0.2"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Q1493" s="3"/>
      <c r="R1493" s="3"/>
      <c r="S1493" s="3"/>
      <c r="T1493" s="11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69"/>
    </row>
    <row r="1494" spans="4:42" x14ac:dyDescent="0.2"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Q1494" s="3"/>
      <c r="R1494" s="3"/>
      <c r="S1494" s="3"/>
      <c r="T1494" s="11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69"/>
    </row>
    <row r="1495" spans="4:42" x14ac:dyDescent="0.2"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Q1495" s="3"/>
      <c r="R1495" s="3"/>
      <c r="S1495" s="3"/>
      <c r="T1495" s="11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69"/>
    </row>
    <row r="1496" spans="4:42" x14ac:dyDescent="0.2"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Q1496" s="3"/>
      <c r="R1496" s="3"/>
      <c r="S1496" s="3"/>
      <c r="T1496" s="11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69"/>
    </row>
    <row r="1497" spans="4:42" x14ac:dyDescent="0.2"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Q1497" s="3"/>
      <c r="R1497" s="3"/>
      <c r="S1497" s="3"/>
      <c r="T1497" s="11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69"/>
    </row>
    <row r="1498" spans="4:42" x14ac:dyDescent="0.2"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Q1498" s="3"/>
      <c r="R1498" s="3"/>
      <c r="S1498" s="3"/>
      <c r="T1498" s="11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69"/>
    </row>
    <row r="1499" spans="4:42" x14ac:dyDescent="0.2"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Q1499" s="3"/>
      <c r="R1499" s="3"/>
      <c r="S1499" s="3"/>
      <c r="T1499" s="11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69"/>
    </row>
    <row r="1500" spans="4:42" x14ac:dyDescent="0.2"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Q1500" s="3"/>
      <c r="R1500" s="3"/>
      <c r="S1500" s="3"/>
      <c r="T1500" s="11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69"/>
    </row>
    <row r="1501" spans="4:42" x14ac:dyDescent="0.2"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Q1501" s="3"/>
      <c r="R1501" s="3"/>
      <c r="S1501" s="3"/>
      <c r="T1501" s="11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69"/>
    </row>
    <row r="1502" spans="4:42" x14ac:dyDescent="0.2"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Q1502" s="3"/>
      <c r="R1502" s="3"/>
      <c r="S1502" s="3"/>
      <c r="T1502" s="11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69"/>
    </row>
    <row r="1503" spans="4:42" x14ac:dyDescent="0.2"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Q1503" s="3"/>
      <c r="R1503" s="3"/>
      <c r="S1503" s="3"/>
      <c r="T1503" s="11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69"/>
    </row>
    <row r="1504" spans="4:42" x14ac:dyDescent="0.2"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Q1504" s="3"/>
      <c r="R1504" s="3"/>
      <c r="S1504" s="3"/>
      <c r="T1504" s="11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69"/>
    </row>
    <row r="1505" spans="4:42" x14ac:dyDescent="0.2"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Q1505" s="3"/>
      <c r="R1505" s="3"/>
      <c r="S1505" s="3"/>
      <c r="T1505" s="11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69"/>
    </row>
    <row r="1506" spans="4:42" x14ac:dyDescent="0.2"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Q1506" s="3"/>
      <c r="R1506" s="3"/>
      <c r="S1506" s="3"/>
      <c r="T1506" s="11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69"/>
    </row>
    <row r="1507" spans="4:42" x14ac:dyDescent="0.2"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Q1507" s="3"/>
      <c r="R1507" s="3"/>
      <c r="S1507" s="3"/>
      <c r="T1507" s="11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69"/>
    </row>
    <row r="1508" spans="4:42" x14ac:dyDescent="0.2"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Q1508" s="3"/>
      <c r="R1508" s="3"/>
      <c r="S1508" s="3"/>
      <c r="T1508" s="11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69"/>
    </row>
    <row r="1509" spans="4:42" x14ac:dyDescent="0.2"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Q1509" s="3"/>
      <c r="R1509" s="3"/>
      <c r="S1509" s="3"/>
      <c r="T1509" s="11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69"/>
    </row>
    <row r="1510" spans="4:42" x14ac:dyDescent="0.2"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Q1510" s="3"/>
      <c r="R1510" s="3"/>
      <c r="S1510" s="3"/>
      <c r="T1510" s="11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69"/>
    </row>
    <row r="1511" spans="4:42" x14ac:dyDescent="0.2"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Q1511" s="3"/>
      <c r="R1511" s="3"/>
      <c r="S1511" s="3"/>
      <c r="T1511" s="11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69"/>
    </row>
    <row r="1512" spans="4:42" x14ac:dyDescent="0.2"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Q1512" s="3"/>
      <c r="R1512" s="3"/>
      <c r="S1512" s="3"/>
      <c r="T1512" s="11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69"/>
    </row>
    <row r="1513" spans="4:42" x14ac:dyDescent="0.2"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Q1513" s="3"/>
      <c r="R1513" s="3"/>
      <c r="S1513" s="3"/>
      <c r="T1513" s="11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69"/>
    </row>
    <row r="1514" spans="4:42" x14ac:dyDescent="0.2"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Q1514" s="3"/>
      <c r="R1514" s="3"/>
      <c r="S1514" s="3"/>
      <c r="T1514" s="11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69"/>
    </row>
    <row r="1515" spans="4:42" x14ac:dyDescent="0.2"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Q1515" s="3"/>
      <c r="R1515" s="3"/>
      <c r="S1515" s="3"/>
      <c r="T1515" s="11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69"/>
    </row>
    <row r="1516" spans="4:42" x14ac:dyDescent="0.2"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Q1516" s="3"/>
      <c r="R1516" s="3"/>
      <c r="S1516" s="3"/>
      <c r="T1516" s="11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69"/>
    </row>
    <row r="1517" spans="4:42" x14ac:dyDescent="0.2"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Q1517" s="3"/>
      <c r="R1517" s="3"/>
      <c r="S1517" s="3"/>
      <c r="T1517" s="11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69"/>
    </row>
    <row r="1518" spans="4:42" x14ac:dyDescent="0.2"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Q1518" s="3"/>
      <c r="R1518" s="3"/>
      <c r="S1518" s="3"/>
      <c r="T1518" s="11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69"/>
    </row>
    <row r="1519" spans="4:42" x14ac:dyDescent="0.2"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Q1519" s="3"/>
      <c r="R1519" s="3"/>
      <c r="S1519" s="3"/>
      <c r="T1519" s="11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69"/>
    </row>
    <row r="1520" spans="4:42" x14ac:dyDescent="0.2"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Q1520" s="3"/>
      <c r="R1520" s="3"/>
      <c r="S1520" s="3"/>
      <c r="T1520" s="11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69"/>
    </row>
    <row r="1521" spans="4:42" x14ac:dyDescent="0.2"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Q1521" s="3"/>
      <c r="R1521" s="3"/>
      <c r="S1521" s="3"/>
      <c r="T1521" s="11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69"/>
    </row>
    <row r="1522" spans="4:42" x14ac:dyDescent="0.2"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Q1522" s="3"/>
      <c r="R1522" s="3"/>
      <c r="S1522" s="3"/>
      <c r="T1522" s="11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69"/>
    </row>
    <row r="1523" spans="4:42" x14ac:dyDescent="0.2"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Q1523" s="3"/>
      <c r="R1523" s="3"/>
      <c r="S1523" s="3"/>
      <c r="T1523" s="11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69"/>
    </row>
    <row r="1524" spans="4:42" x14ac:dyDescent="0.2"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Q1524" s="3"/>
      <c r="R1524" s="3"/>
      <c r="S1524" s="3"/>
      <c r="T1524" s="11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69"/>
    </row>
    <row r="1525" spans="4:42" x14ac:dyDescent="0.2"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Q1525" s="3"/>
      <c r="R1525" s="3"/>
      <c r="S1525" s="3"/>
      <c r="T1525" s="11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69"/>
    </row>
    <row r="1526" spans="4:42" x14ac:dyDescent="0.2"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Q1526" s="3"/>
      <c r="R1526" s="3"/>
      <c r="S1526" s="3"/>
      <c r="T1526" s="11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69"/>
    </row>
    <row r="1527" spans="4:42" x14ac:dyDescent="0.2"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Q1527" s="3"/>
      <c r="R1527" s="3"/>
      <c r="S1527" s="3"/>
      <c r="T1527" s="11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69"/>
    </row>
    <row r="1528" spans="4:42" x14ac:dyDescent="0.2"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Q1528" s="3"/>
      <c r="R1528" s="3"/>
      <c r="S1528" s="3"/>
      <c r="T1528" s="11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69"/>
    </row>
    <row r="1529" spans="4:42" x14ac:dyDescent="0.2"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Q1529" s="3"/>
      <c r="R1529" s="3"/>
      <c r="S1529" s="3"/>
      <c r="T1529" s="11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69"/>
    </row>
    <row r="1530" spans="4:42" x14ac:dyDescent="0.2"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Q1530" s="3"/>
      <c r="R1530" s="3"/>
      <c r="S1530" s="3"/>
      <c r="T1530" s="11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69"/>
    </row>
    <row r="1531" spans="4:42" x14ac:dyDescent="0.2"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Q1531" s="3"/>
      <c r="R1531" s="3"/>
      <c r="S1531" s="3"/>
      <c r="T1531" s="11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69"/>
    </row>
    <row r="1532" spans="4:42" x14ac:dyDescent="0.2"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Q1532" s="3"/>
      <c r="R1532" s="3"/>
      <c r="S1532" s="3"/>
      <c r="T1532" s="11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69"/>
    </row>
    <row r="1533" spans="4:42" x14ac:dyDescent="0.2"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Q1533" s="3"/>
      <c r="R1533" s="3"/>
      <c r="S1533" s="3"/>
      <c r="T1533" s="11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69"/>
    </row>
    <row r="1534" spans="4:42" x14ac:dyDescent="0.2"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Q1534" s="3"/>
      <c r="R1534" s="3"/>
      <c r="S1534" s="3"/>
      <c r="T1534" s="11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69"/>
    </row>
    <row r="1535" spans="4:42" x14ac:dyDescent="0.2"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Q1535" s="3"/>
      <c r="R1535" s="3"/>
      <c r="S1535" s="3"/>
      <c r="T1535" s="11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69"/>
    </row>
    <row r="1536" spans="4:42" x14ac:dyDescent="0.2"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Q1536" s="3"/>
      <c r="R1536" s="3"/>
      <c r="S1536" s="3"/>
      <c r="T1536" s="11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69"/>
    </row>
    <row r="1537" spans="4:42" x14ac:dyDescent="0.2"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Q1537" s="3"/>
      <c r="R1537" s="3"/>
      <c r="S1537" s="3"/>
      <c r="T1537" s="11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69"/>
    </row>
    <row r="1538" spans="4:42" x14ac:dyDescent="0.2"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Q1538" s="3"/>
      <c r="R1538" s="3"/>
      <c r="S1538" s="3"/>
      <c r="T1538" s="11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69"/>
    </row>
    <row r="1539" spans="4:42" x14ac:dyDescent="0.2"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Q1539" s="3"/>
      <c r="R1539" s="3"/>
      <c r="S1539" s="3"/>
      <c r="T1539" s="11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69"/>
    </row>
    <row r="1540" spans="4:42" x14ac:dyDescent="0.2"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Q1540" s="3"/>
      <c r="R1540" s="3"/>
      <c r="S1540" s="3"/>
      <c r="T1540" s="11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69"/>
    </row>
    <row r="1541" spans="4:42" x14ac:dyDescent="0.2"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Q1541" s="3"/>
      <c r="R1541" s="3"/>
      <c r="S1541" s="3"/>
      <c r="T1541" s="11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69"/>
    </row>
    <row r="1542" spans="4:42" x14ac:dyDescent="0.2"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Q1542" s="3"/>
      <c r="R1542" s="3"/>
      <c r="S1542" s="3"/>
      <c r="T1542" s="11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69"/>
    </row>
    <row r="1543" spans="4:42" x14ac:dyDescent="0.2"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Q1543" s="3"/>
      <c r="R1543" s="3"/>
      <c r="S1543" s="3"/>
      <c r="T1543" s="11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69"/>
    </row>
    <row r="1544" spans="4:42" x14ac:dyDescent="0.2"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Q1544" s="3"/>
      <c r="R1544" s="3"/>
      <c r="S1544" s="3"/>
      <c r="T1544" s="11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69"/>
    </row>
    <row r="1545" spans="4:42" x14ac:dyDescent="0.2"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Q1545" s="3"/>
      <c r="R1545" s="3"/>
      <c r="S1545" s="3"/>
      <c r="T1545" s="11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69"/>
    </row>
    <row r="1546" spans="4:42" x14ac:dyDescent="0.2"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Q1546" s="3"/>
      <c r="R1546" s="3"/>
      <c r="S1546" s="3"/>
      <c r="T1546" s="11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69"/>
    </row>
    <row r="1547" spans="4:42" x14ac:dyDescent="0.2"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Q1547" s="3"/>
      <c r="R1547" s="3"/>
      <c r="S1547" s="3"/>
      <c r="T1547" s="11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69"/>
    </row>
    <row r="1548" spans="4:42" x14ac:dyDescent="0.2"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Q1548" s="3"/>
      <c r="R1548" s="3"/>
      <c r="S1548" s="3"/>
      <c r="T1548" s="11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69"/>
    </row>
    <row r="1549" spans="4:42" x14ac:dyDescent="0.2"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Q1549" s="3"/>
      <c r="R1549" s="3"/>
      <c r="S1549" s="3"/>
      <c r="T1549" s="11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69"/>
    </row>
    <row r="1550" spans="4:42" x14ac:dyDescent="0.2"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Q1550" s="3"/>
      <c r="R1550" s="3"/>
      <c r="S1550" s="3"/>
      <c r="T1550" s="11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69"/>
    </row>
    <row r="1551" spans="4:42" x14ac:dyDescent="0.2"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Q1551" s="3"/>
      <c r="R1551" s="3"/>
      <c r="S1551" s="3"/>
      <c r="T1551" s="11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69"/>
    </row>
    <row r="1552" spans="4:42" x14ac:dyDescent="0.2"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Q1552" s="3"/>
      <c r="R1552" s="3"/>
      <c r="S1552" s="3"/>
      <c r="T1552" s="11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69"/>
    </row>
    <row r="1553" spans="4:42" x14ac:dyDescent="0.2"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Q1553" s="3"/>
      <c r="R1553" s="3"/>
      <c r="S1553" s="3"/>
      <c r="T1553" s="11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69"/>
    </row>
    <row r="1554" spans="4:42" x14ac:dyDescent="0.2"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Q1554" s="3"/>
      <c r="R1554" s="3"/>
      <c r="S1554" s="3"/>
      <c r="T1554" s="11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69"/>
    </row>
    <row r="1555" spans="4:42" x14ac:dyDescent="0.2"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Q1555" s="3"/>
      <c r="R1555" s="3"/>
      <c r="S1555" s="3"/>
      <c r="T1555" s="11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69"/>
    </row>
    <row r="1556" spans="4:42" x14ac:dyDescent="0.2"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Q1556" s="3"/>
      <c r="R1556" s="3"/>
      <c r="S1556" s="3"/>
      <c r="T1556" s="11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69"/>
    </row>
    <row r="1557" spans="4:42" x14ac:dyDescent="0.2"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Q1557" s="3"/>
      <c r="R1557" s="3"/>
      <c r="S1557" s="3"/>
      <c r="T1557" s="11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69"/>
    </row>
    <row r="1558" spans="4:42" x14ac:dyDescent="0.2"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Q1558" s="3"/>
      <c r="R1558" s="3"/>
      <c r="S1558" s="3"/>
      <c r="T1558" s="11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69"/>
    </row>
    <row r="1559" spans="4:42" x14ac:dyDescent="0.2"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Q1559" s="3"/>
      <c r="R1559" s="3"/>
      <c r="S1559" s="3"/>
      <c r="T1559" s="11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69"/>
    </row>
    <row r="1560" spans="4:42" x14ac:dyDescent="0.2"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Q1560" s="3"/>
      <c r="R1560" s="3"/>
      <c r="S1560" s="3"/>
      <c r="T1560" s="11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69"/>
    </row>
    <row r="1561" spans="4:42" x14ac:dyDescent="0.2"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Q1561" s="3"/>
      <c r="R1561" s="3"/>
      <c r="S1561" s="3"/>
      <c r="T1561" s="11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69"/>
    </row>
    <row r="1562" spans="4:42" x14ac:dyDescent="0.2"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Q1562" s="3"/>
      <c r="R1562" s="3"/>
      <c r="S1562" s="3"/>
      <c r="T1562" s="11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69"/>
    </row>
    <row r="1563" spans="4:42" x14ac:dyDescent="0.2"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Q1563" s="3"/>
      <c r="R1563" s="3"/>
      <c r="S1563" s="3"/>
      <c r="T1563" s="11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69"/>
    </row>
    <row r="1564" spans="4:42" x14ac:dyDescent="0.2"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Q1564" s="3"/>
      <c r="R1564" s="3"/>
      <c r="S1564" s="3"/>
      <c r="T1564" s="11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69"/>
    </row>
    <row r="1565" spans="4:42" x14ac:dyDescent="0.2"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Q1565" s="3"/>
      <c r="R1565" s="3"/>
      <c r="S1565" s="3"/>
      <c r="T1565" s="11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69"/>
    </row>
    <row r="1566" spans="4:42" x14ac:dyDescent="0.2"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Q1566" s="3"/>
      <c r="R1566" s="3"/>
      <c r="S1566" s="3"/>
      <c r="T1566" s="11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69"/>
    </row>
    <row r="1567" spans="4:42" x14ac:dyDescent="0.2"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Q1567" s="3"/>
      <c r="R1567" s="3"/>
      <c r="S1567" s="3"/>
      <c r="T1567" s="11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69"/>
    </row>
    <row r="1568" spans="4:42" x14ac:dyDescent="0.2"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Q1568" s="3"/>
      <c r="R1568" s="3"/>
      <c r="S1568" s="3"/>
      <c r="T1568" s="11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69"/>
    </row>
    <row r="1569" spans="4:42" x14ac:dyDescent="0.2"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Q1569" s="3"/>
      <c r="R1569" s="3"/>
      <c r="S1569" s="3"/>
      <c r="T1569" s="11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69"/>
    </row>
    <row r="1570" spans="4:42" x14ac:dyDescent="0.2"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Q1570" s="3"/>
      <c r="R1570" s="3"/>
      <c r="S1570" s="3"/>
      <c r="T1570" s="11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69"/>
    </row>
    <row r="1571" spans="4:42" x14ac:dyDescent="0.2"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Q1571" s="3"/>
      <c r="R1571" s="3"/>
      <c r="S1571" s="3"/>
      <c r="T1571" s="11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69"/>
    </row>
    <row r="1572" spans="4:42" x14ac:dyDescent="0.2"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Q1572" s="3"/>
      <c r="R1572" s="3"/>
      <c r="S1572" s="3"/>
      <c r="T1572" s="11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69"/>
    </row>
    <row r="1573" spans="4:42" x14ac:dyDescent="0.2"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Q1573" s="3"/>
      <c r="R1573" s="3"/>
      <c r="S1573" s="3"/>
      <c r="T1573" s="11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69"/>
    </row>
    <row r="1574" spans="4:42" x14ac:dyDescent="0.2"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Q1574" s="3"/>
      <c r="R1574" s="3"/>
      <c r="S1574" s="3"/>
      <c r="T1574" s="11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69"/>
    </row>
    <row r="1575" spans="4:42" x14ac:dyDescent="0.2"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Q1575" s="3"/>
      <c r="R1575" s="3"/>
      <c r="S1575" s="3"/>
      <c r="T1575" s="11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69"/>
    </row>
    <row r="1576" spans="4:42" x14ac:dyDescent="0.2"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Q1576" s="3"/>
      <c r="R1576" s="3"/>
      <c r="S1576" s="3"/>
      <c r="T1576" s="11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69"/>
    </row>
    <row r="1577" spans="4:42" x14ac:dyDescent="0.2"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Q1577" s="3"/>
      <c r="R1577" s="3"/>
      <c r="S1577" s="3"/>
      <c r="T1577" s="11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69"/>
    </row>
    <row r="1578" spans="4:42" x14ac:dyDescent="0.2"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Q1578" s="3"/>
      <c r="R1578" s="3"/>
      <c r="S1578" s="3"/>
      <c r="T1578" s="11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69"/>
    </row>
    <row r="1579" spans="4:42" x14ac:dyDescent="0.2"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Q1579" s="3"/>
      <c r="R1579" s="3"/>
      <c r="S1579" s="3"/>
      <c r="T1579" s="11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69"/>
    </row>
    <row r="1580" spans="4:42" x14ac:dyDescent="0.2"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Q1580" s="3"/>
      <c r="R1580" s="3"/>
      <c r="S1580" s="3"/>
      <c r="T1580" s="11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69"/>
    </row>
    <row r="1581" spans="4:42" x14ac:dyDescent="0.2"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Q1581" s="3"/>
      <c r="R1581" s="3"/>
      <c r="S1581" s="3"/>
      <c r="T1581" s="11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69"/>
    </row>
    <row r="1582" spans="4:42" x14ac:dyDescent="0.2"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Q1582" s="3"/>
      <c r="R1582" s="3"/>
      <c r="S1582" s="3"/>
      <c r="T1582" s="11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69"/>
    </row>
    <row r="1583" spans="4:42" x14ac:dyDescent="0.2"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Q1583" s="3"/>
      <c r="R1583" s="3"/>
      <c r="S1583" s="3"/>
      <c r="T1583" s="11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69"/>
    </row>
    <row r="1584" spans="4:42" x14ac:dyDescent="0.2"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Q1584" s="3"/>
      <c r="R1584" s="3"/>
      <c r="S1584" s="3"/>
      <c r="T1584" s="11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69"/>
    </row>
    <row r="1585" spans="4:42" x14ac:dyDescent="0.2"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Q1585" s="3"/>
      <c r="R1585" s="3"/>
      <c r="S1585" s="3"/>
      <c r="T1585" s="11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69"/>
    </row>
    <row r="1586" spans="4:42" x14ac:dyDescent="0.2"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Q1586" s="3"/>
      <c r="R1586" s="3"/>
      <c r="S1586" s="3"/>
      <c r="T1586" s="11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69"/>
    </row>
    <row r="1587" spans="4:42" x14ac:dyDescent="0.2"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Q1587" s="3"/>
      <c r="R1587" s="3"/>
      <c r="S1587" s="3"/>
      <c r="T1587" s="11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69"/>
    </row>
    <row r="1588" spans="4:42" x14ac:dyDescent="0.2"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Q1588" s="3"/>
      <c r="R1588" s="3"/>
      <c r="S1588" s="3"/>
      <c r="T1588" s="11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69"/>
    </row>
    <row r="1589" spans="4:42" x14ac:dyDescent="0.2"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Q1589" s="3"/>
      <c r="R1589" s="3"/>
      <c r="S1589" s="3"/>
      <c r="T1589" s="11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69"/>
    </row>
    <row r="1590" spans="4:42" x14ac:dyDescent="0.2"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Q1590" s="3"/>
      <c r="R1590" s="3"/>
      <c r="S1590" s="3"/>
      <c r="T1590" s="11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69"/>
    </row>
    <row r="1591" spans="4:42" x14ac:dyDescent="0.2"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Q1591" s="3"/>
      <c r="R1591" s="3"/>
      <c r="S1591" s="3"/>
      <c r="T1591" s="11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69"/>
    </row>
    <row r="1592" spans="4:42" x14ac:dyDescent="0.2"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Q1592" s="3"/>
      <c r="R1592" s="3"/>
      <c r="S1592" s="3"/>
      <c r="T1592" s="11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69"/>
    </row>
    <row r="1593" spans="4:42" x14ac:dyDescent="0.2"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Q1593" s="3"/>
      <c r="R1593" s="3"/>
      <c r="S1593" s="3"/>
      <c r="T1593" s="11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69"/>
    </row>
    <row r="1594" spans="4:42" x14ac:dyDescent="0.2"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Q1594" s="3"/>
      <c r="R1594" s="3"/>
      <c r="S1594" s="3"/>
      <c r="T1594" s="11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69"/>
    </row>
    <row r="1595" spans="4:42" x14ac:dyDescent="0.2"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Q1595" s="3"/>
      <c r="R1595" s="3"/>
      <c r="S1595" s="3"/>
      <c r="T1595" s="11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69"/>
    </row>
    <row r="1596" spans="4:42" x14ac:dyDescent="0.2"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Q1596" s="3"/>
      <c r="R1596" s="3"/>
      <c r="S1596" s="3"/>
      <c r="T1596" s="11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69"/>
    </row>
    <row r="1597" spans="4:42" x14ac:dyDescent="0.2"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Q1597" s="3"/>
      <c r="R1597" s="3"/>
      <c r="S1597" s="3"/>
      <c r="T1597" s="11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69"/>
    </row>
    <row r="1598" spans="4:42" x14ac:dyDescent="0.2"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Q1598" s="3"/>
      <c r="R1598" s="3"/>
      <c r="S1598" s="3"/>
      <c r="T1598" s="11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69"/>
    </row>
    <row r="1599" spans="4:42" x14ac:dyDescent="0.2"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Q1599" s="3"/>
      <c r="R1599" s="3"/>
      <c r="S1599" s="3"/>
      <c r="T1599" s="11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69"/>
    </row>
    <row r="1600" spans="4:42" x14ac:dyDescent="0.2"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Q1600" s="3"/>
      <c r="R1600" s="3"/>
      <c r="S1600" s="3"/>
      <c r="T1600" s="11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69"/>
    </row>
    <row r="1601" spans="4:42" x14ac:dyDescent="0.2"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Q1601" s="3"/>
      <c r="R1601" s="3"/>
      <c r="S1601" s="3"/>
      <c r="T1601" s="11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69"/>
    </row>
    <row r="1602" spans="4:42" x14ac:dyDescent="0.2"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Q1602" s="3"/>
      <c r="R1602" s="3"/>
      <c r="S1602" s="3"/>
      <c r="T1602" s="11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69"/>
    </row>
    <row r="1603" spans="4:42" x14ac:dyDescent="0.2"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Q1603" s="3"/>
      <c r="R1603" s="3"/>
      <c r="S1603" s="3"/>
      <c r="T1603" s="11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69"/>
    </row>
    <row r="1604" spans="4:42" x14ac:dyDescent="0.2"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Q1604" s="3"/>
      <c r="R1604" s="3"/>
      <c r="S1604" s="3"/>
      <c r="T1604" s="11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69"/>
    </row>
    <row r="1605" spans="4:42" x14ac:dyDescent="0.2"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Q1605" s="3"/>
      <c r="R1605" s="3"/>
      <c r="S1605" s="3"/>
      <c r="T1605" s="11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69"/>
    </row>
    <row r="1606" spans="4:42" x14ac:dyDescent="0.2"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Q1606" s="3"/>
      <c r="R1606" s="3"/>
      <c r="S1606" s="3"/>
      <c r="T1606" s="11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69"/>
    </row>
    <row r="1607" spans="4:42" x14ac:dyDescent="0.2"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Q1607" s="3"/>
      <c r="R1607" s="3"/>
      <c r="S1607" s="3"/>
      <c r="T1607" s="11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69"/>
    </row>
    <row r="1608" spans="4:42" x14ac:dyDescent="0.2"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Q1608" s="3"/>
      <c r="R1608" s="3"/>
      <c r="S1608" s="3"/>
      <c r="T1608" s="11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69"/>
    </row>
    <row r="1609" spans="4:42" x14ac:dyDescent="0.2"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Q1609" s="3"/>
      <c r="R1609" s="3"/>
      <c r="S1609" s="3"/>
      <c r="T1609" s="11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69"/>
    </row>
    <row r="1610" spans="4:42" x14ac:dyDescent="0.2"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Q1610" s="3"/>
      <c r="R1610" s="3"/>
      <c r="S1610" s="3"/>
      <c r="T1610" s="11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69"/>
    </row>
    <row r="1611" spans="4:42" x14ac:dyDescent="0.2"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Q1611" s="3"/>
      <c r="R1611" s="3"/>
      <c r="S1611" s="3"/>
      <c r="T1611" s="11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69"/>
    </row>
    <row r="1612" spans="4:42" x14ac:dyDescent="0.2"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Q1612" s="3"/>
      <c r="R1612" s="3"/>
      <c r="S1612" s="3"/>
      <c r="T1612" s="11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69"/>
    </row>
    <row r="1613" spans="4:42" x14ac:dyDescent="0.2"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Q1613" s="3"/>
      <c r="R1613" s="3"/>
      <c r="S1613" s="3"/>
      <c r="T1613" s="11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69"/>
    </row>
    <row r="1614" spans="4:42" x14ac:dyDescent="0.2"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Q1614" s="3"/>
      <c r="R1614" s="3"/>
      <c r="S1614" s="3"/>
      <c r="T1614" s="11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69"/>
    </row>
    <row r="1615" spans="4:42" x14ac:dyDescent="0.2"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Q1615" s="3"/>
      <c r="R1615" s="3"/>
      <c r="S1615" s="3"/>
      <c r="T1615" s="11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69"/>
    </row>
    <row r="1616" spans="4:42" x14ac:dyDescent="0.2"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Q1616" s="3"/>
      <c r="R1616" s="3"/>
      <c r="S1616" s="3"/>
      <c r="T1616" s="11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69"/>
    </row>
    <row r="1617" spans="4:42" x14ac:dyDescent="0.2"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Q1617" s="3"/>
      <c r="R1617" s="3"/>
      <c r="S1617" s="3"/>
      <c r="T1617" s="11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69"/>
    </row>
    <row r="1618" spans="4:42" x14ac:dyDescent="0.2"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Q1618" s="3"/>
      <c r="R1618" s="3"/>
      <c r="S1618" s="3"/>
      <c r="T1618" s="11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69"/>
    </row>
    <row r="1619" spans="4:42" x14ac:dyDescent="0.2"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Q1619" s="3"/>
      <c r="R1619" s="3"/>
      <c r="S1619" s="3"/>
      <c r="T1619" s="11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69"/>
    </row>
    <row r="1620" spans="4:42" x14ac:dyDescent="0.2"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Q1620" s="3"/>
      <c r="R1620" s="3"/>
      <c r="S1620" s="3"/>
      <c r="T1620" s="11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69"/>
    </row>
    <row r="1621" spans="4:42" x14ac:dyDescent="0.2"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Q1621" s="3"/>
      <c r="R1621" s="3"/>
      <c r="S1621" s="3"/>
      <c r="T1621" s="11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69"/>
    </row>
    <row r="1622" spans="4:42" x14ac:dyDescent="0.2"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Q1622" s="3"/>
      <c r="R1622" s="3"/>
      <c r="S1622" s="3"/>
      <c r="T1622" s="11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69"/>
    </row>
    <row r="1623" spans="4:42" x14ac:dyDescent="0.2"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Q1623" s="3"/>
      <c r="R1623" s="3"/>
      <c r="S1623" s="3"/>
      <c r="T1623" s="11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69"/>
    </row>
    <row r="1624" spans="4:42" x14ac:dyDescent="0.2"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Q1624" s="3"/>
      <c r="R1624" s="3"/>
      <c r="S1624" s="3"/>
      <c r="T1624" s="11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69"/>
    </row>
    <row r="1625" spans="4:42" x14ac:dyDescent="0.2"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Q1625" s="3"/>
      <c r="R1625" s="3"/>
      <c r="S1625" s="3"/>
      <c r="T1625" s="11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69"/>
    </row>
    <row r="1626" spans="4:42" x14ac:dyDescent="0.2"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Q1626" s="3"/>
      <c r="R1626" s="3"/>
      <c r="S1626" s="3"/>
      <c r="T1626" s="11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69"/>
    </row>
    <row r="1627" spans="4:42" x14ac:dyDescent="0.2"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Q1627" s="3"/>
      <c r="R1627" s="3"/>
      <c r="S1627" s="3"/>
      <c r="T1627" s="11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69"/>
    </row>
    <row r="1628" spans="4:42" x14ac:dyDescent="0.2"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Q1628" s="3"/>
      <c r="R1628" s="3"/>
      <c r="S1628" s="3"/>
      <c r="T1628" s="11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69"/>
    </row>
    <row r="1629" spans="4:42" x14ac:dyDescent="0.2"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Q1629" s="3"/>
      <c r="R1629" s="3"/>
      <c r="S1629" s="3"/>
      <c r="T1629" s="11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69"/>
    </row>
    <row r="1630" spans="4:42" x14ac:dyDescent="0.2"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Q1630" s="3"/>
      <c r="R1630" s="3"/>
      <c r="S1630" s="3"/>
      <c r="T1630" s="11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69"/>
    </row>
    <row r="1631" spans="4:42" x14ac:dyDescent="0.2"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Q1631" s="3"/>
      <c r="R1631" s="3"/>
      <c r="S1631" s="3"/>
      <c r="T1631" s="11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69"/>
    </row>
    <row r="1632" spans="4:42" x14ac:dyDescent="0.2"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Q1632" s="3"/>
      <c r="R1632" s="3"/>
      <c r="S1632" s="3"/>
      <c r="T1632" s="11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69"/>
    </row>
    <row r="1633" spans="4:42" x14ac:dyDescent="0.2"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Q1633" s="3"/>
      <c r="R1633" s="3"/>
      <c r="S1633" s="3"/>
      <c r="T1633" s="11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69"/>
    </row>
    <row r="1634" spans="4:42" x14ac:dyDescent="0.2"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Q1634" s="3"/>
      <c r="R1634" s="3"/>
      <c r="S1634" s="3"/>
      <c r="T1634" s="11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69"/>
    </row>
    <row r="1635" spans="4:42" x14ac:dyDescent="0.2"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Q1635" s="3"/>
      <c r="R1635" s="3"/>
      <c r="S1635" s="3"/>
      <c r="T1635" s="11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69"/>
    </row>
    <row r="1636" spans="4:42" x14ac:dyDescent="0.2"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Q1636" s="3"/>
      <c r="R1636" s="3"/>
      <c r="S1636" s="3"/>
      <c r="T1636" s="11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69"/>
    </row>
    <row r="1637" spans="4:42" x14ac:dyDescent="0.2"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Q1637" s="3"/>
      <c r="R1637" s="3"/>
      <c r="S1637" s="3"/>
      <c r="T1637" s="11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69"/>
    </row>
    <row r="1638" spans="4:42" x14ac:dyDescent="0.2"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Q1638" s="3"/>
      <c r="R1638" s="3"/>
      <c r="S1638" s="3"/>
      <c r="T1638" s="11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69"/>
    </row>
    <row r="1639" spans="4:42" x14ac:dyDescent="0.2"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Q1639" s="3"/>
      <c r="R1639" s="3"/>
      <c r="S1639" s="3"/>
      <c r="T1639" s="11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69"/>
    </row>
    <row r="1640" spans="4:42" x14ac:dyDescent="0.2"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Q1640" s="3"/>
      <c r="R1640" s="3"/>
      <c r="S1640" s="3"/>
      <c r="T1640" s="11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69"/>
    </row>
    <row r="1641" spans="4:42" x14ac:dyDescent="0.2"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Q1641" s="3"/>
      <c r="R1641" s="3"/>
      <c r="S1641" s="3"/>
      <c r="T1641" s="11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69"/>
    </row>
    <row r="1642" spans="4:42" x14ac:dyDescent="0.2"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Q1642" s="3"/>
      <c r="R1642" s="3"/>
      <c r="S1642" s="3"/>
      <c r="T1642" s="11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69"/>
    </row>
    <row r="1643" spans="4:42" x14ac:dyDescent="0.2"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Q1643" s="3"/>
      <c r="R1643" s="3"/>
      <c r="S1643" s="3"/>
      <c r="T1643" s="11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69"/>
    </row>
    <row r="1644" spans="4:42" x14ac:dyDescent="0.2"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Q1644" s="3"/>
      <c r="R1644" s="3"/>
      <c r="S1644" s="3"/>
      <c r="T1644" s="11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69"/>
    </row>
    <row r="1645" spans="4:42" x14ac:dyDescent="0.2"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Q1645" s="3"/>
      <c r="R1645" s="3"/>
      <c r="S1645" s="3"/>
      <c r="T1645" s="11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69"/>
    </row>
    <row r="1646" spans="4:42" x14ac:dyDescent="0.2"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Q1646" s="3"/>
      <c r="R1646" s="3"/>
      <c r="S1646" s="3"/>
      <c r="T1646" s="11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69"/>
    </row>
    <row r="1647" spans="4:42" x14ac:dyDescent="0.2"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Q1647" s="3"/>
      <c r="R1647" s="3"/>
      <c r="S1647" s="3"/>
      <c r="T1647" s="11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69"/>
    </row>
    <row r="1648" spans="4:42" x14ac:dyDescent="0.2"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Q1648" s="3"/>
      <c r="R1648" s="3"/>
      <c r="S1648" s="3"/>
      <c r="T1648" s="11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69"/>
    </row>
    <row r="1649" spans="4:42" x14ac:dyDescent="0.2"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Q1649" s="3"/>
      <c r="R1649" s="3"/>
      <c r="S1649" s="3"/>
      <c r="T1649" s="11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69"/>
    </row>
    <row r="1650" spans="4:42" x14ac:dyDescent="0.2"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Q1650" s="3"/>
      <c r="R1650" s="3"/>
      <c r="S1650" s="3"/>
      <c r="T1650" s="11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69"/>
    </row>
    <row r="1651" spans="4:42" x14ac:dyDescent="0.2"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Q1651" s="3"/>
      <c r="R1651" s="3"/>
      <c r="S1651" s="3"/>
      <c r="T1651" s="11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69"/>
    </row>
    <row r="1652" spans="4:42" x14ac:dyDescent="0.2"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Q1652" s="3"/>
      <c r="R1652" s="3"/>
      <c r="S1652" s="3"/>
      <c r="T1652" s="11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69"/>
    </row>
    <row r="1653" spans="4:42" x14ac:dyDescent="0.2"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Q1653" s="3"/>
      <c r="R1653" s="3"/>
      <c r="S1653" s="3"/>
      <c r="T1653" s="11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69"/>
    </row>
    <row r="1654" spans="4:42" x14ac:dyDescent="0.2"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Q1654" s="3"/>
      <c r="R1654" s="3"/>
      <c r="S1654" s="3"/>
      <c r="T1654" s="11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69"/>
    </row>
    <row r="1655" spans="4:42" x14ac:dyDescent="0.2"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Q1655" s="3"/>
      <c r="R1655" s="3"/>
      <c r="S1655" s="3"/>
      <c r="T1655" s="11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69"/>
    </row>
    <row r="1656" spans="4:42" x14ac:dyDescent="0.2"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Q1656" s="3"/>
      <c r="R1656" s="3"/>
      <c r="S1656" s="3"/>
      <c r="T1656" s="11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69"/>
    </row>
    <row r="1657" spans="4:42" x14ac:dyDescent="0.2"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Q1657" s="3"/>
      <c r="R1657" s="3"/>
      <c r="S1657" s="3"/>
      <c r="T1657" s="11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69"/>
    </row>
    <row r="1658" spans="4:42" x14ac:dyDescent="0.2"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Q1658" s="3"/>
      <c r="R1658" s="3"/>
      <c r="S1658" s="3"/>
      <c r="T1658" s="11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69"/>
    </row>
    <row r="1659" spans="4:42" x14ac:dyDescent="0.2"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Q1659" s="3"/>
      <c r="R1659" s="3"/>
      <c r="S1659" s="3"/>
      <c r="T1659" s="11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69"/>
    </row>
    <row r="1660" spans="4:42" x14ac:dyDescent="0.2"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Q1660" s="3"/>
      <c r="R1660" s="3"/>
      <c r="S1660" s="3"/>
      <c r="T1660" s="11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69"/>
    </row>
    <row r="1661" spans="4:42" x14ac:dyDescent="0.2"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Q1661" s="3"/>
      <c r="R1661" s="3"/>
      <c r="S1661" s="3"/>
      <c r="T1661" s="11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69"/>
    </row>
    <row r="1662" spans="4:42" x14ac:dyDescent="0.2"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Q1662" s="3"/>
      <c r="R1662" s="3"/>
      <c r="S1662" s="3"/>
      <c r="T1662" s="11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69"/>
    </row>
    <row r="1663" spans="4:42" x14ac:dyDescent="0.2"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Q1663" s="3"/>
      <c r="R1663" s="3"/>
      <c r="S1663" s="3"/>
      <c r="T1663" s="11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69"/>
    </row>
    <row r="1664" spans="4:42" x14ac:dyDescent="0.2"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Q1664" s="3"/>
      <c r="R1664" s="3"/>
      <c r="S1664" s="3"/>
      <c r="T1664" s="11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69"/>
    </row>
    <row r="1665" spans="4:42" x14ac:dyDescent="0.2"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Q1665" s="3"/>
      <c r="R1665" s="3"/>
      <c r="S1665" s="3"/>
      <c r="T1665" s="11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69"/>
    </row>
    <row r="1666" spans="4:42" x14ac:dyDescent="0.2"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Q1666" s="3"/>
      <c r="R1666" s="3"/>
      <c r="S1666" s="3"/>
      <c r="T1666" s="11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69"/>
    </row>
    <row r="1667" spans="4:42" x14ac:dyDescent="0.2"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Q1667" s="3"/>
      <c r="R1667" s="3"/>
      <c r="S1667" s="3"/>
      <c r="T1667" s="11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69"/>
    </row>
    <row r="1668" spans="4:42" x14ac:dyDescent="0.2"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Q1668" s="3"/>
      <c r="R1668" s="3"/>
      <c r="S1668" s="3"/>
      <c r="T1668" s="11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69"/>
    </row>
    <row r="1669" spans="4:42" x14ac:dyDescent="0.2"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Q1669" s="3"/>
      <c r="R1669" s="3"/>
      <c r="S1669" s="3"/>
      <c r="T1669" s="11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69"/>
    </row>
    <row r="1670" spans="4:42" x14ac:dyDescent="0.2"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Q1670" s="3"/>
      <c r="R1670" s="3"/>
      <c r="S1670" s="3"/>
      <c r="T1670" s="11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69"/>
    </row>
    <row r="1671" spans="4:42" x14ac:dyDescent="0.2"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Q1671" s="3"/>
      <c r="R1671" s="3"/>
      <c r="S1671" s="3"/>
      <c r="T1671" s="11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69"/>
    </row>
    <row r="1672" spans="4:42" x14ac:dyDescent="0.2"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Q1672" s="3"/>
      <c r="R1672" s="3"/>
      <c r="S1672" s="3"/>
      <c r="T1672" s="11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69"/>
    </row>
    <row r="1673" spans="4:42" x14ac:dyDescent="0.2"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Q1673" s="3"/>
      <c r="R1673" s="3"/>
      <c r="S1673" s="3"/>
      <c r="T1673" s="11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69"/>
    </row>
    <row r="1674" spans="4:42" x14ac:dyDescent="0.2"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Q1674" s="3"/>
      <c r="R1674" s="3"/>
      <c r="S1674" s="3"/>
      <c r="T1674" s="11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69"/>
    </row>
    <row r="1675" spans="4:42" x14ac:dyDescent="0.2"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Q1675" s="3"/>
      <c r="R1675" s="3"/>
      <c r="S1675" s="3"/>
      <c r="T1675" s="11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69"/>
    </row>
    <row r="1676" spans="4:42" x14ac:dyDescent="0.2"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Q1676" s="3"/>
      <c r="R1676" s="3"/>
      <c r="S1676" s="3"/>
      <c r="T1676" s="11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69"/>
    </row>
    <row r="1677" spans="4:42" x14ac:dyDescent="0.2"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Q1677" s="3"/>
      <c r="R1677" s="3"/>
      <c r="S1677" s="3"/>
      <c r="T1677" s="11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69"/>
    </row>
    <row r="1678" spans="4:42" x14ac:dyDescent="0.2"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Q1678" s="3"/>
      <c r="R1678" s="3"/>
      <c r="S1678" s="3"/>
      <c r="T1678" s="11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69"/>
    </row>
    <row r="1679" spans="4:42" x14ac:dyDescent="0.2"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Q1679" s="3"/>
      <c r="R1679" s="3"/>
      <c r="S1679" s="3"/>
      <c r="T1679" s="11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69"/>
    </row>
    <row r="1680" spans="4:42" x14ac:dyDescent="0.2"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Q1680" s="3"/>
      <c r="R1680" s="3"/>
      <c r="S1680" s="3"/>
      <c r="T1680" s="11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69"/>
    </row>
    <row r="1681" spans="4:42" x14ac:dyDescent="0.2"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Q1681" s="3"/>
      <c r="R1681" s="3"/>
      <c r="S1681" s="3"/>
      <c r="T1681" s="11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69"/>
    </row>
    <row r="1682" spans="4:42" x14ac:dyDescent="0.2"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Q1682" s="3"/>
      <c r="R1682" s="3"/>
      <c r="S1682" s="3"/>
      <c r="T1682" s="11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69"/>
    </row>
    <row r="1683" spans="4:42" x14ac:dyDescent="0.2"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Q1683" s="3"/>
      <c r="R1683" s="3"/>
      <c r="S1683" s="3"/>
      <c r="T1683" s="11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69"/>
    </row>
    <row r="1684" spans="4:42" x14ac:dyDescent="0.2"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Q1684" s="3"/>
      <c r="R1684" s="3"/>
      <c r="S1684" s="3"/>
      <c r="T1684" s="11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69"/>
    </row>
    <row r="1685" spans="4:42" x14ac:dyDescent="0.2"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Q1685" s="3"/>
      <c r="R1685" s="3"/>
      <c r="S1685" s="3"/>
      <c r="T1685" s="11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69"/>
    </row>
    <row r="1686" spans="4:42" x14ac:dyDescent="0.2"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Q1686" s="3"/>
      <c r="R1686" s="3"/>
      <c r="S1686" s="3"/>
      <c r="T1686" s="11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69"/>
    </row>
    <row r="1687" spans="4:42" x14ac:dyDescent="0.2"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Q1687" s="3"/>
      <c r="R1687" s="3"/>
      <c r="S1687" s="3"/>
      <c r="T1687" s="11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69"/>
    </row>
    <row r="1688" spans="4:42" x14ac:dyDescent="0.2"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Q1688" s="3"/>
      <c r="R1688" s="3"/>
      <c r="S1688" s="3"/>
      <c r="T1688" s="11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69"/>
    </row>
    <row r="1689" spans="4:42" x14ac:dyDescent="0.2"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Q1689" s="3"/>
      <c r="R1689" s="3"/>
      <c r="S1689" s="3"/>
      <c r="T1689" s="11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69"/>
    </row>
    <row r="1690" spans="4:42" x14ac:dyDescent="0.2"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Q1690" s="3"/>
      <c r="R1690" s="3"/>
      <c r="S1690" s="3"/>
      <c r="T1690" s="11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69"/>
    </row>
    <row r="1691" spans="4:42" x14ac:dyDescent="0.2"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Q1691" s="3"/>
      <c r="R1691" s="3"/>
      <c r="S1691" s="3"/>
      <c r="T1691" s="11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69"/>
    </row>
    <row r="1692" spans="4:42" x14ac:dyDescent="0.2"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Q1692" s="3"/>
      <c r="R1692" s="3"/>
      <c r="S1692" s="3"/>
      <c r="T1692" s="11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69"/>
    </row>
    <row r="1693" spans="4:42" x14ac:dyDescent="0.2"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Q1693" s="3"/>
      <c r="R1693" s="3"/>
      <c r="S1693" s="3"/>
      <c r="T1693" s="11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69"/>
    </row>
    <row r="1694" spans="4:42" x14ac:dyDescent="0.2"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Q1694" s="3"/>
      <c r="R1694" s="3"/>
      <c r="S1694" s="3"/>
      <c r="T1694" s="11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69"/>
    </row>
    <row r="1695" spans="4:42" x14ac:dyDescent="0.2"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Q1695" s="3"/>
      <c r="R1695" s="3"/>
      <c r="S1695" s="3"/>
      <c r="T1695" s="11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69"/>
    </row>
    <row r="1696" spans="4:42" x14ac:dyDescent="0.2"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Q1696" s="3"/>
      <c r="R1696" s="3"/>
      <c r="S1696" s="3"/>
      <c r="T1696" s="11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69"/>
    </row>
    <row r="1697" spans="4:42" x14ac:dyDescent="0.2"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Q1697" s="3"/>
      <c r="R1697" s="3"/>
      <c r="S1697" s="3"/>
      <c r="T1697" s="11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69"/>
    </row>
    <row r="1698" spans="4:42" x14ac:dyDescent="0.2"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Q1698" s="3"/>
      <c r="R1698" s="3"/>
      <c r="S1698" s="3"/>
      <c r="T1698" s="11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69"/>
    </row>
    <row r="1699" spans="4:42" x14ac:dyDescent="0.2"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Q1699" s="3"/>
      <c r="R1699" s="3"/>
      <c r="S1699" s="3"/>
      <c r="T1699" s="11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69"/>
    </row>
    <row r="1700" spans="4:42" x14ac:dyDescent="0.2"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Q1700" s="3"/>
      <c r="R1700" s="3"/>
      <c r="S1700" s="3"/>
      <c r="T1700" s="11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69"/>
    </row>
    <row r="1701" spans="4:42" x14ac:dyDescent="0.2"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Q1701" s="3"/>
      <c r="R1701" s="3"/>
      <c r="S1701" s="3"/>
      <c r="T1701" s="11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69"/>
    </row>
    <row r="1702" spans="4:42" x14ac:dyDescent="0.2"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Q1702" s="3"/>
      <c r="R1702" s="3"/>
      <c r="S1702" s="3"/>
      <c r="T1702" s="11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69"/>
    </row>
    <row r="1703" spans="4:42" x14ac:dyDescent="0.2"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Q1703" s="3"/>
      <c r="R1703" s="3"/>
      <c r="S1703" s="3"/>
      <c r="T1703" s="11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69"/>
    </row>
    <row r="1704" spans="4:42" x14ac:dyDescent="0.2"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Q1704" s="3"/>
      <c r="R1704" s="3"/>
      <c r="S1704" s="3"/>
      <c r="T1704" s="11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69"/>
    </row>
    <row r="1705" spans="4:42" x14ac:dyDescent="0.2"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Q1705" s="3"/>
      <c r="R1705" s="3"/>
      <c r="S1705" s="3"/>
      <c r="T1705" s="11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69"/>
    </row>
    <row r="1706" spans="4:42" x14ac:dyDescent="0.2"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Q1706" s="3"/>
      <c r="R1706" s="3"/>
      <c r="S1706" s="3"/>
      <c r="T1706" s="11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69"/>
    </row>
    <row r="1707" spans="4:42" x14ac:dyDescent="0.2"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Q1707" s="3"/>
      <c r="R1707" s="3"/>
      <c r="S1707" s="3"/>
      <c r="T1707" s="11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69"/>
    </row>
    <row r="1708" spans="4:42" x14ac:dyDescent="0.2"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Q1708" s="3"/>
      <c r="R1708" s="3"/>
      <c r="S1708" s="3"/>
      <c r="T1708" s="11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69"/>
    </row>
    <row r="1709" spans="4:42" x14ac:dyDescent="0.2"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Q1709" s="3"/>
      <c r="R1709" s="3"/>
      <c r="S1709" s="3"/>
      <c r="T1709" s="11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69"/>
    </row>
    <row r="1710" spans="4:42" x14ac:dyDescent="0.2"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Q1710" s="3"/>
      <c r="R1710" s="3"/>
      <c r="S1710" s="3"/>
      <c r="T1710" s="11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69"/>
    </row>
    <row r="1711" spans="4:42" x14ac:dyDescent="0.2"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Q1711" s="3"/>
      <c r="R1711" s="3"/>
      <c r="S1711" s="3"/>
      <c r="T1711" s="11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69"/>
    </row>
    <row r="1712" spans="4:42" x14ac:dyDescent="0.2"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Q1712" s="3"/>
      <c r="R1712" s="3"/>
      <c r="S1712" s="3"/>
      <c r="T1712" s="11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69"/>
    </row>
    <row r="1713" spans="4:42" x14ac:dyDescent="0.2"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Q1713" s="3"/>
      <c r="R1713" s="3"/>
      <c r="S1713" s="3"/>
      <c r="T1713" s="11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69"/>
    </row>
    <row r="1714" spans="4:42" x14ac:dyDescent="0.2"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Q1714" s="3"/>
      <c r="R1714" s="3"/>
      <c r="S1714" s="3"/>
      <c r="T1714" s="11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69"/>
    </row>
    <row r="1715" spans="4:42" x14ac:dyDescent="0.2"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Q1715" s="3"/>
      <c r="R1715" s="3"/>
      <c r="S1715" s="3"/>
      <c r="T1715" s="11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69"/>
    </row>
    <row r="1716" spans="4:42" x14ac:dyDescent="0.2"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Q1716" s="3"/>
      <c r="R1716" s="3"/>
      <c r="S1716" s="3"/>
      <c r="T1716" s="11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69"/>
    </row>
    <row r="1717" spans="4:42" x14ac:dyDescent="0.2"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Q1717" s="3"/>
      <c r="R1717" s="3"/>
      <c r="S1717" s="3"/>
      <c r="T1717" s="11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69"/>
    </row>
    <row r="1718" spans="4:42" x14ac:dyDescent="0.2"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Q1718" s="3"/>
      <c r="R1718" s="3"/>
      <c r="S1718" s="3"/>
      <c r="T1718" s="11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69"/>
    </row>
    <row r="1719" spans="4:42" x14ac:dyDescent="0.2"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Q1719" s="3"/>
      <c r="R1719" s="3"/>
      <c r="S1719" s="3"/>
      <c r="T1719" s="11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69"/>
    </row>
    <row r="1720" spans="4:42" x14ac:dyDescent="0.2"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Q1720" s="3"/>
      <c r="R1720" s="3"/>
      <c r="S1720" s="3"/>
      <c r="T1720" s="11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69"/>
    </row>
    <row r="1721" spans="4:42" x14ac:dyDescent="0.2"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Q1721" s="3"/>
      <c r="R1721" s="3"/>
      <c r="S1721" s="3"/>
      <c r="T1721" s="11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69"/>
    </row>
    <row r="1722" spans="4:42" x14ac:dyDescent="0.2"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Q1722" s="3"/>
      <c r="R1722" s="3"/>
      <c r="S1722" s="3"/>
      <c r="T1722" s="11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69"/>
    </row>
    <row r="1723" spans="4:42" x14ac:dyDescent="0.2"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Q1723" s="3"/>
      <c r="R1723" s="3"/>
      <c r="S1723" s="3"/>
      <c r="T1723" s="11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69"/>
    </row>
    <row r="1724" spans="4:42" x14ac:dyDescent="0.2"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Q1724" s="3"/>
      <c r="R1724" s="3"/>
      <c r="S1724" s="3"/>
      <c r="T1724" s="11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69"/>
    </row>
    <row r="1725" spans="4:42" x14ac:dyDescent="0.2"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Q1725" s="3"/>
      <c r="R1725" s="3"/>
      <c r="S1725" s="3"/>
      <c r="T1725" s="11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69"/>
    </row>
    <row r="1726" spans="4:42" x14ac:dyDescent="0.2"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Q1726" s="3"/>
      <c r="R1726" s="3"/>
      <c r="S1726" s="3"/>
      <c r="T1726" s="11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69"/>
    </row>
    <row r="1727" spans="4:42" x14ac:dyDescent="0.2"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Q1727" s="3"/>
      <c r="R1727" s="3"/>
      <c r="S1727" s="3"/>
      <c r="T1727" s="11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69"/>
    </row>
    <row r="1728" spans="4:42" x14ac:dyDescent="0.2"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Q1728" s="3"/>
      <c r="R1728" s="3"/>
      <c r="S1728" s="3"/>
      <c r="T1728" s="11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69"/>
    </row>
    <row r="1729" spans="4:42" x14ac:dyDescent="0.2"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Q1729" s="3"/>
      <c r="R1729" s="3"/>
      <c r="S1729" s="3"/>
      <c r="T1729" s="11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69"/>
    </row>
    <row r="1730" spans="4:42" x14ac:dyDescent="0.2"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Q1730" s="3"/>
      <c r="R1730" s="3"/>
      <c r="S1730" s="3"/>
      <c r="T1730" s="11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69"/>
    </row>
    <row r="1731" spans="4:42" x14ac:dyDescent="0.2"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Q1731" s="3"/>
      <c r="R1731" s="3"/>
      <c r="S1731" s="3"/>
      <c r="T1731" s="11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69"/>
    </row>
    <row r="1732" spans="4:42" x14ac:dyDescent="0.2"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Q1732" s="3"/>
      <c r="R1732" s="3"/>
      <c r="S1732" s="3"/>
      <c r="T1732" s="11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69"/>
    </row>
    <row r="1733" spans="4:42" x14ac:dyDescent="0.2"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Q1733" s="3"/>
      <c r="R1733" s="3"/>
      <c r="S1733" s="3"/>
      <c r="T1733" s="11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69"/>
    </row>
    <row r="1734" spans="4:42" x14ac:dyDescent="0.2"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Q1734" s="3"/>
      <c r="R1734" s="3"/>
      <c r="S1734" s="3"/>
      <c r="T1734" s="11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69"/>
    </row>
    <row r="1735" spans="4:42" x14ac:dyDescent="0.2"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Q1735" s="3"/>
      <c r="R1735" s="3"/>
      <c r="S1735" s="3"/>
      <c r="T1735" s="11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69"/>
    </row>
    <row r="1736" spans="4:42" x14ac:dyDescent="0.2"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Q1736" s="3"/>
      <c r="R1736" s="3"/>
      <c r="S1736" s="3"/>
      <c r="T1736" s="11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69"/>
    </row>
    <row r="1737" spans="4:42" x14ac:dyDescent="0.2"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Q1737" s="3"/>
      <c r="R1737" s="3"/>
      <c r="S1737" s="3"/>
      <c r="T1737" s="11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69"/>
    </row>
    <row r="1738" spans="4:42" x14ac:dyDescent="0.2"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Q1738" s="3"/>
      <c r="R1738" s="3"/>
      <c r="S1738" s="3"/>
      <c r="T1738" s="11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69"/>
    </row>
    <row r="1739" spans="4:42" x14ac:dyDescent="0.2"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Q1739" s="3"/>
      <c r="R1739" s="3"/>
      <c r="S1739" s="3"/>
      <c r="T1739" s="11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69"/>
    </row>
    <row r="1740" spans="4:42" x14ac:dyDescent="0.2"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Q1740" s="3"/>
      <c r="R1740" s="3"/>
      <c r="S1740" s="3"/>
      <c r="T1740" s="11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69"/>
    </row>
    <row r="1741" spans="4:42" x14ac:dyDescent="0.2"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Q1741" s="3"/>
      <c r="R1741" s="3"/>
      <c r="S1741" s="3"/>
      <c r="T1741" s="11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69"/>
    </row>
    <row r="1742" spans="4:42" x14ac:dyDescent="0.2"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Q1742" s="3"/>
      <c r="R1742" s="3"/>
      <c r="S1742" s="3"/>
      <c r="T1742" s="11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69"/>
    </row>
    <row r="1743" spans="4:42" x14ac:dyDescent="0.2"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Q1743" s="3"/>
      <c r="R1743" s="3"/>
      <c r="S1743" s="3"/>
      <c r="T1743" s="11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69"/>
    </row>
    <row r="1744" spans="4:42" x14ac:dyDescent="0.2"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Q1744" s="3"/>
      <c r="R1744" s="3"/>
      <c r="S1744" s="3"/>
      <c r="T1744" s="11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69"/>
    </row>
    <row r="1745" spans="4:42" x14ac:dyDescent="0.2"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Q1745" s="3"/>
      <c r="R1745" s="3"/>
      <c r="S1745" s="3"/>
      <c r="T1745" s="11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69"/>
    </row>
    <row r="1746" spans="4:42" x14ac:dyDescent="0.2"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Q1746" s="3"/>
      <c r="R1746" s="3"/>
      <c r="S1746" s="3"/>
      <c r="T1746" s="11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69"/>
    </row>
    <row r="1747" spans="4:42" x14ac:dyDescent="0.2"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Q1747" s="3"/>
      <c r="R1747" s="3"/>
      <c r="S1747" s="3"/>
      <c r="T1747" s="11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69"/>
    </row>
    <row r="1748" spans="4:42" x14ac:dyDescent="0.2"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Q1748" s="3"/>
      <c r="R1748" s="3"/>
      <c r="S1748" s="3"/>
      <c r="T1748" s="11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69"/>
    </row>
    <row r="1749" spans="4:42" x14ac:dyDescent="0.2"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Q1749" s="3"/>
      <c r="R1749" s="3"/>
      <c r="S1749" s="3"/>
      <c r="T1749" s="11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69"/>
    </row>
    <row r="1750" spans="4:42" x14ac:dyDescent="0.2"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Q1750" s="3"/>
      <c r="R1750" s="3"/>
      <c r="S1750" s="3"/>
      <c r="T1750" s="11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69"/>
    </row>
    <row r="1751" spans="4:42" x14ac:dyDescent="0.2"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Q1751" s="3"/>
      <c r="R1751" s="3"/>
      <c r="S1751" s="3"/>
      <c r="T1751" s="11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69"/>
    </row>
    <row r="1752" spans="4:42" x14ac:dyDescent="0.2"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Q1752" s="3"/>
      <c r="R1752" s="3"/>
      <c r="S1752" s="3"/>
      <c r="T1752" s="11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69"/>
    </row>
    <row r="1753" spans="4:42" x14ac:dyDescent="0.2"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Q1753" s="3"/>
      <c r="R1753" s="3"/>
      <c r="S1753" s="3"/>
      <c r="T1753" s="11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69"/>
    </row>
    <row r="1754" spans="4:42" x14ac:dyDescent="0.2"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Q1754" s="3"/>
      <c r="R1754" s="3"/>
      <c r="S1754" s="3"/>
      <c r="T1754" s="11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69"/>
    </row>
    <row r="1755" spans="4:42" x14ac:dyDescent="0.2"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Q1755" s="3"/>
      <c r="R1755" s="3"/>
      <c r="S1755" s="3"/>
      <c r="T1755" s="11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69"/>
    </row>
    <row r="1756" spans="4:42" x14ac:dyDescent="0.2"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Q1756" s="3"/>
      <c r="R1756" s="3"/>
      <c r="S1756" s="3"/>
      <c r="T1756" s="11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69"/>
    </row>
    <row r="1757" spans="4:42" x14ac:dyDescent="0.2"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Q1757" s="3"/>
      <c r="R1757" s="3"/>
      <c r="S1757" s="3"/>
      <c r="T1757" s="11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69"/>
    </row>
    <row r="1758" spans="4:42" x14ac:dyDescent="0.2"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Q1758" s="3"/>
      <c r="R1758" s="3"/>
      <c r="S1758" s="3"/>
      <c r="T1758" s="11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69"/>
    </row>
    <row r="1759" spans="4:42" x14ac:dyDescent="0.2"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Q1759" s="3"/>
      <c r="R1759" s="3"/>
      <c r="S1759" s="3"/>
      <c r="T1759" s="11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69"/>
    </row>
    <row r="1760" spans="4:42" x14ac:dyDescent="0.2"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Q1760" s="3"/>
      <c r="R1760" s="3"/>
      <c r="S1760" s="3"/>
      <c r="T1760" s="11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69"/>
    </row>
    <row r="1761" spans="4:42" x14ac:dyDescent="0.2"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Q1761" s="3"/>
      <c r="R1761" s="3"/>
      <c r="S1761" s="3"/>
      <c r="T1761" s="11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69"/>
    </row>
    <row r="1762" spans="4:42" x14ac:dyDescent="0.2"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Q1762" s="3"/>
      <c r="R1762" s="3"/>
      <c r="S1762" s="3"/>
      <c r="T1762" s="11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69"/>
    </row>
    <row r="1763" spans="4:42" x14ac:dyDescent="0.2"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Q1763" s="3"/>
      <c r="R1763" s="3"/>
      <c r="S1763" s="3"/>
      <c r="T1763" s="11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69"/>
    </row>
    <row r="1764" spans="4:42" x14ac:dyDescent="0.2"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Q1764" s="3"/>
      <c r="R1764" s="3"/>
      <c r="S1764" s="3"/>
      <c r="T1764" s="11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69"/>
    </row>
    <row r="1765" spans="4:42" x14ac:dyDescent="0.2"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Q1765" s="3"/>
      <c r="R1765" s="3"/>
      <c r="S1765" s="3"/>
      <c r="T1765" s="11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69"/>
    </row>
    <row r="1766" spans="4:42" x14ac:dyDescent="0.2"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Q1766" s="3"/>
      <c r="R1766" s="3"/>
      <c r="S1766" s="3"/>
      <c r="T1766" s="11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69"/>
    </row>
    <row r="1767" spans="4:42" x14ac:dyDescent="0.2"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Q1767" s="3"/>
      <c r="R1767" s="3"/>
      <c r="S1767" s="3"/>
      <c r="T1767" s="11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69"/>
    </row>
    <row r="1768" spans="4:42" x14ac:dyDescent="0.2"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Q1768" s="3"/>
      <c r="R1768" s="3"/>
      <c r="S1768" s="3"/>
      <c r="T1768" s="11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69"/>
    </row>
    <row r="1769" spans="4:42" x14ac:dyDescent="0.2"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Q1769" s="3"/>
      <c r="R1769" s="3"/>
      <c r="S1769" s="3"/>
      <c r="T1769" s="11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69"/>
    </row>
    <row r="1770" spans="4:42" x14ac:dyDescent="0.2"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Q1770" s="3"/>
      <c r="R1770" s="3"/>
      <c r="S1770" s="3"/>
      <c r="T1770" s="11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69"/>
    </row>
    <row r="1771" spans="4:42" x14ac:dyDescent="0.2"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Q1771" s="3"/>
      <c r="R1771" s="3"/>
      <c r="S1771" s="3"/>
      <c r="T1771" s="11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69"/>
    </row>
    <row r="1772" spans="4:42" x14ac:dyDescent="0.2"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Q1772" s="3"/>
      <c r="R1772" s="3"/>
      <c r="S1772" s="3"/>
      <c r="T1772" s="11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69"/>
    </row>
    <row r="1773" spans="4:42" x14ac:dyDescent="0.2"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Q1773" s="3"/>
      <c r="R1773" s="3"/>
      <c r="S1773" s="3"/>
      <c r="T1773" s="11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69"/>
    </row>
    <row r="1774" spans="4:42" x14ac:dyDescent="0.2"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Q1774" s="3"/>
      <c r="R1774" s="3"/>
      <c r="S1774" s="3"/>
      <c r="T1774" s="11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69"/>
    </row>
    <row r="1775" spans="4:42" x14ac:dyDescent="0.2"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Q1775" s="3"/>
      <c r="R1775" s="3"/>
      <c r="S1775" s="3"/>
      <c r="T1775" s="11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69"/>
    </row>
    <row r="1776" spans="4:42" x14ac:dyDescent="0.2"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Q1776" s="3"/>
      <c r="R1776" s="3"/>
      <c r="S1776" s="3"/>
      <c r="T1776" s="11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69"/>
    </row>
    <row r="1777" spans="4:42" x14ac:dyDescent="0.2"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Q1777" s="3"/>
      <c r="R1777" s="3"/>
      <c r="S1777" s="3"/>
      <c r="T1777" s="11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69"/>
    </row>
    <row r="1778" spans="4:42" x14ac:dyDescent="0.2"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Q1778" s="3"/>
      <c r="R1778" s="3"/>
      <c r="S1778" s="3"/>
      <c r="T1778" s="11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69"/>
    </row>
    <row r="1779" spans="4:42" x14ac:dyDescent="0.2"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Q1779" s="3"/>
      <c r="R1779" s="3"/>
      <c r="S1779" s="3"/>
      <c r="T1779" s="11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69"/>
    </row>
    <row r="1780" spans="4:42" x14ac:dyDescent="0.2"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Q1780" s="3"/>
      <c r="R1780" s="3"/>
      <c r="S1780" s="3"/>
      <c r="T1780" s="11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69"/>
    </row>
    <row r="1781" spans="4:42" x14ac:dyDescent="0.2"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Q1781" s="3"/>
      <c r="R1781" s="3"/>
      <c r="S1781" s="3"/>
      <c r="T1781" s="11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69"/>
    </row>
    <row r="1782" spans="4:42" x14ac:dyDescent="0.2"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Q1782" s="3"/>
      <c r="R1782" s="3"/>
      <c r="S1782" s="3"/>
      <c r="T1782" s="11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69"/>
    </row>
    <row r="1783" spans="4:42" x14ac:dyDescent="0.2"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Q1783" s="3"/>
      <c r="R1783" s="3"/>
      <c r="S1783" s="3"/>
      <c r="T1783" s="11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69"/>
    </row>
    <row r="1784" spans="4:42" x14ac:dyDescent="0.2"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Q1784" s="3"/>
      <c r="R1784" s="3"/>
      <c r="S1784" s="3"/>
      <c r="T1784" s="11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69"/>
    </row>
    <row r="1785" spans="4:42" x14ac:dyDescent="0.2"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Q1785" s="3"/>
      <c r="R1785" s="3"/>
      <c r="S1785" s="3"/>
      <c r="T1785" s="11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69"/>
    </row>
    <row r="1786" spans="4:42" x14ac:dyDescent="0.2"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Q1786" s="3"/>
      <c r="R1786" s="3"/>
      <c r="S1786" s="3"/>
      <c r="T1786" s="11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69"/>
    </row>
    <row r="1787" spans="4:42" x14ac:dyDescent="0.2"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Q1787" s="3"/>
      <c r="R1787" s="3"/>
      <c r="S1787" s="3"/>
      <c r="T1787" s="11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69"/>
    </row>
    <row r="1788" spans="4:42" x14ac:dyDescent="0.2"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Q1788" s="3"/>
      <c r="R1788" s="3"/>
      <c r="S1788" s="3"/>
      <c r="T1788" s="11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69"/>
    </row>
    <row r="1789" spans="4:42" x14ac:dyDescent="0.2"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Q1789" s="3"/>
      <c r="R1789" s="3"/>
      <c r="S1789" s="3"/>
      <c r="T1789" s="11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69"/>
    </row>
    <row r="1790" spans="4:42" x14ac:dyDescent="0.2"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Q1790" s="3"/>
      <c r="R1790" s="3"/>
      <c r="S1790" s="3"/>
      <c r="T1790" s="11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69"/>
    </row>
    <row r="1791" spans="4:42" x14ac:dyDescent="0.2"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Q1791" s="3"/>
      <c r="R1791" s="3"/>
      <c r="S1791" s="3"/>
      <c r="T1791" s="11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69"/>
    </row>
    <row r="1792" spans="4:42" x14ac:dyDescent="0.2"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Q1792" s="3"/>
      <c r="R1792" s="3"/>
      <c r="S1792" s="3"/>
      <c r="T1792" s="11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69"/>
    </row>
    <row r="1793" spans="4:42" x14ac:dyDescent="0.2"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Q1793" s="3"/>
      <c r="R1793" s="3"/>
      <c r="S1793" s="3"/>
      <c r="T1793" s="11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69"/>
    </row>
    <row r="1794" spans="4:42" x14ac:dyDescent="0.2"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Q1794" s="3"/>
      <c r="R1794" s="3"/>
      <c r="S1794" s="3"/>
      <c r="T1794" s="11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69"/>
    </row>
    <row r="1795" spans="4:42" x14ac:dyDescent="0.2"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Q1795" s="3"/>
      <c r="R1795" s="3"/>
      <c r="S1795" s="3"/>
      <c r="T1795" s="11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69"/>
    </row>
    <row r="1796" spans="4:42" x14ac:dyDescent="0.2"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Q1796" s="3"/>
      <c r="R1796" s="3"/>
      <c r="S1796" s="3"/>
      <c r="T1796" s="11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69"/>
    </row>
    <row r="1797" spans="4:42" x14ac:dyDescent="0.2"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Q1797" s="3"/>
      <c r="R1797" s="3"/>
      <c r="S1797" s="3"/>
      <c r="T1797" s="11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69"/>
    </row>
    <row r="1798" spans="4:42" x14ac:dyDescent="0.2"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Q1798" s="3"/>
      <c r="R1798" s="3"/>
      <c r="S1798" s="3"/>
      <c r="T1798" s="11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69"/>
    </row>
    <row r="1799" spans="4:42" x14ac:dyDescent="0.2"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Q1799" s="3"/>
      <c r="R1799" s="3"/>
      <c r="S1799" s="3"/>
      <c r="T1799" s="11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69"/>
    </row>
    <row r="1800" spans="4:42" x14ac:dyDescent="0.2"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Q1800" s="3"/>
      <c r="R1800" s="3"/>
      <c r="S1800" s="3"/>
      <c r="T1800" s="11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69"/>
    </row>
    <row r="1801" spans="4:42" x14ac:dyDescent="0.2"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Q1801" s="3"/>
      <c r="R1801" s="3"/>
      <c r="S1801" s="3"/>
      <c r="T1801" s="11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69"/>
    </row>
    <row r="1802" spans="4:42" x14ac:dyDescent="0.2"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Q1802" s="3"/>
      <c r="R1802" s="3"/>
      <c r="S1802" s="3"/>
      <c r="T1802" s="11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69"/>
    </row>
    <row r="1803" spans="4:42" x14ac:dyDescent="0.2"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Q1803" s="3"/>
      <c r="R1803" s="3"/>
      <c r="S1803" s="3"/>
      <c r="T1803" s="11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69"/>
    </row>
    <row r="1804" spans="4:42" x14ac:dyDescent="0.2"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Q1804" s="3"/>
      <c r="R1804" s="3"/>
      <c r="S1804" s="3"/>
      <c r="T1804" s="11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69"/>
    </row>
    <row r="1805" spans="4:42" x14ac:dyDescent="0.2"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Q1805" s="3"/>
      <c r="R1805" s="3"/>
      <c r="S1805" s="3"/>
      <c r="T1805" s="11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69"/>
    </row>
    <row r="1806" spans="4:42" x14ac:dyDescent="0.2"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Q1806" s="3"/>
      <c r="R1806" s="3"/>
      <c r="S1806" s="3"/>
      <c r="T1806" s="11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69"/>
    </row>
    <row r="1807" spans="4:42" x14ac:dyDescent="0.2"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Q1807" s="3"/>
      <c r="R1807" s="3"/>
      <c r="S1807" s="3"/>
      <c r="T1807" s="11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69"/>
    </row>
    <row r="1808" spans="4:42" x14ac:dyDescent="0.2"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Q1808" s="3"/>
      <c r="R1808" s="3"/>
      <c r="S1808" s="3"/>
      <c r="T1808" s="11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69"/>
    </row>
    <row r="1809" spans="4:42" x14ac:dyDescent="0.2"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Q1809" s="3"/>
      <c r="R1809" s="3"/>
      <c r="S1809" s="3"/>
      <c r="T1809" s="11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69"/>
    </row>
    <row r="1810" spans="4:42" x14ac:dyDescent="0.2"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Q1810" s="3"/>
      <c r="R1810" s="3"/>
      <c r="S1810" s="3"/>
      <c r="T1810" s="11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69"/>
    </row>
    <row r="1811" spans="4:42" x14ac:dyDescent="0.2"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Q1811" s="3"/>
      <c r="R1811" s="3"/>
      <c r="S1811" s="3"/>
      <c r="T1811" s="11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69"/>
    </row>
    <row r="1812" spans="4:42" x14ac:dyDescent="0.2"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Q1812" s="3"/>
      <c r="R1812" s="3"/>
      <c r="S1812" s="3"/>
      <c r="T1812" s="11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69"/>
    </row>
    <row r="1813" spans="4:42" x14ac:dyDescent="0.2"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Q1813" s="3"/>
      <c r="R1813" s="3"/>
      <c r="S1813" s="3"/>
      <c r="T1813" s="11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69"/>
    </row>
    <row r="1814" spans="4:42" x14ac:dyDescent="0.2"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Q1814" s="3"/>
      <c r="R1814" s="3"/>
      <c r="S1814" s="3"/>
      <c r="T1814" s="11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69"/>
    </row>
    <row r="1815" spans="4:42" x14ac:dyDescent="0.2"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Q1815" s="3"/>
      <c r="R1815" s="3"/>
      <c r="S1815" s="3"/>
      <c r="T1815" s="11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69"/>
    </row>
    <row r="1816" spans="4:42" x14ac:dyDescent="0.2"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Q1816" s="3"/>
      <c r="R1816" s="3"/>
      <c r="S1816" s="3"/>
      <c r="T1816" s="11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69"/>
    </row>
    <row r="1817" spans="4:42" x14ac:dyDescent="0.2"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Q1817" s="3"/>
      <c r="R1817" s="3"/>
      <c r="S1817" s="3"/>
      <c r="T1817" s="11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69"/>
    </row>
    <row r="1818" spans="4:42" x14ac:dyDescent="0.2"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Q1818" s="3"/>
      <c r="R1818" s="3"/>
      <c r="S1818" s="3"/>
      <c r="T1818" s="11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69"/>
    </row>
    <row r="1819" spans="4:42" x14ac:dyDescent="0.2"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Q1819" s="3"/>
      <c r="R1819" s="3"/>
      <c r="S1819" s="3"/>
      <c r="T1819" s="11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69"/>
    </row>
    <row r="1820" spans="4:42" x14ac:dyDescent="0.2"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Q1820" s="3"/>
      <c r="R1820" s="3"/>
      <c r="S1820" s="3"/>
      <c r="T1820" s="11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69"/>
    </row>
    <row r="1821" spans="4:42" x14ac:dyDescent="0.2"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Q1821" s="3"/>
      <c r="R1821" s="3"/>
      <c r="S1821" s="3"/>
      <c r="T1821" s="11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69"/>
    </row>
    <row r="1822" spans="4:42" x14ac:dyDescent="0.2"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Q1822" s="3"/>
      <c r="R1822" s="3"/>
      <c r="S1822" s="3"/>
      <c r="T1822" s="11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69"/>
    </row>
    <row r="1823" spans="4:42" x14ac:dyDescent="0.2"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Q1823" s="3"/>
      <c r="R1823" s="3"/>
      <c r="S1823" s="3"/>
      <c r="T1823" s="11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69"/>
    </row>
    <row r="1824" spans="4:42" x14ac:dyDescent="0.2"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Q1824" s="3"/>
      <c r="R1824" s="3"/>
      <c r="S1824" s="3"/>
      <c r="T1824" s="11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69"/>
    </row>
    <row r="1825" spans="4:42" x14ac:dyDescent="0.2"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Q1825" s="3"/>
      <c r="R1825" s="3"/>
      <c r="S1825" s="3"/>
      <c r="T1825" s="11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69"/>
    </row>
    <row r="1826" spans="4:42" x14ac:dyDescent="0.2"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Q1826" s="3"/>
      <c r="R1826" s="3"/>
      <c r="S1826" s="3"/>
      <c r="T1826" s="11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69"/>
    </row>
    <row r="1827" spans="4:42" x14ac:dyDescent="0.2"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Q1827" s="3"/>
      <c r="R1827" s="3"/>
      <c r="S1827" s="3"/>
      <c r="T1827" s="11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69"/>
    </row>
    <row r="1828" spans="4:42" x14ac:dyDescent="0.2"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Q1828" s="3"/>
      <c r="R1828" s="3"/>
      <c r="S1828" s="3"/>
      <c r="T1828" s="11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69"/>
    </row>
    <row r="1829" spans="4:42" x14ac:dyDescent="0.2"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Q1829" s="3"/>
      <c r="R1829" s="3"/>
      <c r="S1829" s="3"/>
      <c r="T1829" s="11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69"/>
    </row>
    <row r="1830" spans="4:42" x14ac:dyDescent="0.2"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Q1830" s="3"/>
      <c r="R1830" s="3"/>
      <c r="S1830" s="3"/>
      <c r="T1830" s="11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69"/>
    </row>
    <row r="1831" spans="4:42" x14ac:dyDescent="0.2"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Q1831" s="3"/>
      <c r="R1831" s="3"/>
      <c r="S1831" s="3"/>
      <c r="T1831" s="11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69"/>
    </row>
    <row r="1832" spans="4:42" x14ac:dyDescent="0.2"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Q1832" s="3"/>
      <c r="R1832" s="3"/>
      <c r="S1832" s="3"/>
      <c r="T1832" s="11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69"/>
    </row>
    <row r="1833" spans="4:42" x14ac:dyDescent="0.2"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Q1833" s="3"/>
      <c r="R1833" s="3"/>
      <c r="S1833" s="3"/>
      <c r="T1833" s="11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69"/>
    </row>
    <row r="1834" spans="4:42" x14ac:dyDescent="0.2"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Q1834" s="3"/>
      <c r="R1834" s="3"/>
      <c r="S1834" s="3"/>
      <c r="T1834" s="11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69"/>
    </row>
    <row r="1835" spans="4:42" x14ac:dyDescent="0.2"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Q1835" s="3"/>
      <c r="R1835" s="3"/>
      <c r="S1835" s="3"/>
      <c r="T1835" s="11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69"/>
    </row>
    <row r="1836" spans="4:42" x14ac:dyDescent="0.2"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Q1836" s="3"/>
      <c r="R1836" s="3"/>
      <c r="S1836" s="3"/>
      <c r="T1836" s="11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69"/>
    </row>
    <row r="1837" spans="4:42" x14ac:dyDescent="0.2"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Q1837" s="3"/>
      <c r="R1837" s="3"/>
      <c r="S1837" s="3"/>
      <c r="T1837" s="11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69"/>
    </row>
    <row r="1838" spans="4:42" x14ac:dyDescent="0.2"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Q1838" s="3"/>
      <c r="R1838" s="3"/>
      <c r="S1838" s="3"/>
      <c r="T1838" s="11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69"/>
    </row>
    <row r="1839" spans="4:42" x14ac:dyDescent="0.2"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Q1839" s="3"/>
      <c r="R1839" s="3"/>
      <c r="S1839" s="3"/>
      <c r="T1839" s="11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69"/>
    </row>
    <row r="1840" spans="4:42" x14ac:dyDescent="0.2"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Q1840" s="3"/>
      <c r="R1840" s="3"/>
      <c r="S1840" s="3"/>
      <c r="T1840" s="11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69"/>
    </row>
    <row r="1841" spans="4:42" x14ac:dyDescent="0.2"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Q1841" s="3"/>
      <c r="R1841" s="3"/>
      <c r="S1841" s="3"/>
      <c r="T1841" s="11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69"/>
    </row>
    <row r="1842" spans="4:42" x14ac:dyDescent="0.2"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Q1842" s="3"/>
      <c r="R1842" s="3"/>
      <c r="S1842" s="3"/>
      <c r="T1842" s="11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69"/>
    </row>
    <row r="1843" spans="4:42" x14ac:dyDescent="0.2"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Q1843" s="3"/>
      <c r="R1843" s="3"/>
      <c r="S1843" s="3"/>
      <c r="T1843" s="11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69"/>
    </row>
    <row r="1844" spans="4:42" x14ac:dyDescent="0.2"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Q1844" s="3"/>
      <c r="R1844" s="3"/>
      <c r="S1844" s="3"/>
      <c r="T1844" s="11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69"/>
    </row>
    <row r="1845" spans="4:42" x14ac:dyDescent="0.2"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Q1845" s="3"/>
      <c r="R1845" s="3"/>
      <c r="S1845" s="3"/>
      <c r="T1845" s="11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69"/>
    </row>
    <row r="1846" spans="4:42" x14ac:dyDescent="0.2"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Q1846" s="3"/>
      <c r="R1846" s="3"/>
      <c r="S1846" s="3"/>
      <c r="T1846" s="11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69"/>
    </row>
    <row r="1847" spans="4:42" x14ac:dyDescent="0.2"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Q1847" s="3"/>
      <c r="R1847" s="3"/>
      <c r="S1847" s="3"/>
      <c r="T1847" s="11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69"/>
    </row>
    <row r="1848" spans="4:42" x14ac:dyDescent="0.2"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Q1848" s="3"/>
      <c r="R1848" s="3"/>
      <c r="S1848" s="3"/>
      <c r="T1848" s="11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69"/>
    </row>
    <row r="1849" spans="4:42" x14ac:dyDescent="0.2"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Q1849" s="3"/>
      <c r="R1849" s="3"/>
      <c r="S1849" s="3"/>
      <c r="T1849" s="11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69"/>
    </row>
    <row r="1850" spans="4:42" x14ac:dyDescent="0.2"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Q1850" s="3"/>
      <c r="R1850" s="3"/>
      <c r="S1850" s="3"/>
      <c r="T1850" s="11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69"/>
    </row>
    <row r="1851" spans="4:42" x14ac:dyDescent="0.2"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Q1851" s="3"/>
      <c r="R1851" s="3"/>
      <c r="S1851" s="3"/>
      <c r="T1851" s="11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69"/>
    </row>
    <row r="1852" spans="4:42" x14ac:dyDescent="0.2"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Q1852" s="3"/>
      <c r="R1852" s="3"/>
      <c r="S1852" s="3"/>
      <c r="T1852" s="11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69"/>
    </row>
    <row r="1853" spans="4:42" x14ac:dyDescent="0.2"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Q1853" s="3"/>
      <c r="R1853" s="3"/>
      <c r="S1853" s="3"/>
      <c r="T1853" s="11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69"/>
    </row>
    <row r="1854" spans="4:42" x14ac:dyDescent="0.2"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Q1854" s="3"/>
      <c r="R1854" s="3"/>
      <c r="S1854" s="3"/>
      <c r="T1854" s="11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69"/>
    </row>
    <row r="1855" spans="4:42" x14ac:dyDescent="0.2"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Q1855" s="3"/>
      <c r="R1855" s="3"/>
      <c r="S1855" s="3"/>
      <c r="T1855" s="11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69"/>
    </row>
    <row r="1856" spans="4:42" x14ac:dyDescent="0.2"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Q1856" s="3"/>
      <c r="R1856" s="3"/>
      <c r="S1856" s="3"/>
      <c r="T1856" s="11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69"/>
    </row>
    <row r="1857" spans="4:42" x14ac:dyDescent="0.2"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Q1857" s="3"/>
      <c r="R1857" s="3"/>
      <c r="S1857" s="3"/>
      <c r="T1857" s="11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69"/>
    </row>
    <row r="1858" spans="4:42" x14ac:dyDescent="0.2"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Q1858" s="3"/>
      <c r="R1858" s="3"/>
      <c r="S1858" s="3"/>
      <c r="T1858" s="11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69"/>
    </row>
    <row r="1859" spans="4:42" x14ac:dyDescent="0.2"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Q1859" s="3"/>
      <c r="R1859" s="3"/>
      <c r="S1859" s="3"/>
      <c r="T1859" s="11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69"/>
    </row>
    <row r="1860" spans="4:42" x14ac:dyDescent="0.2"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Q1860" s="3"/>
      <c r="R1860" s="3"/>
      <c r="S1860" s="3"/>
      <c r="T1860" s="11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69"/>
    </row>
    <row r="1861" spans="4:42" x14ac:dyDescent="0.2"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Q1861" s="3"/>
      <c r="R1861" s="3"/>
      <c r="S1861" s="3"/>
      <c r="T1861" s="11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69"/>
    </row>
    <row r="1862" spans="4:42" x14ac:dyDescent="0.2"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Q1862" s="3"/>
      <c r="R1862" s="3"/>
      <c r="S1862" s="3"/>
      <c r="T1862" s="11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69"/>
    </row>
    <row r="1863" spans="4:42" x14ac:dyDescent="0.2"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Q1863" s="3"/>
      <c r="R1863" s="3"/>
      <c r="S1863" s="3"/>
      <c r="T1863" s="11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69"/>
    </row>
    <row r="1864" spans="4:42" x14ac:dyDescent="0.2"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Q1864" s="3"/>
      <c r="R1864" s="3"/>
      <c r="S1864" s="3"/>
      <c r="T1864" s="11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69"/>
    </row>
    <row r="1865" spans="4:42" x14ac:dyDescent="0.2"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Q1865" s="3"/>
      <c r="R1865" s="3"/>
      <c r="S1865" s="3"/>
      <c r="T1865" s="11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69"/>
    </row>
    <row r="1866" spans="4:42" x14ac:dyDescent="0.2"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Q1866" s="3"/>
      <c r="R1866" s="3"/>
      <c r="S1866" s="3"/>
      <c r="T1866" s="11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69"/>
    </row>
    <row r="1867" spans="4:42" x14ac:dyDescent="0.2"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Q1867" s="3"/>
      <c r="R1867" s="3"/>
      <c r="S1867" s="3"/>
      <c r="T1867" s="11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69"/>
    </row>
    <row r="1868" spans="4:42" x14ac:dyDescent="0.2"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Q1868" s="3"/>
      <c r="R1868" s="3"/>
      <c r="S1868" s="3"/>
      <c r="T1868" s="11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69"/>
    </row>
    <row r="1869" spans="4:42" x14ac:dyDescent="0.2"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Q1869" s="3"/>
      <c r="R1869" s="3"/>
      <c r="S1869" s="3"/>
      <c r="T1869" s="11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69"/>
    </row>
    <row r="1870" spans="4:42" x14ac:dyDescent="0.2">
      <c r="D1870" s="3"/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Q1870" s="3"/>
      <c r="R1870" s="3"/>
      <c r="S1870" s="3"/>
      <c r="T1870" s="11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69"/>
    </row>
    <row r="1871" spans="4:42" x14ac:dyDescent="0.2">
      <c r="D1871" s="3"/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Q1871" s="3"/>
      <c r="R1871" s="3"/>
      <c r="S1871" s="3"/>
      <c r="T1871" s="11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69"/>
    </row>
    <row r="1872" spans="4:42" x14ac:dyDescent="0.2">
      <c r="D1872" s="3"/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Q1872" s="3"/>
      <c r="R1872" s="3"/>
      <c r="S1872" s="3"/>
      <c r="T1872" s="11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69"/>
    </row>
    <row r="1873" spans="4:42" x14ac:dyDescent="0.2"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Q1873" s="3"/>
      <c r="R1873" s="3"/>
      <c r="S1873" s="3"/>
      <c r="T1873" s="11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69"/>
    </row>
    <row r="1874" spans="4:42" x14ac:dyDescent="0.2"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Q1874" s="3"/>
      <c r="R1874" s="3"/>
      <c r="S1874" s="3"/>
      <c r="T1874" s="11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69"/>
    </row>
    <row r="1875" spans="4:42" x14ac:dyDescent="0.2">
      <c r="D1875" s="3"/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Q1875" s="3"/>
      <c r="R1875" s="3"/>
      <c r="S1875" s="3"/>
      <c r="T1875" s="11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69"/>
    </row>
    <row r="1876" spans="4:42" x14ac:dyDescent="0.2"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Q1876" s="3"/>
      <c r="R1876" s="3"/>
      <c r="S1876" s="3"/>
      <c r="T1876" s="11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69"/>
    </row>
    <row r="1877" spans="4:42" x14ac:dyDescent="0.2"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Q1877" s="3"/>
      <c r="R1877" s="3"/>
      <c r="S1877" s="3"/>
      <c r="T1877" s="11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69"/>
    </row>
    <row r="1878" spans="4:42" x14ac:dyDescent="0.2"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Q1878" s="3"/>
      <c r="R1878" s="3"/>
      <c r="S1878" s="3"/>
      <c r="T1878" s="11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69"/>
    </row>
    <row r="1879" spans="4:42" x14ac:dyDescent="0.2">
      <c r="D1879" s="3"/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Q1879" s="3"/>
      <c r="R1879" s="3"/>
      <c r="S1879" s="3"/>
      <c r="T1879" s="11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69"/>
    </row>
    <row r="1880" spans="4:42" x14ac:dyDescent="0.2">
      <c r="D1880" s="3"/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Q1880" s="3"/>
      <c r="R1880" s="3"/>
      <c r="S1880" s="3"/>
      <c r="T1880" s="11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69"/>
    </row>
    <row r="1881" spans="4:42" x14ac:dyDescent="0.2">
      <c r="D1881" s="3"/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Q1881" s="3"/>
      <c r="R1881" s="3"/>
      <c r="S1881" s="3"/>
      <c r="T1881" s="11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69"/>
    </row>
    <row r="1882" spans="4:42" x14ac:dyDescent="0.2"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Q1882" s="3"/>
      <c r="R1882" s="3"/>
      <c r="S1882" s="3"/>
      <c r="T1882" s="11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69"/>
    </row>
    <row r="1883" spans="4:42" x14ac:dyDescent="0.2"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Q1883" s="3"/>
      <c r="R1883" s="3"/>
      <c r="S1883" s="3"/>
      <c r="T1883" s="11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69"/>
    </row>
    <row r="1884" spans="4:42" x14ac:dyDescent="0.2"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Q1884" s="3"/>
      <c r="R1884" s="3"/>
      <c r="S1884" s="3"/>
      <c r="T1884" s="11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69"/>
    </row>
    <row r="1885" spans="4:42" x14ac:dyDescent="0.2"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Q1885" s="3"/>
      <c r="R1885" s="3"/>
      <c r="S1885" s="3"/>
      <c r="T1885" s="11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69"/>
    </row>
    <row r="1886" spans="4:42" x14ac:dyDescent="0.2"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Q1886" s="3"/>
      <c r="R1886" s="3"/>
      <c r="S1886" s="3"/>
      <c r="T1886" s="11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69"/>
    </row>
    <row r="1887" spans="4:42" x14ac:dyDescent="0.2"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Q1887" s="3"/>
      <c r="R1887" s="3"/>
      <c r="S1887" s="3"/>
      <c r="T1887" s="11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69"/>
    </row>
    <row r="1888" spans="4:42" x14ac:dyDescent="0.2">
      <c r="D1888" s="3"/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Q1888" s="3"/>
      <c r="R1888" s="3"/>
      <c r="S1888" s="3"/>
      <c r="T1888" s="11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69"/>
    </row>
    <row r="1889" spans="4:42" x14ac:dyDescent="0.2"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Q1889" s="3"/>
      <c r="R1889" s="3"/>
      <c r="S1889" s="3"/>
      <c r="T1889" s="11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69"/>
    </row>
    <row r="1890" spans="4:42" x14ac:dyDescent="0.2"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Q1890" s="3"/>
      <c r="R1890" s="3"/>
      <c r="S1890" s="3"/>
      <c r="T1890" s="11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69"/>
    </row>
    <row r="1891" spans="4:42" x14ac:dyDescent="0.2"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Q1891" s="3"/>
      <c r="R1891" s="3"/>
      <c r="S1891" s="3"/>
      <c r="T1891" s="11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69"/>
    </row>
    <row r="1892" spans="4:42" x14ac:dyDescent="0.2"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Q1892" s="3"/>
      <c r="R1892" s="3"/>
      <c r="S1892" s="3"/>
      <c r="T1892" s="11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69"/>
    </row>
    <row r="1893" spans="4:42" x14ac:dyDescent="0.2"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Q1893" s="3"/>
      <c r="R1893" s="3"/>
      <c r="S1893" s="3"/>
      <c r="T1893" s="11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69"/>
    </row>
    <row r="1894" spans="4:42" x14ac:dyDescent="0.2"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Q1894" s="3"/>
      <c r="R1894" s="3"/>
      <c r="S1894" s="3"/>
      <c r="T1894" s="11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69"/>
    </row>
    <row r="1895" spans="4:42" x14ac:dyDescent="0.2">
      <c r="D1895" s="3"/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Q1895" s="3"/>
      <c r="R1895" s="3"/>
      <c r="S1895" s="3"/>
      <c r="T1895" s="11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69"/>
    </row>
    <row r="1896" spans="4:42" x14ac:dyDescent="0.2">
      <c r="D1896" s="3"/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Q1896" s="3"/>
      <c r="R1896" s="3"/>
      <c r="S1896" s="3"/>
      <c r="T1896" s="11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69"/>
    </row>
    <row r="1897" spans="4:42" x14ac:dyDescent="0.2"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Q1897" s="3"/>
      <c r="R1897" s="3"/>
      <c r="S1897" s="3"/>
      <c r="T1897" s="11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69"/>
    </row>
    <row r="1898" spans="4:42" x14ac:dyDescent="0.2"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Q1898" s="3"/>
      <c r="R1898" s="3"/>
      <c r="S1898" s="3"/>
      <c r="T1898" s="11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69"/>
    </row>
    <row r="1899" spans="4:42" x14ac:dyDescent="0.2"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Q1899" s="3"/>
      <c r="R1899" s="3"/>
      <c r="S1899" s="3"/>
      <c r="T1899" s="11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69"/>
    </row>
    <row r="1900" spans="4:42" x14ac:dyDescent="0.2"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Q1900" s="3"/>
      <c r="R1900" s="3"/>
      <c r="S1900" s="3"/>
      <c r="T1900" s="11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69"/>
    </row>
    <row r="1901" spans="4:42" x14ac:dyDescent="0.2"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Q1901" s="3"/>
      <c r="R1901" s="3"/>
      <c r="S1901" s="3"/>
      <c r="T1901" s="11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69"/>
    </row>
    <row r="1902" spans="4:42" x14ac:dyDescent="0.2"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Q1902" s="3"/>
      <c r="R1902" s="3"/>
      <c r="S1902" s="3"/>
      <c r="T1902" s="11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69"/>
    </row>
    <row r="1903" spans="4:42" x14ac:dyDescent="0.2"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Q1903" s="3"/>
      <c r="R1903" s="3"/>
      <c r="S1903" s="3"/>
      <c r="T1903" s="11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69"/>
    </row>
    <row r="1904" spans="4:42" x14ac:dyDescent="0.2"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Q1904" s="3"/>
      <c r="R1904" s="3"/>
      <c r="S1904" s="3"/>
      <c r="T1904" s="11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69"/>
    </row>
    <row r="1905" spans="4:42" x14ac:dyDescent="0.2"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Q1905" s="3"/>
      <c r="R1905" s="3"/>
      <c r="S1905" s="3"/>
      <c r="T1905" s="11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69"/>
    </row>
    <row r="1906" spans="4:42" x14ac:dyDescent="0.2"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Q1906" s="3"/>
      <c r="R1906" s="3"/>
      <c r="S1906" s="3"/>
      <c r="T1906" s="11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69"/>
    </row>
    <row r="1907" spans="4:42" x14ac:dyDescent="0.2"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Q1907" s="3"/>
      <c r="R1907" s="3"/>
      <c r="S1907" s="3"/>
      <c r="T1907" s="11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69"/>
    </row>
    <row r="1908" spans="4:42" x14ac:dyDescent="0.2"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Q1908" s="3"/>
      <c r="R1908" s="3"/>
      <c r="S1908" s="3"/>
      <c r="T1908" s="11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69"/>
    </row>
    <row r="1909" spans="4:42" x14ac:dyDescent="0.2"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Q1909" s="3"/>
      <c r="R1909" s="3"/>
      <c r="S1909" s="3"/>
      <c r="T1909" s="11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69"/>
    </row>
    <row r="1910" spans="4:42" x14ac:dyDescent="0.2"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Q1910" s="3"/>
      <c r="R1910" s="3"/>
      <c r="S1910" s="3"/>
      <c r="T1910" s="11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69"/>
    </row>
    <row r="1911" spans="4:42" x14ac:dyDescent="0.2"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Q1911" s="3"/>
      <c r="R1911" s="3"/>
      <c r="S1911" s="3"/>
      <c r="T1911" s="11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69"/>
    </row>
    <row r="1912" spans="4:42" x14ac:dyDescent="0.2"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Q1912" s="3"/>
      <c r="R1912" s="3"/>
      <c r="S1912" s="3"/>
      <c r="T1912" s="11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69"/>
    </row>
    <row r="1913" spans="4:42" x14ac:dyDescent="0.2"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Q1913" s="3"/>
      <c r="R1913" s="3"/>
      <c r="S1913" s="3"/>
      <c r="T1913" s="11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69"/>
    </row>
    <row r="1914" spans="4:42" x14ac:dyDescent="0.2"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Q1914" s="3"/>
      <c r="R1914" s="3"/>
      <c r="S1914" s="3"/>
      <c r="T1914" s="11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69"/>
    </row>
    <row r="1915" spans="4:42" x14ac:dyDescent="0.2"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Q1915" s="3"/>
      <c r="R1915" s="3"/>
      <c r="S1915" s="3"/>
      <c r="T1915" s="11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69"/>
    </row>
    <row r="1916" spans="4:42" x14ac:dyDescent="0.2"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Q1916" s="3"/>
      <c r="R1916" s="3"/>
      <c r="S1916" s="3"/>
      <c r="T1916" s="11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69"/>
    </row>
    <row r="1917" spans="4:42" x14ac:dyDescent="0.2"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Q1917" s="3"/>
      <c r="R1917" s="3"/>
      <c r="S1917" s="3"/>
      <c r="T1917" s="11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69"/>
    </row>
    <row r="1918" spans="4:42" x14ac:dyDescent="0.2"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Q1918" s="3"/>
      <c r="R1918" s="3"/>
      <c r="S1918" s="3"/>
      <c r="T1918" s="11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69"/>
    </row>
    <row r="1919" spans="4:42" x14ac:dyDescent="0.2"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Q1919" s="3"/>
      <c r="R1919" s="3"/>
      <c r="S1919" s="3"/>
      <c r="T1919" s="11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69"/>
    </row>
    <row r="1920" spans="4:42" x14ac:dyDescent="0.2"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Q1920" s="3"/>
      <c r="R1920" s="3"/>
      <c r="S1920" s="3"/>
      <c r="T1920" s="11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69"/>
    </row>
    <row r="1921" spans="4:42" x14ac:dyDescent="0.2"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Q1921" s="3"/>
      <c r="R1921" s="3"/>
      <c r="S1921" s="3"/>
      <c r="T1921" s="11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69"/>
    </row>
    <row r="1922" spans="4:42" x14ac:dyDescent="0.2"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Q1922" s="3"/>
      <c r="R1922" s="3"/>
      <c r="S1922" s="3"/>
      <c r="T1922" s="11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69"/>
    </row>
    <row r="1923" spans="4:42" x14ac:dyDescent="0.2"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Q1923" s="3"/>
      <c r="R1923" s="3"/>
      <c r="S1923" s="3"/>
      <c r="T1923" s="11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69"/>
    </row>
    <row r="1924" spans="4:42" x14ac:dyDescent="0.2">
      <c r="D1924" s="3"/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Q1924" s="3"/>
      <c r="R1924" s="3"/>
      <c r="S1924" s="3"/>
      <c r="T1924" s="11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69"/>
    </row>
    <row r="1925" spans="4:42" x14ac:dyDescent="0.2">
      <c r="D1925" s="3"/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Q1925" s="3"/>
      <c r="R1925" s="3"/>
      <c r="S1925" s="3"/>
      <c r="T1925" s="11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69"/>
    </row>
    <row r="1926" spans="4:42" x14ac:dyDescent="0.2">
      <c r="D1926" s="3"/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Q1926" s="3"/>
      <c r="R1926" s="3"/>
      <c r="S1926" s="3"/>
      <c r="T1926" s="11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69"/>
    </row>
    <row r="1927" spans="4:42" x14ac:dyDescent="0.2">
      <c r="D1927" s="3"/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Q1927" s="3"/>
      <c r="R1927" s="3"/>
      <c r="S1927" s="3"/>
      <c r="T1927" s="11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69"/>
    </row>
    <row r="1928" spans="4:42" x14ac:dyDescent="0.2">
      <c r="D1928" s="3"/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Q1928" s="3"/>
      <c r="R1928" s="3"/>
      <c r="S1928" s="3"/>
      <c r="T1928" s="11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69"/>
    </row>
    <row r="1929" spans="4:42" x14ac:dyDescent="0.2">
      <c r="D1929" s="3"/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Q1929" s="3"/>
      <c r="R1929" s="3"/>
      <c r="S1929" s="3"/>
      <c r="T1929" s="11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69"/>
    </row>
    <row r="1930" spans="4:42" x14ac:dyDescent="0.2">
      <c r="D1930" s="3"/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Q1930" s="3"/>
      <c r="R1930" s="3"/>
      <c r="S1930" s="3"/>
      <c r="T1930" s="11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69"/>
    </row>
    <row r="1931" spans="4:42" x14ac:dyDescent="0.2">
      <c r="D1931" s="3"/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Q1931" s="3"/>
      <c r="R1931" s="3"/>
      <c r="S1931" s="3"/>
      <c r="T1931" s="11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69"/>
    </row>
    <row r="1932" spans="4:42" x14ac:dyDescent="0.2">
      <c r="D1932" s="3"/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Q1932" s="3"/>
      <c r="R1932" s="3"/>
      <c r="S1932" s="3"/>
      <c r="T1932" s="11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69"/>
    </row>
    <row r="1933" spans="4:42" x14ac:dyDescent="0.2"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Q1933" s="3"/>
      <c r="R1933" s="3"/>
      <c r="S1933" s="3"/>
      <c r="T1933" s="11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69"/>
    </row>
    <row r="1934" spans="4:42" x14ac:dyDescent="0.2"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Q1934" s="3"/>
      <c r="R1934" s="3"/>
      <c r="S1934" s="3"/>
      <c r="T1934" s="11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69"/>
    </row>
    <row r="1935" spans="4:42" x14ac:dyDescent="0.2"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Q1935" s="3"/>
      <c r="R1935" s="3"/>
      <c r="S1935" s="3"/>
      <c r="T1935" s="11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69"/>
    </row>
    <row r="1936" spans="4:42" x14ac:dyDescent="0.2">
      <c r="D1936" s="3"/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Q1936" s="3"/>
      <c r="R1936" s="3"/>
      <c r="S1936" s="3"/>
      <c r="T1936" s="11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69"/>
    </row>
    <row r="1937" spans="4:42" x14ac:dyDescent="0.2"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Q1937" s="3"/>
      <c r="R1937" s="3"/>
      <c r="S1937" s="3"/>
      <c r="T1937" s="11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69"/>
    </row>
    <row r="1938" spans="4:42" x14ac:dyDescent="0.2"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Q1938" s="3"/>
      <c r="R1938" s="3"/>
      <c r="S1938" s="3"/>
      <c r="T1938" s="11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69"/>
    </row>
    <row r="1939" spans="4:42" x14ac:dyDescent="0.2"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Q1939" s="3"/>
      <c r="R1939" s="3"/>
      <c r="S1939" s="3"/>
      <c r="T1939" s="11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69"/>
    </row>
    <row r="1940" spans="4:42" x14ac:dyDescent="0.2"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Q1940" s="3"/>
      <c r="R1940" s="3"/>
      <c r="S1940" s="3"/>
      <c r="T1940" s="11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69"/>
    </row>
    <row r="1941" spans="4:42" x14ac:dyDescent="0.2"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Q1941" s="3"/>
      <c r="R1941" s="3"/>
      <c r="S1941" s="3"/>
      <c r="T1941" s="11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69"/>
    </row>
    <row r="1942" spans="4:42" x14ac:dyDescent="0.2"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Q1942" s="3"/>
      <c r="R1942" s="3"/>
      <c r="S1942" s="3"/>
      <c r="T1942" s="11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69"/>
    </row>
    <row r="1943" spans="4:42" x14ac:dyDescent="0.2"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Q1943" s="3"/>
      <c r="R1943" s="3"/>
      <c r="S1943" s="3"/>
      <c r="T1943" s="11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69"/>
    </row>
    <row r="1944" spans="4:42" x14ac:dyDescent="0.2"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Q1944" s="3"/>
      <c r="R1944" s="3"/>
      <c r="S1944" s="3"/>
      <c r="T1944" s="11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69"/>
    </row>
    <row r="1945" spans="4:42" x14ac:dyDescent="0.2"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Q1945" s="3"/>
      <c r="R1945" s="3"/>
      <c r="S1945" s="3"/>
      <c r="T1945" s="11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69"/>
    </row>
    <row r="1946" spans="4:42" x14ac:dyDescent="0.2"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Q1946" s="3"/>
      <c r="R1946" s="3"/>
      <c r="S1946" s="3"/>
      <c r="T1946" s="11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69"/>
    </row>
    <row r="1947" spans="4:42" x14ac:dyDescent="0.2"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Q1947" s="3"/>
      <c r="R1947" s="3"/>
      <c r="S1947" s="3"/>
      <c r="T1947" s="11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69"/>
    </row>
    <row r="1948" spans="4:42" x14ac:dyDescent="0.2"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Q1948" s="3"/>
      <c r="R1948" s="3"/>
      <c r="S1948" s="3"/>
      <c r="T1948" s="11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69"/>
    </row>
    <row r="1949" spans="4:42" x14ac:dyDescent="0.2"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Q1949" s="3"/>
      <c r="R1949" s="3"/>
      <c r="S1949" s="3"/>
      <c r="T1949" s="11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69"/>
    </row>
    <row r="1950" spans="4:42" x14ac:dyDescent="0.2"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Q1950" s="3"/>
      <c r="R1950" s="3"/>
      <c r="S1950" s="3"/>
      <c r="T1950" s="11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69"/>
    </row>
    <row r="1951" spans="4:42" x14ac:dyDescent="0.2"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Q1951" s="3"/>
      <c r="R1951" s="3"/>
      <c r="S1951" s="3"/>
      <c r="T1951" s="11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69"/>
    </row>
    <row r="1952" spans="4:42" x14ac:dyDescent="0.2"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Q1952" s="3"/>
      <c r="R1952" s="3"/>
      <c r="S1952" s="3"/>
      <c r="T1952" s="11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69"/>
    </row>
    <row r="1953" spans="4:42" x14ac:dyDescent="0.2"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Q1953" s="3"/>
      <c r="R1953" s="3"/>
      <c r="S1953" s="3"/>
      <c r="T1953" s="11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69"/>
    </row>
    <row r="1954" spans="4:42" x14ac:dyDescent="0.2"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Q1954" s="3"/>
      <c r="R1954" s="3"/>
      <c r="S1954" s="3"/>
      <c r="T1954" s="11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69"/>
    </row>
    <row r="1955" spans="4:42" x14ac:dyDescent="0.2"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Q1955" s="3"/>
      <c r="R1955" s="3"/>
      <c r="S1955" s="3"/>
      <c r="T1955" s="11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69"/>
    </row>
    <row r="1956" spans="4:42" x14ac:dyDescent="0.2"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Q1956" s="3"/>
      <c r="R1956" s="3"/>
      <c r="S1956" s="3"/>
      <c r="T1956" s="11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69"/>
    </row>
    <row r="1957" spans="4:42" x14ac:dyDescent="0.2"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Q1957" s="3"/>
      <c r="R1957" s="3"/>
      <c r="S1957" s="3"/>
      <c r="T1957" s="11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69"/>
    </row>
    <row r="1958" spans="4:42" x14ac:dyDescent="0.2"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Q1958" s="3"/>
      <c r="R1958" s="3"/>
      <c r="S1958" s="3"/>
      <c r="T1958" s="11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69"/>
    </row>
    <row r="1959" spans="4:42" x14ac:dyDescent="0.2"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Q1959" s="3"/>
      <c r="R1959" s="3"/>
      <c r="S1959" s="3"/>
      <c r="T1959" s="11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69"/>
    </row>
    <row r="1960" spans="4:42" x14ac:dyDescent="0.2"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Q1960" s="3"/>
      <c r="R1960" s="3"/>
      <c r="S1960" s="3"/>
      <c r="T1960" s="11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69"/>
    </row>
    <row r="1961" spans="4:42" x14ac:dyDescent="0.2"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Q1961" s="3"/>
      <c r="R1961" s="3"/>
      <c r="S1961" s="3"/>
      <c r="T1961" s="11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69"/>
    </row>
    <row r="1962" spans="4:42" x14ac:dyDescent="0.2"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Q1962" s="3"/>
      <c r="R1962" s="3"/>
      <c r="S1962" s="3"/>
      <c r="T1962" s="11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69"/>
    </row>
    <row r="1963" spans="4:42" x14ac:dyDescent="0.2"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Q1963" s="3"/>
      <c r="R1963" s="3"/>
      <c r="S1963" s="3"/>
      <c r="T1963" s="11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69"/>
    </row>
    <row r="1964" spans="4:42" x14ac:dyDescent="0.2"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Q1964" s="3"/>
      <c r="R1964" s="3"/>
      <c r="S1964" s="3"/>
      <c r="T1964" s="11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69"/>
    </row>
    <row r="1965" spans="4:42" x14ac:dyDescent="0.2"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Q1965" s="3"/>
      <c r="R1965" s="3"/>
      <c r="S1965" s="3"/>
      <c r="T1965" s="11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69"/>
    </row>
    <row r="1966" spans="4:42" x14ac:dyDescent="0.2"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Q1966" s="3"/>
      <c r="R1966" s="3"/>
      <c r="S1966" s="3"/>
      <c r="T1966" s="11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69"/>
    </row>
    <row r="1967" spans="4:42" x14ac:dyDescent="0.2"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Q1967" s="3"/>
      <c r="R1967" s="3"/>
      <c r="S1967" s="3"/>
      <c r="T1967" s="11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69"/>
    </row>
    <row r="1968" spans="4:42" x14ac:dyDescent="0.2"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Q1968" s="3"/>
      <c r="R1968" s="3"/>
      <c r="S1968" s="3"/>
      <c r="T1968" s="11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69"/>
    </row>
    <row r="1969" spans="4:42" x14ac:dyDescent="0.2"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Q1969" s="3"/>
      <c r="R1969" s="3"/>
      <c r="S1969" s="3"/>
      <c r="T1969" s="11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69"/>
    </row>
    <row r="1970" spans="4:42" x14ac:dyDescent="0.2"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Q1970" s="3"/>
      <c r="R1970" s="3"/>
      <c r="S1970" s="3"/>
      <c r="T1970" s="11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69"/>
    </row>
    <row r="1971" spans="4:42" x14ac:dyDescent="0.2">
      <c r="D1971" s="3"/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Q1971" s="3"/>
      <c r="R1971" s="3"/>
      <c r="S1971" s="3"/>
      <c r="T1971" s="11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69"/>
    </row>
    <row r="1972" spans="4:42" x14ac:dyDescent="0.2">
      <c r="D1972" s="3"/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Q1972" s="3"/>
      <c r="R1972" s="3"/>
      <c r="S1972" s="3"/>
      <c r="T1972" s="11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69"/>
    </row>
    <row r="1973" spans="4:42" x14ac:dyDescent="0.2">
      <c r="D1973" s="3"/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Q1973" s="3"/>
      <c r="R1973" s="3"/>
      <c r="S1973" s="3"/>
      <c r="T1973" s="11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69"/>
    </row>
    <row r="1974" spans="4:42" x14ac:dyDescent="0.2"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Q1974" s="3"/>
      <c r="R1974" s="3"/>
      <c r="S1974" s="3"/>
      <c r="T1974" s="11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69"/>
    </row>
    <row r="1975" spans="4:42" x14ac:dyDescent="0.2">
      <c r="D1975" s="3"/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Q1975" s="3"/>
      <c r="R1975" s="3"/>
      <c r="S1975" s="3"/>
      <c r="T1975" s="11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69"/>
    </row>
    <row r="1976" spans="4:42" x14ac:dyDescent="0.2"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Q1976" s="3"/>
      <c r="R1976" s="3"/>
      <c r="S1976" s="3"/>
      <c r="T1976" s="11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69"/>
    </row>
    <row r="1977" spans="4:42" x14ac:dyDescent="0.2">
      <c r="D1977" s="3"/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Q1977" s="3"/>
      <c r="R1977" s="3"/>
      <c r="S1977" s="3"/>
      <c r="T1977" s="11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69"/>
    </row>
    <row r="1978" spans="4:42" x14ac:dyDescent="0.2"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Q1978" s="3"/>
      <c r="R1978" s="3"/>
      <c r="S1978" s="3"/>
      <c r="T1978" s="11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69"/>
    </row>
    <row r="1979" spans="4:42" x14ac:dyDescent="0.2"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Q1979" s="3"/>
      <c r="R1979" s="3"/>
      <c r="S1979" s="3"/>
      <c r="T1979" s="11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69"/>
    </row>
    <row r="1980" spans="4:42" x14ac:dyDescent="0.2">
      <c r="D1980" s="3"/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Q1980" s="3"/>
      <c r="R1980" s="3"/>
      <c r="S1980" s="3"/>
      <c r="T1980" s="11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69"/>
    </row>
    <row r="1981" spans="4:42" x14ac:dyDescent="0.2"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Q1981" s="3"/>
      <c r="R1981" s="3"/>
      <c r="S1981" s="3"/>
      <c r="T1981" s="11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69"/>
    </row>
    <row r="1982" spans="4:42" x14ac:dyDescent="0.2"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Q1982" s="3"/>
      <c r="R1982" s="3"/>
      <c r="S1982" s="3"/>
      <c r="T1982" s="11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69"/>
    </row>
    <row r="1983" spans="4:42" x14ac:dyDescent="0.2"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Q1983" s="3"/>
      <c r="R1983" s="3"/>
      <c r="S1983" s="3"/>
      <c r="T1983" s="11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69"/>
    </row>
    <row r="1984" spans="4:42" x14ac:dyDescent="0.2"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Q1984" s="3"/>
      <c r="R1984" s="3"/>
      <c r="S1984" s="3"/>
      <c r="T1984" s="11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69"/>
    </row>
    <row r="1985" spans="4:42" x14ac:dyDescent="0.2"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Q1985" s="3"/>
      <c r="R1985" s="3"/>
      <c r="S1985" s="3"/>
      <c r="T1985" s="11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69"/>
    </row>
    <row r="1986" spans="4:42" x14ac:dyDescent="0.2"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Q1986" s="3"/>
      <c r="R1986" s="3"/>
      <c r="S1986" s="3"/>
      <c r="T1986" s="11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69"/>
    </row>
    <row r="1987" spans="4:42" x14ac:dyDescent="0.2"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Q1987" s="3"/>
      <c r="R1987" s="3"/>
      <c r="S1987" s="3"/>
      <c r="T1987" s="11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69"/>
    </row>
    <row r="1988" spans="4:42" x14ac:dyDescent="0.2"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Q1988" s="3"/>
      <c r="R1988" s="3"/>
      <c r="S1988" s="3"/>
      <c r="T1988" s="11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69"/>
    </row>
    <row r="1989" spans="4:42" x14ac:dyDescent="0.2"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Q1989" s="3"/>
      <c r="R1989" s="3"/>
      <c r="S1989" s="3"/>
      <c r="T1989" s="11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69"/>
    </row>
    <row r="1990" spans="4:42" x14ac:dyDescent="0.2"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Q1990" s="3"/>
      <c r="R1990" s="3"/>
      <c r="S1990" s="3"/>
      <c r="T1990" s="11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69"/>
    </row>
    <row r="1991" spans="4:42" x14ac:dyDescent="0.2"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Q1991" s="3"/>
      <c r="R1991" s="3"/>
      <c r="S1991" s="3"/>
      <c r="T1991" s="11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69"/>
    </row>
    <row r="1992" spans="4:42" x14ac:dyDescent="0.2"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Q1992" s="3"/>
      <c r="R1992" s="3"/>
      <c r="S1992" s="3"/>
      <c r="T1992" s="11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69"/>
    </row>
    <row r="1993" spans="4:42" x14ac:dyDescent="0.2">
      <c r="D1993" s="3"/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Q1993" s="3"/>
      <c r="R1993" s="3"/>
      <c r="S1993" s="3"/>
      <c r="T1993" s="11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69"/>
    </row>
    <row r="1994" spans="4:42" x14ac:dyDescent="0.2">
      <c r="D1994" s="3"/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Q1994" s="3"/>
      <c r="R1994" s="3"/>
      <c r="S1994" s="3"/>
      <c r="T1994" s="11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69"/>
    </row>
    <row r="1995" spans="4:42" x14ac:dyDescent="0.2">
      <c r="D1995" s="3"/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Q1995" s="3"/>
      <c r="R1995" s="3"/>
      <c r="S1995" s="3"/>
      <c r="T1995" s="11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69"/>
    </row>
    <row r="1996" spans="4:42" x14ac:dyDescent="0.2">
      <c r="D1996" s="3"/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Q1996" s="3"/>
      <c r="R1996" s="3"/>
      <c r="S1996" s="3"/>
      <c r="T1996" s="11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69"/>
    </row>
    <row r="1997" spans="4:42" x14ac:dyDescent="0.2">
      <c r="D1997" s="3"/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Q1997" s="3"/>
      <c r="R1997" s="3"/>
      <c r="S1997" s="3"/>
      <c r="T1997" s="11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69"/>
    </row>
    <row r="1998" spans="4:42" x14ac:dyDescent="0.2"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Q1998" s="3"/>
      <c r="R1998" s="3"/>
      <c r="S1998" s="3"/>
      <c r="T1998" s="11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69"/>
    </row>
    <row r="1999" spans="4:42" x14ac:dyDescent="0.2">
      <c r="D1999" s="3"/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Q1999" s="3"/>
      <c r="R1999" s="3"/>
      <c r="S1999" s="3"/>
      <c r="T1999" s="11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69"/>
    </row>
    <row r="2000" spans="4:42" x14ac:dyDescent="0.2">
      <c r="D2000" s="3"/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Q2000" s="3"/>
      <c r="R2000" s="3"/>
      <c r="S2000" s="3"/>
      <c r="T2000" s="11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69"/>
    </row>
    <row r="2001" spans="4:42" x14ac:dyDescent="0.2"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Q2001" s="3"/>
      <c r="R2001" s="3"/>
      <c r="S2001" s="3"/>
      <c r="T2001" s="11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69"/>
    </row>
    <row r="2002" spans="4:42" x14ac:dyDescent="0.2"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Q2002" s="3"/>
      <c r="R2002" s="3"/>
      <c r="S2002" s="3"/>
      <c r="T2002" s="11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69"/>
    </row>
    <row r="2003" spans="4:42" x14ac:dyDescent="0.2"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Q2003" s="3"/>
      <c r="R2003" s="3"/>
      <c r="S2003" s="3"/>
      <c r="T2003" s="11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69"/>
    </row>
    <row r="2004" spans="4:42" x14ac:dyDescent="0.2"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Q2004" s="3"/>
      <c r="R2004" s="3"/>
      <c r="S2004" s="3"/>
      <c r="T2004" s="11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69"/>
    </row>
    <row r="2005" spans="4:42" x14ac:dyDescent="0.2"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Q2005" s="3"/>
      <c r="R2005" s="3"/>
      <c r="S2005" s="3"/>
      <c r="T2005" s="11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69"/>
    </row>
    <row r="2006" spans="4:42" x14ac:dyDescent="0.2">
      <c r="D2006" s="3"/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Q2006" s="3"/>
      <c r="R2006" s="3"/>
      <c r="S2006" s="3"/>
      <c r="T2006" s="11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69"/>
    </row>
    <row r="2007" spans="4:42" x14ac:dyDescent="0.2">
      <c r="D2007" s="3"/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Q2007" s="3"/>
      <c r="R2007" s="3"/>
      <c r="S2007" s="3"/>
      <c r="T2007" s="11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69"/>
    </row>
    <row r="2008" spans="4:42" x14ac:dyDescent="0.2">
      <c r="D2008" s="3"/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Q2008" s="3"/>
      <c r="R2008" s="3"/>
      <c r="S2008" s="3"/>
      <c r="T2008" s="11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69"/>
    </row>
    <row r="2009" spans="4:42" x14ac:dyDescent="0.2">
      <c r="D2009" s="3"/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Q2009" s="3"/>
      <c r="R2009" s="3"/>
      <c r="S2009" s="3"/>
      <c r="T2009" s="11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69"/>
    </row>
    <row r="2010" spans="4:42" x14ac:dyDescent="0.2">
      <c r="D2010" s="3"/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Q2010" s="3"/>
      <c r="R2010" s="3"/>
      <c r="S2010" s="3"/>
      <c r="T2010" s="11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69"/>
    </row>
    <row r="2011" spans="4:42" x14ac:dyDescent="0.2">
      <c r="D2011" s="3"/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Q2011" s="3"/>
      <c r="R2011" s="3"/>
      <c r="S2011" s="3"/>
      <c r="T2011" s="11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69"/>
    </row>
    <row r="2012" spans="4:42" x14ac:dyDescent="0.2"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Q2012" s="3"/>
      <c r="R2012" s="3"/>
      <c r="S2012" s="3"/>
      <c r="T2012" s="11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69"/>
    </row>
    <row r="2013" spans="4:42" x14ac:dyDescent="0.2">
      <c r="D2013" s="3"/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Q2013" s="3"/>
      <c r="R2013" s="3"/>
      <c r="S2013" s="3"/>
      <c r="T2013" s="11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69"/>
    </row>
    <row r="2014" spans="4:42" x14ac:dyDescent="0.2">
      <c r="D2014" s="3"/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Q2014" s="3"/>
      <c r="R2014" s="3"/>
      <c r="S2014" s="3"/>
      <c r="T2014" s="11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69"/>
    </row>
    <row r="2015" spans="4:42" x14ac:dyDescent="0.2">
      <c r="D2015" s="3"/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Q2015" s="3"/>
      <c r="R2015" s="3"/>
      <c r="S2015" s="3"/>
      <c r="T2015" s="11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69"/>
    </row>
    <row r="2016" spans="4:42" x14ac:dyDescent="0.2">
      <c r="D2016" s="3"/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Q2016" s="3"/>
      <c r="R2016" s="3"/>
      <c r="S2016" s="3"/>
      <c r="T2016" s="11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69"/>
    </row>
    <row r="2017" spans="4:42" x14ac:dyDescent="0.2">
      <c r="D2017" s="3"/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Q2017" s="3"/>
      <c r="R2017" s="3"/>
      <c r="S2017" s="3"/>
      <c r="T2017" s="11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69"/>
    </row>
    <row r="2018" spans="4:42" x14ac:dyDescent="0.2"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Q2018" s="3"/>
      <c r="R2018" s="3"/>
      <c r="S2018" s="3"/>
      <c r="T2018" s="11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69"/>
    </row>
    <row r="2019" spans="4:42" x14ac:dyDescent="0.2"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Q2019" s="3"/>
      <c r="R2019" s="3"/>
      <c r="S2019" s="3"/>
      <c r="T2019" s="11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69"/>
    </row>
    <row r="2020" spans="4:42" x14ac:dyDescent="0.2"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Q2020" s="3"/>
      <c r="R2020" s="3"/>
      <c r="S2020" s="3"/>
      <c r="T2020" s="11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69"/>
    </row>
    <row r="2021" spans="4:42" x14ac:dyDescent="0.2">
      <c r="D2021" s="3"/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Q2021" s="3"/>
      <c r="R2021" s="3"/>
      <c r="S2021" s="3"/>
      <c r="T2021" s="11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69"/>
    </row>
    <row r="2022" spans="4:42" x14ac:dyDescent="0.2"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Q2022" s="3"/>
      <c r="R2022" s="3"/>
      <c r="S2022" s="3"/>
      <c r="T2022" s="11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69"/>
    </row>
    <row r="2023" spans="4:42" x14ac:dyDescent="0.2">
      <c r="D2023" s="3"/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Q2023" s="3"/>
      <c r="R2023" s="3"/>
      <c r="S2023" s="3"/>
      <c r="T2023" s="11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69"/>
    </row>
    <row r="2024" spans="4:42" x14ac:dyDescent="0.2">
      <c r="D2024" s="3"/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Q2024" s="3"/>
      <c r="R2024" s="3"/>
      <c r="S2024" s="3"/>
      <c r="T2024" s="11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69"/>
    </row>
    <row r="2025" spans="4:42" x14ac:dyDescent="0.2">
      <c r="D2025" s="3"/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Q2025" s="3"/>
      <c r="R2025" s="3"/>
      <c r="S2025" s="3"/>
      <c r="T2025" s="11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69"/>
    </row>
    <row r="2026" spans="4:42" x14ac:dyDescent="0.2">
      <c r="D2026" s="3"/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Q2026" s="3"/>
      <c r="R2026" s="3"/>
      <c r="S2026" s="3"/>
      <c r="T2026" s="11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69"/>
    </row>
    <row r="2027" spans="4:42" x14ac:dyDescent="0.2">
      <c r="D2027" s="3"/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Q2027" s="3"/>
      <c r="R2027" s="3"/>
      <c r="S2027" s="3"/>
      <c r="T2027" s="11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69"/>
    </row>
    <row r="2028" spans="4:42" x14ac:dyDescent="0.2">
      <c r="D2028" s="3"/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Q2028" s="3"/>
      <c r="R2028" s="3"/>
      <c r="S2028" s="3"/>
      <c r="T2028" s="11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69"/>
    </row>
    <row r="2029" spans="4:42" x14ac:dyDescent="0.2">
      <c r="D2029" s="3"/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Q2029" s="3"/>
      <c r="R2029" s="3"/>
      <c r="S2029" s="3"/>
      <c r="T2029" s="11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69"/>
    </row>
    <row r="2030" spans="4:42" x14ac:dyDescent="0.2">
      <c r="D2030" s="3"/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Q2030" s="3"/>
      <c r="R2030" s="3"/>
      <c r="S2030" s="3"/>
      <c r="T2030" s="11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69"/>
    </row>
    <row r="2031" spans="4:42" x14ac:dyDescent="0.2">
      <c r="D2031" s="3"/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Q2031" s="3"/>
      <c r="R2031" s="3"/>
      <c r="S2031" s="3"/>
      <c r="T2031" s="11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69"/>
    </row>
    <row r="2032" spans="4:42" x14ac:dyDescent="0.2">
      <c r="D2032" s="3"/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Q2032" s="3"/>
      <c r="R2032" s="3"/>
      <c r="S2032" s="3"/>
      <c r="T2032" s="11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69"/>
    </row>
    <row r="2033" spans="4:42" x14ac:dyDescent="0.2">
      <c r="D2033" s="3"/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Q2033" s="3"/>
      <c r="R2033" s="3"/>
      <c r="S2033" s="3"/>
      <c r="T2033" s="11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69"/>
    </row>
    <row r="2034" spans="4:42" x14ac:dyDescent="0.2">
      <c r="D2034" s="3"/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Q2034" s="3"/>
      <c r="R2034" s="3"/>
      <c r="S2034" s="3"/>
      <c r="T2034" s="11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69"/>
    </row>
    <row r="2035" spans="4:42" x14ac:dyDescent="0.2"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Q2035" s="3"/>
      <c r="R2035" s="3"/>
      <c r="S2035" s="3"/>
      <c r="T2035" s="11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69"/>
    </row>
    <row r="2036" spans="4:42" x14ac:dyDescent="0.2">
      <c r="D2036" s="3"/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Q2036" s="3"/>
      <c r="R2036" s="3"/>
      <c r="S2036" s="3"/>
      <c r="T2036" s="11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69"/>
    </row>
    <row r="2037" spans="4:42" x14ac:dyDescent="0.2">
      <c r="D2037" s="3"/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Q2037" s="3"/>
      <c r="R2037" s="3"/>
      <c r="S2037" s="3"/>
      <c r="T2037" s="11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69"/>
    </row>
    <row r="2038" spans="4:42" x14ac:dyDescent="0.2"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Q2038" s="3"/>
      <c r="R2038" s="3"/>
      <c r="S2038" s="3"/>
      <c r="T2038" s="11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69"/>
    </row>
    <row r="2039" spans="4:42" x14ac:dyDescent="0.2"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Q2039" s="3"/>
      <c r="R2039" s="3"/>
      <c r="S2039" s="3"/>
      <c r="T2039" s="11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69"/>
    </row>
    <row r="2040" spans="4:42" x14ac:dyDescent="0.2">
      <c r="D2040" s="3"/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Q2040" s="3"/>
      <c r="R2040" s="3"/>
      <c r="S2040" s="3"/>
      <c r="T2040" s="11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69"/>
    </row>
    <row r="2041" spans="4:42" x14ac:dyDescent="0.2">
      <c r="D2041" s="3"/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Q2041" s="3"/>
      <c r="R2041" s="3"/>
      <c r="S2041" s="3"/>
      <c r="T2041" s="11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69"/>
    </row>
    <row r="2042" spans="4:42" x14ac:dyDescent="0.2">
      <c r="D2042" s="3"/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Q2042" s="3"/>
      <c r="R2042" s="3"/>
      <c r="S2042" s="3"/>
      <c r="T2042" s="11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69"/>
    </row>
    <row r="2043" spans="4:42" x14ac:dyDescent="0.2">
      <c r="D2043" s="3"/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Q2043" s="3"/>
      <c r="R2043" s="3"/>
      <c r="S2043" s="3"/>
      <c r="T2043" s="11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69"/>
    </row>
    <row r="2044" spans="4:42" x14ac:dyDescent="0.2">
      <c r="D2044" s="3"/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Q2044" s="3"/>
      <c r="R2044" s="3"/>
      <c r="S2044" s="3"/>
      <c r="T2044" s="11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69"/>
    </row>
    <row r="2045" spans="4:42" x14ac:dyDescent="0.2">
      <c r="D2045" s="3"/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Q2045" s="3"/>
      <c r="R2045" s="3"/>
      <c r="S2045" s="3"/>
      <c r="T2045" s="11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69"/>
    </row>
    <row r="2046" spans="4:42" x14ac:dyDescent="0.2">
      <c r="D2046" s="3"/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Q2046" s="3"/>
      <c r="R2046" s="3"/>
      <c r="S2046" s="3"/>
      <c r="T2046" s="11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69"/>
    </row>
    <row r="2047" spans="4:42" x14ac:dyDescent="0.2">
      <c r="D2047" s="3"/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Q2047" s="3"/>
      <c r="R2047" s="3"/>
      <c r="S2047" s="3"/>
      <c r="T2047" s="11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69"/>
    </row>
    <row r="2048" spans="4:42" x14ac:dyDescent="0.2">
      <c r="D2048" s="3"/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Q2048" s="3"/>
      <c r="R2048" s="3"/>
      <c r="S2048" s="3"/>
      <c r="T2048" s="11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69"/>
    </row>
    <row r="2049" spans="4:42" x14ac:dyDescent="0.2">
      <c r="D2049" s="3"/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Q2049" s="3"/>
      <c r="R2049" s="3"/>
      <c r="S2049" s="3"/>
      <c r="T2049" s="11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69"/>
    </row>
    <row r="2050" spans="4:42" x14ac:dyDescent="0.2">
      <c r="D2050" s="3"/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Q2050" s="3"/>
      <c r="R2050" s="3"/>
      <c r="S2050" s="3"/>
      <c r="T2050" s="11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69"/>
    </row>
    <row r="2051" spans="4:42" x14ac:dyDescent="0.2">
      <c r="D2051" s="3"/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Q2051" s="3"/>
      <c r="R2051" s="3"/>
      <c r="S2051" s="3"/>
      <c r="T2051" s="11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69"/>
    </row>
    <row r="2052" spans="4:42" x14ac:dyDescent="0.2">
      <c r="D2052" s="3"/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Q2052" s="3"/>
      <c r="R2052" s="3"/>
      <c r="S2052" s="3"/>
      <c r="T2052" s="11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69"/>
    </row>
    <row r="2053" spans="4:42" x14ac:dyDescent="0.2">
      <c r="D2053" s="3"/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Q2053" s="3"/>
      <c r="R2053" s="3"/>
      <c r="S2053" s="3"/>
      <c r="T2053" s="11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69"/>
    </row>
    <row r="2054" spans="4:42" x14ac:dyDescent="0.2">
      <c r="D2054" s="3"/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Q2054" s="3"/>
      <c r="R2054" s="3"/>
      <c r="S2054" s="3"/>
      <c r="T2054" s="11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69"/>
    </row>
    <row r="2055" spans="4:42" x14ac:dyDescent="0.2">
      <c r="D2055" s="3"/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Q2055" s="3"/>
      <c r="R2055" s="3"/>
      <c r="S2055" s="3"/>
      <c r="T2055" s="11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69"/>
    </row>
    <row r="2056" spans="4:42" x14ac:dyDescent="0.2">
      <c r="D2056" s="3"/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Q2056" s="3"/>
      <c r="R2056" s="3"/>
      <c r="S2056" s="3"/>
      <c r="T2056" s="11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69"/>
    </row>
    <row r="2057" spans="4:42" x14ac:dyDescent="0.2">
      <c r="D2057" s="3"/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Q2057" s="3"/>
      <c r="R2057" s="3"/>
      <c r="S2057" s="3"/>
      <c r="T2057" s="11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69"/>
    </row>
    <row r="2058" spans="4:42" x14ac:dyDescent="0.2">
      <c r="D2058" s="3"/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Q2058" s="3"/>
      <c r="R2058" s="3"/>
      <c r="S2058" s="3"/>
      <c r="T2058" s="11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69"/>
    </row>
    <row r="2059" spans="4:42" x14ac:dyDescent="0.2">
      <c r="D2059" s="3"/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Q2059" s="3"/>
      <c r="R2059" s="3"/>
      <c r="S2059" s="3"/>
      <c r="T2059" s="11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69"/>
    </row>
    <row r="2060" spans="4:42" x14ac:dyDescent="0.2">
      <c r="D2060" s="3"/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Q2060" s="3"/>
      <c r="R2060" s="3"/>
      <c r="S2060" s="3"/>
      <c r="T2060" s="11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69"/>
    </row>
    <row r="2061" spans="4:42" x14ac:dyDescent="0.2">
      <c r="D2061" s="3"/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Q2061" s="3"/>
      <c r="R2061" s="3"/>
      <c r="S2061" s="3"/>
      <c r="T2061" s="11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69"/>
    </row>
    <row r="2062" spans="4:42" x14ac:dyDescent="0.2">
      <c r="D2062" s="3"/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Q2062" s="3"/>
      <c r="R2062" s="3"/>
      <c r="S2062" s="3"/>
      <c r="T2062" s="11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69"/>
    </row>
    <row r="2063" spans="4:42" x14ac:dyDescent="0.2">
      <c r="D2063" s="3"/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Q2063" s="3"/>
      <c r="R2063" s="3"/>
      <c r="S2063" s="3"/>
      <c r="T2063" s="11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69"/>
    </row>
    <row r="2064" spans="4:42" x14ac:dyDescent="0.2">
      <c r="D2064" s="3"/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Q2064" s="3"/>
      <c r="R2064" s="3"/>
      <c r="S2064" s="3"/>
      <c r="T2064" s="11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69"/>
    </row>
    <row r="2065" spans="4:42" x14ac:dyDescent="0.2"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Q2065" s="3"/>
      <c r="R2065" s="3"/>
      <c r="S2065" s="3"/>
      <c r="T2065" s="11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69"/>
    </row>
    <row r="2066" spans="4:42" x14ac:dyDescent="0.2">
      <c r="D2066" s="3"/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Q2066" s="3"/>
      <c r="R2066" s="3"/>
      <c r="S2066" s="3"/>
      <c r="T2066" s="11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69"/>
    </row>
    <row r="2067" spans="4:42" x14ac:dyDescent="0.2">
      <c r="D2067" s="3"/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Q2067" s="3"/>
      <c r="R2067" s="3"/>
      <c r="S2067" s="3"/>
      <c r="T2067" s="11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69"/>
    </row>
    <row r="2068" spans="4:42" x14ac:dyDescent="0.2">
      <c r="D2068" s="3"/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Q2068" s="3"/>
      <c r="R2068" s="3"/>
      <c r="S2068" s="3"/>
      <c r="T2068" s="11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69"/>
    </row>
    <row r="2069" spans="4:42" x14ac:dyDescent="0.2">
      <c r="D2069" s="3"/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Q2069" s="3"/>
      <c r="R2069" s="3"/>
      <c r="S2069" s="3"/>
      <c r="T2069" s="11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69"/>
    </row>
    <row r="2070" spans="4:42" x14ac:dyDescent="0.2">
      <c r="D2070" s="3"/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Q2070" s="3"/>
      <c r="R2070" s="3"/>
      <c r="S2070" s="3"/>
      <c r="T2070" s="11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69"/>
    </row>
    <row r="2071" spans="4:42" x14ac:dyDescent="0.2">
      <c r="D2071" s="3"/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Q2071" s="3"/>
      <c r="R2071" s="3"/>
      <c r="S2071" s="3"/>
      <c r="T2071" s="11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69"/>
    </row>
    <row r="2072" spans="4:42" x14ac:dyDescent="0.2">
      <c r="D2072" s="3"/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Q2072" s="3"/>
      <c r="R2072" s="3"/>
      <c r="S2072" s="3"/>
      <c r="T2072" s="11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69"/>
    </row>
    <row r="2073" spans="4:42" x14ac:dyDescent="0.2">
      <c r="D2073" s="3"/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Q2073" s="3"/>
      <c r="R2073" s="3"/>
      <c r="S2073" s="3"/>
      <c r="T2073" s="11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69"/>
    </row>
    <row r="2074" spans="4:42" x14ac:dyDescent="0.2">
      <c r="D2074" s="3"/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Q2074" s="3"/>
      <c r="R2074" s="3"/>
      <c r="S2074" s="3"/>
      <c r="T2074" s="11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69"/>
    </row>
    <row r="2075" spans="4:42" x14ac:dyDescent="0.2">
      <c r="D2075" s="3"/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Q2075" s="3"/>
      <c r="R2075" s="3"/>
      <c r="S2075" s="3"/>
      <c r="T2075" s="11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69"/>
    </row>
    <row r="2076" spans="4:42" x14ac:dyDescent="0.2">
      <c r="D2076" s="3"/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Q2076" s="3"/>
      <c r="R2076" s="3"/>
      <c r="S2076" s="3"/>
      <c r="T2076" s="11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69"/>
    </row>
    <row r="2077" spans="4:42" x14ac:dyDescent="0.2">
      <c r="D2077" s="3"/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Q2077" s="3"/>
      <c r="R2077" s="3"/>
      <c r="S2077" s="3"/>
      <c r="T2077" s="11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69"/>
    </row>
    <row r="2078" spans="4:42" x14ac:dyDescent="0.2">
      <c r="D2078" s="3"/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Q2078" s="3"/>
      <c r="R2078" s="3"/>
      <c r="S2078" s="3"/>
      <c r="T2078" s="11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69"/>
    </row>
    <row r="2079" spans="4:42" x14ac:dyDescent="0.2">
      <c r="D2079" s="3"/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Q2079" s="3"/>
      <c r="R2079" s="3"/>
      <c r="S2079" s="3"/>
      <c r="T2079" s="11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69"/>
    </row>
    <row r="2080" spans="4:42" x14ac:dyDescent="0.2">
      <c r="D2080" s="3"/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Q2080" s="3"/>
      <c r="R2080" s="3"/>
      <c r="S2080" s="3"/>
      <c r="T2080" s="11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69"/>
    </row>
    <row r="2081" spans="4:42" x14ac:dyDescent="0.2">
      <c r="D2081" s="3"/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Q2081" s="3"/>
      <c r="R2081" s="3"/>
      <c r="S2081" s="3"/>
      <c r="T2081" s="11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69"/>
    </row>
    <row r="2082" spans="4:42" x14ac:dyDescent="0.2">
      <c r="D2082" s="3"/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Q2082" s="3"/>
      <c r="R2082" s="3"/>
      <c r="S2082" s="3"/>
      <c r="T2082" s="11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69"/>
    </row>
    <row r="2083" spans="4:42" x14ac:dyDescent="0.2">
      <c r="D2083" s="3"/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Q2083" s="3"/>
      <c r="R2083" s="3"/>
      <c r="S2083" s="3"/>
      <c r="T2083" s="11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69"/>
    </row>
    <row r="2084" spans="4:42" x14ac:dyDescent="0.2">
      <c r="D2084" s="3"/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Q2084" s="3"/>
      <c r="R2084" s="3"/>
      <c r="S2084" s="3"/>
      <c r="T2084" s="11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69"/>
    </row>
    <row r="2085" spans="4:42" x14ac:dyDescent="0.2">
      <c r="D2085" s="3"/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Q2085" s="3"/>
      <c r="R2085" s="3"/>
      <c r="S2085" s="3"/>
      <c r="T2085" s="11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69"/>
    </row>
    <row r="2086" spans="4:42" x14ac:dyDescent="0.2">
      <c r="D2086" s="3"/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Q2086" s="3"/>
      <c r="R2086" s="3"/>
      <c r="S2086" s="3"/>
      <c r="T2086" s="11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69"/>
    </row>
    <row r="2087" spans="4:42" x14ac:dyDescent="0.2">
      <c r="D2087" s="3"/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Q2087" s="3"/>
      <c r="R2087" s="3"/>
      <c r="S2087" s="3"/>
      <c r="T2087" s="11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69"/>
    </row>
    <row r="2088" spans="4:42" x14ac:dyDescent="0.2">
      <c r="D2088" s="3"/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Q2088" s="3"/>
      <c r="R2088" s="3"/>
      <c r="S2088" s="3"/>
      <c r="T2088" s="11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69"/>
    </row>
    <row r="2089" spans="4:42" x14ac:dyDescent="0.2">
      <c r="D2089" s="3"/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Q2089" s="3"/>
      <c r="R2089" s="3"/>
      <c r="S2089" s="3"/>
      <c r="T2089" s="11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69"/>
    </row>
    <row r="2090" spans="4:42" x14ac:dyDescent="0.2">
      <c r="D2090" s="3"/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Q2090" s="3"/>
      <c r="R2090" s="3"/>
      <c r="S2090" s="3"/>
      <c r="T2090" s="11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69"/>
    </row>
    <row r="2091" spans="4:42" x14ac:dyDescent="0.2">
      <c r="D2091" s="3"/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Q2091" s="3"/>
      <c r="R2091" s="3"/>
      <c r="S2091" s="3"/>
      <c r="T2091" s="11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69"/>
    </row>
    <row r="2092" spans="4:42" x14ac:dyDescent="0.2">
      <c r="D2092" s="3"/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Q2092" s="3"/>
      <c r="R2092" s="3"/>
      <c r="S2092" s="3"/>
      <c r="T2092" s="11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69"/>
    </row>
    <row r="2093" spans="4:42" x14ac:dyDescent="0.2">
      <c r="D2093" s="3"/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Q2093" s="3"/>
      <c r="R2093" s="3"/>
      <c r="S2093" s="3"/>
      <c r="T2093" s="11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69"/>
    </row>
    <row r="2094" spans="4:42" x14ac:dyDescent="0.2">
      <c r="D2094" s="3"/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Q2094" s="3"/>
      <c r="R2094" s="3"/>
      <c r="S2094" s="3"/>
      <c r="T2094" s="11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69"/>
    </row>
    <row r="2095" spans="4:42" x14ac:dyDescent="0.2">
      <c r="D2095" s="3"/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Q2095" s="3"/>
      <c r="R2095" s="3"/>
      <c r="S2095" s="3"/>
      <c r="T2095" s="11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69"/>
    </row>
    <row r="2096" spans="4:42" x14ac:dyDescent="0.2">
      <c r="D2096" s="3"/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Q2096" s="3"/>
      <c r="R2096" s="3"/>
      <c r="S2096" s="3"/>
      <c r="T2096" s="11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69"/>
    </row>
    <row r="2097" spans="4:42" x14ac:dyDescent="0.2">
      <c r="D2097" s="3"/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Q2097" s="3"/>
      <c r="R2097" s="3"/>
      <c r="S2097" s="3"/>
      <c r="T2097" s="11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69"/>
    </row>
    <row r="2098" spans="4:42" x14ac:dyDescent="0.2">
      <c r="D2098" s="3"/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Q2098" s="3"/>
      <c r="R2098" s="3"/>
      <c r="S2098" s="3"/>
      <c r="T2098" s="11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69"/>
    </row>
    <row r="2099" spans="4:42" x14ac:dyDescent="0.2">
      <c r="D2099" s="3"/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Q2099" s="3"/>
      <c r="R2099" s="3"/>
      <c r="S2099" s="3"/>
      <c r="T2099" s="11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69"/>
    </row>
    <row r="2100" spans="4:42" x14ac:dyDescent="0.2"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Q2100" s="3"/>
      <c r="R2100" s="3"/>
      <c r="S2100" s="3"/>
      <c r="T2100" s="11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69"/>
    </row>
    <row r="2101" spans="4:42" x14ac:dyDescent="0.2"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Q2101" s="3"/>
      <c r="R2101" s="3"/>
      <c r="S2101" s="3"/>
      <c r="T2101" s="11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69"/>
    </row>
    <row r="2102" spans="4:42" x14ac:dyDescent="0.2"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Q2102" s="3"/>
      <c r="R2102" s="3"/>
      <c r="S2102" s="3"/>
      <c r="T2102" s="11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69"/>
    </row>
    <row r="2103" spans="4:42" x14ac:dyDescent="0.2"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Q2103" s="3"/>
      <c r="R2103" s="3"/>
      <c r="S2103" s="3"/>
      <c r="T2103" s="11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69"/>
    </row>
    <row r="2104" spans="4:42" x14ac:dyDescent="0.2">
      <c r="D2104" s="3"/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Q2104" s="3"/>
      <c r="R2104" s="3"/>
      <c r="S2104" s="3"/>
      <c r="T2104" s="11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69"/>
    </row>
    <row r="2105" spans="4:42" x14ac:dyDescent="0.2">
      <c r="D2105" s="3"/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Q2105" s="3"/>
      <c r="R2105" s="3"/>
      <c r="S2105" s="3"/>
      <c r="T2105" s="11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69"/>
    </row>
    <row r="2106" spans="4:42" x14ac:dyDescent="0.2">
      <c r="D2106" s="3"/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Q2106" s="3"/>
      <c r="R2106" s="3"/>
      <c r="S2106" s="3"/>
      <c r="T2106" s="11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69"/>
    </row>
    <row r="2107" spans="4:42" x14ac:dyDescent="0.2">
      <c r="D2107" s="3"/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Q2107" s="3"/>
      <c r="R2107" s="3"/>
      <c r="S2107" s="3"/>
      <c r="T2107" s="11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69"/>
    </row>
    <row r="2108" spans="4:42" x14ac:dyDescent="0.2">
      <c r="D2108" s="3"/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Q2108" s="3"/>
      <c r="R2108" s="3"/>
      <c r="S2108" s="3"/>
      <c r="T2108" s="11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69"/>
    </row>
    <row r="2109" spans="4:42" x14ac:dyDescent="0.2">
      <c r="D2109" s="3"/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Q2109" s="3"/>
      <c r="R2109" s="3"/>
      <c r="S2109" s="3"/>
      <c r="T2109" s="11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69"/>
    </row>
    <row r="2110" spans="4:42" x14ac:dyDescent="0.2">
      <c r="D2110" s="3"/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Q2110" s="3"/>
      <c r="R2110" s="3"/>
      <c r="S2110" s="3"/>
      <c r="T2110" s="11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69"/>
    </row>
    <row r="2111" spans="4:42" x14ac:dyDescent="0.2">
      <c r="D2111" s="3"/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Q2111" s="3"/>
      <c r="R2111" s="3"/>
      <c r="S2111" s="3"/>
      <c r="T2111" s="11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69"/>
    </row>
    <row r="2112" spans="4:42" x14ac:dyDescent="0.2">
      <c r="D2112" s="3"/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Q2112" s="3"/>
      <c r="R2112" s="3"/>
      <c r="S2112" s="3"/>
      <c r="T2112" s="11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69"/>
    </row>
    <row r="2113" spans="4:42" x14ac:dyDescent="0.2"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Q2113" s="3"/>
      <c r="R2113" s="3"/>
      <c r="S2113" s="3"/>
      <c r="T2113" s="11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69"/>
    </row>
    <row r="2114" spans="4:42" x14ac:dyDescent="0.2">
      <c r="D2114" s="3"/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Q2114" s="3"/>
      <c r="R2114" s="3"/>
      <c r="S2114" s="3"/>
      <c r="T2114" s="11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69"/>
    </row>
    <row r="2115" spans="4:42" x14ac:dyDescent="0.2">
      <c r="D2115" s="3"/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Q2115" s="3"/>
      <c r="R2115" s="3"/>
      <c r="S2115" s="3"/>
      <c r="T2115" s="11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69"/>
    </row>
    <row r="2116" spans="4:42" x14ac:dyDescent="0.2">
      <c r="D2116" s="3"/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Q2116" s="3"/>
      <c r="R2116" s="3"/>
      <c r="S2116" s="3"/>
      <c r="T2116" s="11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69"/>
    </row>
    <row r="2117" spans="4:42" x14ac:dyDescent="0.2">
      <c r="D2117" s="3"/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Q2117" s="3"/>
      <c r="R2117" s="3"/>
      <c r="S2117" s="3"/>
      <c r="T2117" s="11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69"/>
    </row>
    <row r="2118" spans="4:42" x14ac:dyDescent="0.2"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Q2118" s="3"/>
      <c r="R2118" s="3"/>
      <c r="S2118" s="3"/>
      <c r="T2118" s="11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69"/>
    </row>
    <row r="2119" spans="4:42" x14ac:dyDescent="0.2">
      <c r="D2119" s="3"/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Q2119" s="3"/>
      <c r="R2119" s="3"/>
      <c r="S2119" s="3"/>
      <c r="T2119" s="11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69"/>
    </row>
    <row r="2120" spans="4:42" x14ac:dyDescent="0.2">
      <c r="D2120" s="3"/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Q2120" s="3"/>
      <c r="R2120" s="3"/>
      <c r="S2120" s="3"/>
      <c r="T2120" s="11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69"/>
    </row>
    <row r="2121" spans="4:42" x14ac:dyDescent="0.2">
      <c r="D2121" s="3"/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Q2121" s="3"/>
      <c r="R2121" s="3"/>
      <c r="S2121" s="3"/>
      <c r="T2121" s="11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69"/>
    </row>
    <row r="2122" spans="4:42" x14ac:dyDescent="0.2">
      <c r="D2122" s="3"/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Q2122" s="3"/>
      <c r="R2122" s="3"/>
      <c r="S2122" s="3"/>
      <c r="T2122" s="11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69"/>
    </row>
    <row r="2123" spans="4:42" x14ac:dyDescent="0.2">
      <c r="D2123" s="3"/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Q2123" s="3"/>
      <c r="R2123" s="3"/>
      <c r="S2123" s="3"/>
      <c r="T2123" s="11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69"/>
    </row>
    <row r="2124" spans="4:42" x14ac:dyDescent="0.2">
      <c r="D2124" s="3"/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Q2124" s="3"/>
      <c r="R2124" s="3"/>
      <c r="S2124" s="3"/>
      <c r="T2124" s="11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69"/>
    </row>
    <row r="2125" spans="4:42" x14ac:dyDescent="0.2">
      <c r="D2125" s="3"/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Q2125" s="3"/>
      <c r="R2125" s="3"/>
      <c r="S2125" s="3"/>
      <c r="T2125" s="11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69"/>
    </row>
    <row r="2126" spans="4:42" x14ac:dyDescent="0.2">
      <c r="D2126" s="3"/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Q2126" s="3"/>
      <c r="R2126" s="3"/>
      <c r="S2126" s="3"/>
      <c r="T2126" s="11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69"/>
    </row>
    <row r="2127" spans="4:42" x14ac:dyDescent="0.2">
      <c r="D2127" s="3"/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Q2127" s="3"/>
      <c r="R2127" s="3"/>
      <c r="S2127" s="3"/>
      <c r="T2127" s="11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69"/>
    </row>
    <row r="2128" spans="4:42" x14ac:dyDescent="0.2">
      <c r="D2128" s="3"/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Q2128" s="3"/>
      <c r="R2128" s="3"/>
      <c r="S2128" s="3"/>
      <c r="T2128" s="11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69"/>
    </row>
    <row r="2129" spans="4:42" x14ac:dyDescent="0.2">
      <c r="D2129" s="3"/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Q2129" s="3"/>
      <c r="R2129" s="3"/>
      <c r="S2129" s="3"/>
      <c r="T2129" s="11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69"/>
    </row>
    <row r="2130" spans="4:42" x14ac:dyDescent="0.2">
      <c r="D2130" s="3"/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Q2130" s="3"/>
      <c r="R2130" s="3"/>
      <c r="S2130" s="3"/>
      <c r="T2130" s="11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69"/>
    </row>
    <row r="2131" spans="4:42" x14ac:dyDescent="0.2">
      <c r="D2131" s="3"/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Q2131" s="3"/>
      <c r="R2131" s="3"/>
      <c r="S2131" s="3"/>
      <c r="T2131" s="11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69"/>
    </row>
    <row r="2132" spans="4:42" x14ac:dyDescent="0.2">
      <c r="D2132" s="3"/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Q2132" s="3"/>
      <c r="R2132" s="3"/>
      <c r="S2132" s="3"/>
      <c r="T2132" s="11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69"/>
    </row>
    <row r="2133" spans="4:42" x14ac:dyDescent="0.2">
      <c r="D2133" s="3"/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Q2133" s="3"/>
      <c r="R2133" s="3"/>
      <c r="S2133" s="3"/>
      <c r="T2133" s="11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69"/>
    </row>
    <row r="2134" spans="4:42" x14ac:dyDescent="0.2">
      <c r="D2134" s="3"/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Q2134" s="3"/>
      <c r="R2134" s="3"/>
      <c r="S2134" s="3"/>
      <c r="T2134" s="11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69"/>
    </row>
    <row r="2135" spans="4:42" x14ac:dyDescent="0.2">
      <c r="D2135" s="3"/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Q2135" s="3"/>
      <c r="R2135" s="3"/>
      <c r="S2135" s="3"/>
      <c r="T2135" s="11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69"/>
    </row>
    <row r="2136" spans="4:42" x14ac:dyDescent="0.2">
      <c r="D2136" s="3"/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Q2136" s="3"/>
      <c r="R2136" s="3"/>
      <c r="S2136" s="3"/>
      <c r="T2136" s="11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69"/>
    </row>
    <row r="2137" spans="4:42" x14ac:dyDescent="0.2">
      <c r="D2137" s="3"/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Q2137" s="3"/>
      <c r="R2137" s="3"/>
      <c r="S2137" s="3"/>
      <c r="T2137" s="11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69"/>
    </row>
    <row r="2138" spans="4:42" x14ac:dyDescent="0.2">
      <c r="D2138" s="3"/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Q2138" s="3"/>
      <c r="R2138" s="3"/>
      <c r="S2138" s="3"/>
      <c r="T2138" s="11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69"/>
    </row>
    <row r="2139" spans="4:42" x14ac:dyDescent="0.2">
      <c r="D2139" s="3"/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Q2139" s="3"/>
      <c r="R2139" s="3"/>
      <c r="S2139" s="3"/>
      <c r="T2139" s="11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69"/>
    </row>
    <row r="2140" spans="4:42" x14ac:dyDescent="0.2">
      <c r="D2140" s="3"/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Q2140" s="3"/>
      <c r="R2140" s="3"/>
      <c r="S2140" s="3"/>
      <c r="T2140" s="11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69"/>
    </row>
    <row r="2141" spans="4:42" x14ac:dyDescent="0.2">
      <c r="D2141" s="3"/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Q2141" s="3"/>
      <c r="R2141" s="3"/>
      <c r="S2141" s="3"/>
      <c r="T2141" s="11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69"/>
    </row>
    <row r="2142" spans="4:42" x14ac:dyDescent="0.2">
      <c r="D2142" s="3"/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Q2142" s="3"/>
      <c r="R2142" s="3"/>
      <c r="S2142" s="3"/>
      <c r="T2142" s="11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69"/>
    </row>
    <row r="2143" spans="4:42" x14ac:dyDescent="0.2">
      <c r="D2143" s="3"/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Q2143" s="3"/>
      <c r="R2143" s="3"/>
      <c r="S2143" s="3"/>
      <c r="T2143" s="11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69"/>
    </row>
    <row r="2144" spans="4:42" x14ac:dyDescent="0.2">
      <c r="D2144" s="3"/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Q2144" s="3"/>
      <c r="R2144" s="3"/>
      <c r="S2144" s="3"/>
      <c r="T2144" s="11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69"/>
    </row>
    <row r="2145" spans="4:42" x14ac:dyDescent="0.2">
      <c r="D2145" s="3"/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Q2145" s="3"/>
      <c r="R2145" s="3"/>
      <c r="S2145" s="3"/>
      <c r="T2145" s="11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69"/>
    </row>
    <row r="2146" spans="4:42" x14ac:dyDescent="0.2">
      <c r="D2146" s="3"/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Q2146" s="3"/>
      <c r="R2146" s="3"/>
      <c r="S2146" s="3"/>
      <c r="T2146" s="11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69"/>
    </row>
    <row r="2147" spans="4:42" x14ac:dyDescent="0.2">
      <c r="D2147" s="3"/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Q2147" s="3"/>
      <c r="R2147" s="3"/>
      <c r="S2147" s="3"/>
      <c r="T2147" s="11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69"/>
    </row>
    <row r="2148" spans="4:42" x14ac:dyDescent="0.2">
      <c r="D2148" s="3"/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Q2148" s="3"/>
      <c r="R2148" s="3"/>
      <c r="S2148" s="3"/>
      <c r="T2148" s="11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69"/>
    </row>
    <row r="2149" spans="4:42" x14ac:dyDescent="0.2">
      <c r="D2149" s="3"/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Q2149" s="3"/>
      <c r="R2149" s="3"/>
      <c r="S2149" s="3"/>
      <c r="T2149" s="11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69"/>
    </row>
    <row r="2150" spans="4:42" x14ac:dyDescent="0.2">
      <c r="D2150" s="3"/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Q2150" s="3"/>
      <c r="R2150" s="3"/>
      <c r="S2150" s="3"/>
      <c r="T2150" s="11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69"/>
    </row>
    <row r="2151" spans="4:42" x14ac:dyDescent="0.2">
      <c r="D2151" s="3"/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Q2151" s="3"/>
      <c r="R2151" s="3"/>
      <c r="S2151" s="3"/>
      <c r="T2151" s="11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  <c r="AP2151" s="69"/>
    </row>
    <row r="2152" spans="4:42" x14ac:dyDescent="0.2">
      <c r="D2152" s="3"/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Q2152" s="3"/>
      <c r="R2152" s="3"/>
      <c r="S2152" s="3"/>
      <c r="T2152" s="11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69"/>
    </row>
    <row r="2153" spans="4:42" x14ac:dyDescent="0.2">
      <c r="D2153" s="3"/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Q2153" s="3"/>
      <c r="R2153" s="3"/>
      <c r="S2153" s="3"/>
      <c r="T2153" s="11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69"/>
    </row>
    <row r="2154" spans="4:42" x14ac:dyDescent="0.2">
      <c r="D2154" s="3"/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Q2154" s="3"/>
      <c r="R2154" s="3"/>
      <c r="S2154" s="3"/>
      <c r="T2154" s="11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69"/>
    </row>
    <row r="2155" spans="4:42" x14ac:dyDescent="0.2">
      <c r="D2155" s="3"/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Q2155" s="3"/>
      <c r="R2155" s="3"/>
      <c r="S2155" s="3"/>
      <c r="T2155" s="11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69"/>
    </row>
    <row r="2156" spans="4:42" x14ac:dyDescent="0.2">
      <c r="D2156" s="3"/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Q2156" s="3"/>
      <c r="R2156" s="3"/>
      <c r="S2156" s="3"/>
      <c r="T2156" s="11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/>
      <c r="AK2156" s="3"/>
      <c r="AL2156" s="3"/>
      <c r="AM2156" s="3"/>
      <c r="AN2156" s="3"/>
      <c r="AO2156" s="3"/>
      <c r="AP2156" s="69"/>
    </row>
    <row r="2157" spans="4:42" x14ac:dyDescent="0.2">
      <c r="D2157" s="3"/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Q2157" s="3"/>
      <c r="R2157" s="3"/>
      <c r="S2157" s="3"/>
      <c r="T2157" s="11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69"/>
    </row>
    <row r="2158" spans="4:42" x14ac:dyDescent="0.2">
      <c r="D2158" s="3"/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Q2158" s="3"/>
      <c r="R2158" s="3"/>
      <c r="S2158" s="3"/>
      <c r="T2158" s="11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69"/>
    </row>
    <row r="2159" spans="4:42" x14ac:dyDescent="0.2">
      <c r="D2159" s="3"/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Q2159" s="3"/>
      <c r="R2159" s="3"/>
      <c r="S2159" s="3"/>
      <c r="T2159" s="11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69"/>
    </row>
    <row r="2160" spans="4:42" x14ac:dyDescent="0.2">
      <c r="D2160" s="3"/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Q2160" s="3"/>
      <c r="R2160" s="3"/>
      <c r="S2160" s="3"/>
      <c r="T2160" s="11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/>
      <c r="AK2160" s="3"/>
      <c r="AL2160" s="3"/>
      <c r="AM2160" s="3"/>
      <c r="AN2160" s="3"/>
      <c r="AO2160" s="3"/>
      <c r="AP2160" s="69"/>
    </row>
    <row r="2161" spans="4:42" x14ac:dyDescent="0.2">
      <c r="D2161" s="3"/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Q2161" s="3"/>
      <c r="R2161" s="3"/>
      <c r="S2161" s="3"/>
      <c r="T2161" s="11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69"/>
    </row>
    <row r="2162" spans="4:42" x14ac:dyDescent="0.2">
      <c r="D2162" s="3"/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Q2162" s="3"/>
      <c r="R2162" s="3"/>
      <c r="S2162" s="3"/>
      <c r="T2162" s="11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H2162" s="3"/>
      <c r="AI2162" s="3"/>
      <c r="AJ2162" s="3"/>
      <c r="AK2162" s="3"/>
      <c r="AL2162" s="3"/>
      <c r="AM2162" s="3"/>
      <c r="AN2162" s="3"/>
      <c r="AO2162" s="3"/>
      <c r="AP2162" s="69"/>
    </row>
    <row r="2163" spans="4:42" x14ac:dyDescent="0.2">
      <c r="D2163" s="3"/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Q2163" s="3"/>
      <c r="R2163" s="3"/>
      <c r="S2163" s="3"/>
      <c r="T2163" s="11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  <c r="AI2163" s="3"/>
      <c r="AJ2163" s="3"/>
      <c r="AK2163" s="3"/>
      <c r="AL2163" s="3"/>
      <c r="AM2163" s="3"/>
      <c r="AN2163" s="3"/>
      <c r="AO2163" s="3"/>
      <c r="AP2163" s="69"/>
    </row>
    <row r="2164" spans="4:42" x14ac:dyDescent="0.2">
      <c r="D2164" s="3"/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Q2164" s="3"/>
      <c r="R2164" s="3"/>
      <c r="S2164" s="3"/>
      <c r="T2164" s="11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3"/>
      <c r="AH2164" s="3"/>
      <c r="AI2164" s="3"/>
      <c r="AJ2164" s="3"/>
      <c r="AK2164" s="3"/>
      <c r="AL2164" s="3"/>
      <c r="AM2164" s="3"/>
      <c r="AN2164" s="3"/>
      <c r="AO2164" s="3"/>
      <c r="AP2164" s="69"/>
    </row>
    <row r="2165" spans="4:42" x14ac:dyDescent="0.2">
      <c r="D2165" s="3"/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Q2165" s="3"/>
      <c r="R2165" s="3"/>
      <c r="S2165" s="3"/>
      <c r="T2165" s="11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  <c r="AP2165" s="69"/>
    </row>
    <row r="2166" spans="4:42" x14ac:dyDescent="0.2">
      <c r="D2166" s="3"/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Q2166" s="3"/>
      <c r="R2166" s="3"/>
      <c r="S2166" s="3"/>
      <c r="T2166" s="11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3"/>
      <c r="AH2166" s="3"/>
      <c r="AI2166" s="3"/>
      <c r="AJ2166" s="3"/>
      <c r="AK2166" s="3"/>
      <c r="AL2166" s="3"/>
      <c r="AM2166" s="3"/>
      <c r="AN2166" s="3"/>
      <c r="AO2166" s="3"/>
      <c r="AP2166" s="69"/>
    </row>
    <row r="2167" spans="4:42" x14ac:dyDescent="0.2">
      <c r="D2167" s="3"/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Q2167" s="3"/>
      <c r="R2167" s="3"/>
      <c r="S2167" s="3"/>
      <c r="T2167" s="11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3"/>
      <c r="AH2167" s="3"/>
      <c r="AI2167" s="3"/>
      <c r="AJ2167" s="3"/>
      <c r="AK2167" s="3"/>
      <c r="AL2167" s="3"/>
      <c r="AM2167" s="3"/>
      <c r="AN2167" s="3"/>
      <c r="AO2167" s="3"/>
      <c r="AP2167" s="69"/>
    </row>
    <row r="2168" spans="4:42" x14ac:dyDescent="0.2">
      <c r="D2168" s="3"/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Q2168" s="3"/>
      <c r="R2168" s="3"/>
      <c r="S2168" s="3"/>
      <c r="T2168" s="11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3"/>
      <c r="AG2168" s="3"/>
      <c r="AH2168" s="3"/>
      <c r="AI2168" s="3"/>
      <c r="AJ2168" s="3"/>
      <c r="AK2168" s="3"/>
      <c r="AL2168" s="3"/>
      <c r="AM2168" s="3"/>
      <c r="AN2168" s="3"/>
      <c r="AO2168" s="3"/>
      <c r="AP2168" s="69"/>
    </row>
    <row r="2169" spans="4:42" x14ac:dyDescent="0.2">
      <c r="D2169" s="3"/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Q2169" s="3"/>
      <c r="R2169" s="3"/>
      <c r="S2169" s="3"/>
      <c r="T2169" s="11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3"/>
      <c r="AH2169" s="3"/>
      <c r="AI2169" s="3"/>
      <c r="AJ2169" s="3"/>
      <c r="AK2169" s="3"/>
      <c r="AL2169" s="3"/>
      <c r="AM2169" s="3"/>
      <c r="AN2169" s="3"/>
      <c r="AO2169" s="3"/>
      <c r="AP2169" s="69"/>
    </row>
    <row r="2170" spans="4:42" x14ac:dyDescent="0.2">
      <c r="D2170" s="3"/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Q2170" s="3"/>
      <c r="R2170" s="3"/>
      <c r="S2170" s="3"/>
      <c r="T2170" s="11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3"/>
      <c r="AH2170" s="3"/>
      <c r="AI2170" s="3"/>
      <c r="AJ2170" s="3"/>
      <c r="AK2170" s="3"/>
      <c r="AL2170" s="3"/>
      <c r="AM2170" s="3"/>
      <c r="AN2170" s="3"/>
      <c r="AO2170" s="3"/>
      <c r="AP2170" s="69"/>
    </row>
    <row r="2171" spans="4:42" x14ac:dyDescent="0.2">
      <c r="D2171" s="3"/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Q2171" s="3"/>
      <c r="R2171" s="3"/>
      <c r="S2171" s="3"/>
      <c r="T2171" s="11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3"/>
      <c r="AH2171" s="3"/>
      <c r="AI2171" s="3"/>
      <c r="AJ2171" s="3"/>
      <c r="AK2171" s="3"/>
      <c r="AL2171" s="3"/>
      <c r="AM2171" s="3"/>
      <c r="AN2171" s="3"/>
      <c r="AO2171" s="3"/>
      <c r="AP2171" s="69"/>
    </row>
    <row r="2172" spans="4:42" x14ac:dyDescent="0.2">
      <c r="D2172" s="3"/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Q2172" s="3"/>
      <c r="R2172" s="3"/>
      <c r="S2172" s="3"/>
      <c r="T2172" s="11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  <c r="AI2172" s="3"/>
      <c r="AJ2172" s="3"/>
      <c r="AK2172" s="3"/>
      <c r="AL2172" s="3"/>
      <c r="AM2172" s="3"/>
      <c r="AN2172" s="3"/>
      <c r="AO2172" s="3"/>
      <c r="AP2172" s="69"/>
    </row>
    <row r="2173" spans="4:42" x14ac:dyDescent="0.2">
      <c r="D2173" s="3"/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Q2173" s="3"/>
      <c r="R2173" s="3"/>
      <c r="S2173" s="3"/>
      <c r="T2173" s="11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3"/>
      <c r="AH2173" s="3"/>
      <c r="AI2173" s="3"/>
      <c r="AJ2173" s="3"/>
      <c r="AK2173" s="3"/>
      <c r="AL2173" s="3"/>
      <c r="AM2173" s="3"/>
      <c r="AN2173" s="3"/>
      <c r="AO2173" s="3"/>
      <c r="AP2173" s="69"/>
    </row>
    <row r="2174" spans="4:42" x14ac:dyDescent="0.2">
      <c r="D2174" s="3"/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Q2174" s="3"/>
      <c r="R2174" s="3"/>
      <c r="S2174" s="3"/>
      <c r="T2174" s="11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3"/>
      <c r="AH2174" s="3"/>
      <c r="AI2174" s="3"/>
      <c r="AJ2174" s="3"/>
      <c r="AK2174" s="3"/>
      <c r="AL2174" s="3"/>
      <c r="AM2174" s="3"/>
      <c r="AN2174" s="3"/>
      <c r="AO2174" s="3"/>
      <c r="AP2174" s="69"/>
    </row>
    <row r="2175" spans="4:42" x14ac:dyDescent="0.2">
      <c r="D2175" s="3"/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Q2175" s="3"/>
      <c r="R2175" s="3"/>
      <c r="S2175" s="3"/>
      <c r="T2175" s="11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AG2175" s="3"/>
      <c r="AH2175" s="3"/>
      <c r="AI2175" s="3"/>
      <c r="AJ2175" s="3"/>
      <c r="AK2175" s="3"/>
      <c r="AL2175" s="3"/>
      <c r="AM2175" s="3"/>
      <c r="AN2175" s="3"/>
      <c r="AO2175" s="3"/>
      <c r="AP2175" s="69"/>
    </row>
    <row r="2176" spans="4:42" x14ac:dyDescent="0.2">
      <c r="D2176" s="3"/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Q2176" s="3"/>
      <c r="R2176" s="3"/>
      <c r="S2176" s="3"/>
      <c r="T2176" s="11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3"/>
      <c r="AH2176" s="3"/>
      <c r="AI2176" s="3"/>
      <c r="AJ2176" s="3"/>
      <c r="AK2176" s="3"/>
      <c r="AL2176" s="3"/>
      <c r="AM2176" s="3"/>
      <c r="AN2176" s="3"/>
      <c r="AO2176" s="3"/>
      <c r="AP2176" s="69"/>
    </row>
    <row r="2177" spans="4:42" x14ac:dyDescent="0.2">
      <c r="D2177" s="3"/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Q2177" s="3"/>
      <c r="R2177" s="3"/>
      <c r="S2177" s="3"/>
      <c r="T2177" s="11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3"/>
      <c r="AH2177" s="3"/>
      <c r="AI2177" s="3"/>
      <c r="AJ2177" s="3"/>
      <c r="AK2177" s="3"/>
      <c r="AL2177" s="3"/>
      <c r="AM2177" s="3"/>
      <c r="AN2177" s="3"/>
      <c r="AO2177" s="3"/>
      <c r="AP2177" s="69"/>
    </row>
    <row r="2178" spans="4:42" x14ac:dyDescent="0.2">
      <c r="D2178" s="3"/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Q2178" s="3"/>
      <c r="R2178" s="3"/>
      <c r="S2178" s="3"/>
      <c r="T2178" s="11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H2178" s="3"/>
      <c r="AI2178" s="3"/>
      <c r="AJ2178" s="3"/>
      <c r="AK2178" s="3"/>
      <c r="AL2178" s="3"/>
      <c r="AM2178" s="3"/>
      <c r="AN2178" s="3"/>
      <c r="AO2178" s="3"/>
      <c r="AP2178" s="69"/>
    </row>
    <row r="2179" spans="4:42" x14ac:dyDescent="0.2">
      <c r="D2179" s="3"/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Q2179" s="3"/>
      <c r="R2179" s="3"/>
      <c r="S2179" s="3"/>
      <c r="T2179" s="11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3"/>
      <c r="AH2179" s="3"/>
      <c r="AI2179" s="3"/>
      <c r="AJ2179" s="3"/>
      <c r="AK2179" s="3"/>
      <c r="AL2179" s="3"/>
      <c r="AM2179" s="3"/>
      <c r="AN2179" s="3"/>
      <c r="AO2179" s="3"/>
      <c r="AP2179" s="69"/>
    </row>
    <row r="2180" spans="4:42" x14ac:dyDescent="0.2">
      <c r="D2180" s="3"/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Q2180" s="3"/>
      <c r="R2180" s="3"/>
      <c r="S2180" s="3"/>
      <c r="T2180" s="11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3"/>
      <c r="AH2180" s="3"/>
      <c r="AI2180" s="3"/>
      <c r="AJ2180" s="3"/>
      <c r="AK2180" s="3"/>
      <c r="AL2180" s="3"/>
      <c r="AM2180" s="3"/>
      <c r="AN2180" s="3"/>
      <c r="AO2180" s="3"/>
      <c r="AP2180" s="69"/>
    </row>
    <row r="2181" spans="4:42" x14ac:dyDescent="0.2">
      <c r="D2181" s="3"/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Q2181" s="3"/>
      <c r="R2181" s="3"/>
      <c r="S2181" s="3"/>
      <c r="T2181" s="11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3"/>
      <c r="AH2181" s="3"/>
      <c r="AI2181" s="3"/>
      <c r="AJ2181" s="3"/>
      <c r="AK2181" s="3"/>
      <c r="AL2181" s="3"/>
      <c r="AM2181" s="3"/>
      <c r="AN2181" s="3"/>
      <c r="AO2181" s="3"/>
      <c r="AP2181" s="69"/>
    </row>
    <row r="2182" spans="4:42" x14ac:dyDescent="0.2">
      <c r="D2182" s="3"/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Q2182" s="3"/>
      <c r="R2182" s="3"/>
      <c r="S2182" s="3"/>
      <c r="T2182" s="11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  <c r="AI2182" s="3"/>
      <c r="AJ2182" s="3"/>
      <c r="AK2182" s="3"/>
      <c r="AL2182" s="3"/>
      <c r="AM2182" s="3"/>
      <c r="AN2182" s="3"/>
      <c r="AO2182" s="3"/>
      <c r="AP2182" s="69"/>
    </row>
    <row r="2183" spans="4:42" x14ac:dyDescent="0.2">
      <c r="D2183" s="3"/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Q2183" s="3"/>
      <c r="R2183" s="3"/>
      <c r="S2183" s="3"/>
      <c r="T2183" s="11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AG2183" s="3"/>
      <c r="AH2183" s="3"/>
      <c r="AI2183" s="3"/>
      <c r="AJ2183" s="3"/>
      <c r="AK2183" s="3"/>
      <c r="AL2183" s="3"/>
      <c r="AM2183" s="3"/>
      <c r="AN2183" s="3"/>
      <c r="AO2183" s="3"/>
      <c r="AP2183" s="69"/>
    </row>
    <row r="2184" spans="4:42" x14ac:dyDescent="0.2">
      <c r="D2184" s="3"/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Q2184" s="3"/>
      <c r="R2184" s="3"/>
      <c r="S2184" s="3"/>
      <c r="T2184" s="11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3"/>
      <c r="AH2184" s="3"/>
      <c r="AI2184" s="3"/>
      <c r="AJ2184" s="3"/>
      <c r="AK2184" s="3"/>
      <c r="AL2184" s="3"/>
      <c r="AM2184" s="3"/>
      <c r="AN2184" s="3"/>
      <c r="AO2184" s="3"/>
      <c r="AP2184" s="69"/>
    </row>
    <row r="2185" spans="4:42" x14ac:dyDescent="0.2">
      <c r="D2185" s="3"/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Q2185" s="3"/>
      <c r="R2185" s="3"/>
      <c r="S2185" s="3"/>
      <c r="T2185" s="11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AG2185" s="3"/>
      <c r="AH2185" s="3"/>
      <c r="AI2185" s="3"/>
      <c r="AJ2185" s="3"/>
      <c r="AK2185" s="3"/>
      <c r="AL2185" s="3"/>
      <c r="AM2185" s="3"/>
      <c r="AN2185" s="3"/>
      <c r="AO2185" s="3"/>
      <c r="AP2185" s="69"/>
    </row>
    <row r="2186" spans="4:42" x14ac:dyDescent="0.2">
      <c r="D2186" s="3"/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Q2186" s="3"/>
      <c r="R2186" s="3"/>
      <c r="S2186" s="3"/>
      <c r="T2186" s="11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H2186" s="3"/>
      <c r="AI2186" s="3"/>
      <c r="AJ2186" s="3"/>
      <c r="AK2186" s="3"/>
      <c r="AL2186" s="3"/>
      <c r="AM2186" s="3"/>
      <c r="AN2186" s="3"/>
      <c r="AO2186" s="3"/>
      <c r="AP2186" s="69"/>
    </row>
    <row r="2187" spans="4:42" x14ac:dyDescent="0.2">
      <c r="D2187" s="3"/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Q2187" s="3"/>
      <c r="R2187" s="3"/>
      <c r="S2187" s="3"/>
      <c r="T2187" s="11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AG2187" s="3"/>
      <c r="AH2187" s="3"/>
      <c r="AI2187" s="3"/>
      <c r="AJ2187" s="3"/>
      <c r="AK2187" s="3"/>
      <c r="AL2187" s="3"/>
      <c r="AM2187" s="3"/>
      <c r="AN2187" s="3"/>
      <c r="AO2187" s="3"/>
      <c r="AP2187" s="69"/>
    </row>
    <row r="2188" spans="4:42" x14ac:dyDescent="0.2">
      <c r="D2188" s="3"/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Q2188" s="3"/>
      <c r="R2188" s="3"/>
      <c r="S2188" s="3"/>
      <c r="T2188" s="11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3"/>
      <c r="AH2188" s="3"/>
      <c r="AI2188" s="3"/>
      <c r="AJ2188" s="3"/>
      <c r="AK2188" s="3"/>
      <c r="AL2188" s="3"/>
      <c r="AM2188" s="3"/>
      <c r="AN2188" s="3"/>
      <c r="AO2188" s="3"/>
      <c r="AP2188" s="69"/>
    </row>
    <row r="2189" spans="4:42" x14ac:dyDescent="0.2">
      <c r="D2189" s="3"/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Q2189" s="3"/>
      <c r="R2189" s="3"/>
      <c r="S2189" s="3"/>
      <c r="T2189" s="11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AG2189" s="3"/>
      <c r="AH2189" s="3"/>
      <c r="AI2189" s="3"/>
      <c r="AJ2189" s="3"/>
      <c r="AK2189" s="3"/>
      <c r="AL2189" s="3"/>
      <c r="AM2189" s="3"/>
      <c r="AN2189" s="3"/>
      <c r="AO2189" s="3"/>
      <c r="AP2189" s="69"/>
    </row>
    <row r="2190" spans="4:42" x14ac:dyDescent="0.2">
      <c r="D2190" s="3"/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Q2190" s="3"/>
      <c r="R2190" s="3"/>
      <c r="S2190" s="3"/>
      <c r="T2190" s="11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AG2190" s="3"/>
      <c r="AH2190" s="3"/>
      <c r="AI2190" s="3"/>
      <c r="AJ2190" s="3"/>
      <c r="AK2190" s="3"/>
      <c r="AL2190" s="3"/>
      <c r="AM2190" s="3"/>
      <c r="AN2190" s="3"/>
      <c r="AO2190" s="3"/>
      <c r="AP2190" s="69"/>
    </row>
    <row r="2191" spans="4:42" x14ac:dyDescent="0.2">
      <c r="D2191" s="3"/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Q2191" s="3"/>
      <c r="R2191" s="3"/>
      <c r="S2191" s="3"/>
      <c r="T2191" s="11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3"/>
      <c r="AH2191" s="3"/>
      <c r="AI2191" s="3"/>
      <c r="AJ2191" s="3"/>
      <c r="AK2191" s="3"/>
      <c r="AL2191" s="3"/>
      <c r="AM2191" s="3"/>
      <c r="AN2191" s="3"/>
      <c r="AO2191" s="3"/>
      <c r="AP2191" s="69"/>
    </row>
    <row r="2192" spans="4:42" x14ac:dyDescent="0.2">
      <c r="D2192" s="3"/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Q2192" s="3"/>
      <c r="R2192" s="3"/>
      <c r="S2192" s="3"/>
      <c r="T2192" s="11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3"/>
      <c r="AG2192" s="3"/>
      <c r="AH2192" s="3"/>
      <c r="AI2192" s="3"/>
      <c r="AJ2192" s="3"/>
      <c r="AK2192" s="3"/>
      <c r="AL2192" s="3"/>
      <c r="AM2192" s="3"/>
      <c r="AN2192" s="3"/>
      <c r="AO2192" s="3"/>
      <c r="AP2192" s="69"/>
    </row>
    <row r="2193" spans="4:42" x14ac:dyDescent="0.2">
      <c r="D2193" s="3"/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Q2193" s="3"/>
      <c r="R2193" s="3"/>
      <c r="S2193" s="3"/>
      <c r="T2193" s="11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  <c r="AG2193" s="3"/>
      <c r="AH2193" s="3"/>
      <c r="AI2193" s="3"/>
      <c r="AJ2193" s="3"/>
      <c r="AK2193" s="3"/>
      <c r="AL2193" s="3"/>
      <c r="AM2193" s="3"/>
      <c r="AN2193" s="3"/>
      <c r="AO2193" s="3"/>
      <c r="AP2193" s="69"/>
    </row>
    <row r="2194" spans="4:42" x14ac:dyDescent="0.2">
      <c r="D2194" s="3"/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Q2194" s="3"/>
      <c r="R2194" s="3"/>
      <c r="S2194" s="3"/>
      <c r="T2194" s="11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3"/>
      <c r="AH2194" s="3"/>
      <c r="AI2194" s="3"/>
      <c r="AJ2194" s="3"/>
      <c r="AK2194" s="3"/>
      <c r="AL2194" s="3"/>
      <c r="AM2194" s="3"/>
      <c r="AN2194" s="3"/>
      <c r="AO2194" s="3"/>
      <c r="AP2194" s="69"/>
    </row>
    <row r="2195" spans="4:42" x14ac:dyDescent="0.2">
      <c r="D2195" s="3"/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Q2195" s="3"/>
      <c r="R2195" s="3"/>
      <c r="S2195" s="3"/>
      <c r="T2195" s="11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AG2195" s="3"/>
      <c r="AH2195" s="3"/>
      <c r="AI2195" s="3"/>
      <c r="AJ2195" s="3"/>
      <c r="AK2195" s="3"/>
      <c r="AL2195" s="3"/>
      <c r="AM2195" s="3"/>
      <c r="AN2195" s="3"/>
      <c r="AO2195" s="3"/>
      <c r="AP2195" s="69"/>
    </row>
    <row r="2196" spans="4:42" x14ac:dyDescent="0.2">
      <c r="D2196" s="3"/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Q2196" s="3"/>
      <c r="R2196" s="3"/>
      <c r="S2196" s="3"/>
      <c r="T2196" s="11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AG2196" s="3"/>
      <c r="AH2196" s="3"/>
      <c r="AI2196" s="3"/>
      <c r="AJ2196" s="3"/>
      <c r="AK2196" s="3"/>
      <c r="AL2196" s="3"/>
      <c r="AM2196" s="3"/>
      <c r="AN2196" s="3"/>
      <c r="AO2196" s="3"/>
      <c r="AP2196" s="69"/>
    </row>
    <row r="2197" spans="4:42" x14ac:dyDescent="0.2">
      <c r="D2197" s="3"/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Q2197" s="3"/>
      <c r="R2197" s="3"/>
      <c r="S2197" s="3"/>
      <c r="T2197" s="11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AG2197" s="3"/>
      <c r="AH2197" s="3"/>
      <c r="AI2197" s="3"/>
      <c r="AJ2197" s="3"/>
      <c r="AK2197" s="3"/>
      <c r="AL2197" s="3"/>
      <c r="AM2197" s="3"/>
      <c r="AN2197" s="3"/>
      <c r="AO2197" s="3"/>
      <c r="AP2197" s="69"/>
    </row>
    <row r="2198" spans="4:42" x14ac:dyDescent="0.2">
      <c r="D2198" s="3"/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Q2198" s="3"/>
      <c r="R2198" s="3"/>
      <c r="S2198" s="3"/>
      <c r="T2198" s="11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AG2198" s="3"/>
      <c r="AH2198" s="3"/>
      <c r="AI2198" s="3"/>
      <c r="AJ2198" s="3"/>
      <c r="AK2198" s="3"/>
      <c r="AL2198" s="3"/>
      <c r="AM2198" s="3"/>
      <c r="AN2198" s="3"/>
      <c r="AO2198" s="3"/>
      <c r="AP2198" s="69"/>
    </row>
    <row r="2199" spans="4:42" x14ac:dyDescent="0.2">
      <c r="D2199" s="3"/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Q2199" s="3"/>
      <c r="R2199" s="3"/>
      <c r="S2199" s="3"/>
      <c r="T2199" s="11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3"/>
      <c r="AH2199" s="3"/>
      <c r="AI2199" s="3"/>
      <c r="AJ2199" s="3"/>
      <c r="AK2199" s="3"/>
      <c r="AL2199" s="3"/>
      <c r="AM2199" s="3"/>
      <c r="AN2199" s="3"/>
      <c r="AO2199" s="3"/>
      <c r="AP2199" s="69"/>
    </row>
    <row r="2200" spans="4:42" x14ac:dyDescent="0.2">
      <c r="D2200" s="3"/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Q2200" s="3"/>
      <c r="R2200" s="3"/>
      <c r="S2200" s="3"/>
      <c r="T2200" s="11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3"/>
      <c r="AH2200" s="3"/>
      <c r="AI2200" s="3"/>
      <c r="AJ2200" s="3"/>
      <c r="AK2200" s="3"/>
      <c r="AL2200" s="3"/>
      <c r="AM2200" s="3"/>
      <c r="AN2200" s="3"/>
      <c r="AO2200" s="3"/>
      <c r="AP2200" s="69"/>
    </row>
    <row r="2201" spans="4:42" x14ac:dyDescent="0.2">
      <c r="D2201" s="3"/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Q2201" s="3"/>
      <c r="R2201" s="3"/>
      <c r="S2201" s="3"/>
      <c r="T2201" s="11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AG2201" s="3"/>
      <c r="AH2201" s="3"/>
      <c r="AI2201" s="3"/>
      <c r="AJ2201" s="3"/>
      <c r="AK2201" s="3"/>
      <c r="AL2201" s="3"/>
      <c r="AM2201" s="3"/>
      <c r="AN2201" s="3"/>
      <c r="AO2201" s="3"/>
      <c r="AP2201" s="69"/>
    </row>
    <row r="2202" spans="4:42" x14ac:dyDescent="0.2">
      <c r="D2202" s="3"/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Q2202" s="3"/>
      <c r="R2202" s="3"/>
      <c r="S2202" s="3"/>
      <c r="T2202" s="11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3"/>
      <c r="AH2202" s="3"/>
      <c r="AI2202" s="3"/>
      <c r="AJ2202" s="3"/>
      <c r="AK2202" s="3"/>
      <c r="AL2202" s="3"/>
      <c r="AM2202" s="3"/>
      <c r="AN2202" s="3"/>
      <c r="AO2202" s="3"/>
      <c r="AP2202" s="69"/>
    </row>
    <row r="2203" spans="4:42" x14ac:dyDescent="0.2">
      <c r="D2203" s="3"/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Q2203" s="3"/>
      <c r="R2203" s="3"/>
      <c r="S2203" s="3"/>
      <c r="T2203" s="11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AG2203" s="3"/>
      <c r="AH2203" s="3"/>
      <c r="AI2203" s="3"/>
      <c r="AJ2203" s="3"/>
      <c r="AK2203" s="3"/>
      <c r="AL2203" s="3"/>
      <c r="AM2203" s="3"/>
      <c r="AN2203" s="3"/>
      <c r="AO2203" s="3"/>
      <c r="AP2203" s="69"/>
    </row>
    <row r="2204" spans="4:42" x14ac:dyDescent="0.2">
      <c r="D2204" s="3"/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Q2204" s="3"/>
      <c r="R2204" s="3"/>
      <c r="S2204" s="3"/>
      <c r="T2204" s="11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3"/>
      <c r="AH2204" s="3"/>
      <c r="AI2204" s="3"/>
      <c r="AJ2204" s="3"/>
      <c r="AK2204" s="3"/>
      <c r="AL2204" s="3"/>
      <c r="AM2204" s="3"/>
      <c r="AN2204" s="3"/>
      <c r="AO2204" s="3"/>
      <c r="AP2204" s="69"/>
    </row>
    <row r="2205" spans="4:42" x14ac:dyDescent="0.2">
      <c r="D2205" s="3"/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Q2205" s="3"/>
      <c r="R2205" s="3"/>
      <c r="S2205" s="3"/>
      <c r="T2205" s="11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AG2205" s="3"/>
      <c r="AH2205" s="3"/>
      <c r="AI2205" s="3"/>
      <c r="AJ2205" s="3"/>
      <c r="AK2205" s="3"/>
      <c r="AL2205" s="3"/>
      <c r="AM2205" s="3"/>
      <c r="AN2205" s="3"/>
      <c r="AO2205" s="3"/>
      <c r="AP2205" s="69"/>
    </row>
    <row r="2206" spans="4:42" x14ac:dyDescent="0.2">
      <c r="D2206" s="3"/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Q2206" s="3"/>
      <c r="R2206" s="3"/>
      <c r="S2206" s="3"/>
      <c r="T2206" s="11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AG2206" s="3"/>
      <c r="AH2206" s="3"/>
      <c r="AI2206" s="3"/>
      <c r="AJ2206" s="3"/>
      <c r="AK2206" s="3"/>
      <c r="AL2206" s="3"/>
      <c r="AM2206" s="3"/>
      <c r="AN2206" s="3"/>
      <c r="AO2206" s="3"/>
      <c r="AP2206" s="69"/>
    </row>
    <row r="2207" spans="4:42" x14ac:dyDescent="0.2">
      <c r="D2207" s="3"/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Q2207" s="3"/>
      <c r="R2207" s="3"/>
      <c r="S2207" s="3"/>
      <c r="T2207" s="11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3"/>
      <c r="AG2207" s="3"/>
      <c r="AH2207" s="3"/>
      <c r="AI2207" s="3"/>
      <c r="AJ2207" s="3"/>
      <c r="AK2207" s="3"/>
      <c r="AL2207" s="3"/>
      <c r="AM2207" s="3"/>
      <c r="AN2207" s="3"/>
      <c r="AO2207" s="3"/>
      <c r="AP2207" s="69"/>
    </row>
    <row r="2208" spans="4:42" x14ac:dyDescent="0.2">
      <c r="D2208" s="3"/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Q2208" s="3"/>
      <c r="R2208" s="3"/>
      <c r="S2208" s="3"/>
      <c r="T2208" s="11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AG2208" s="3"/>
      <c r="AH2208" s="3"/>
      <c r="AI2208" s="3"/>
      <c r="AJ2208" s="3"/>
      <c r="AK2208" s="3"/>
      <c r="AL2208" s="3"/>
      <c r="AM2208" s="3"/>
      <c r="AN2208" s="3"/>
      <c r="AO2208" s="3"/>
      <c r="AP2208" s="69"/>
    </row>
    <row r="2209" spans="4:42" x14ac:dyDescent="0.2">
      <c r="D2209" s="3"/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Q2209" s="3"/>
      <c r="R2209" s="3"/>
      <c r="S2209" s="3"/>
      <c r="T2209" s="11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AG2209" s="3"/>
      <c r="AH2209" s="3"/>
      <c r="AI2209" s="3"/>
      <c r="AJ2209" s="3"/>
      <c r="AK2209" s="3"/>
      <c r="AL2209" s="3"/>
      <c r="AM2209" s="3"/>
      <c r="AN2209" s="3"/>
      <c r="AO2209" s="3"/>
      <c r="AP2209" s="69"/>
    </row>
    <row r="2210" spans="4:42" x14ac:dyDescent="0.2">
      <c r="D2210" s="3"/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Q2210" s="3"/>
      <c r="R2210" s="3"/>
      <c r="S2210" s="3"/>
      <c r="T2210" s="11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  <c r="AG2210" s="3"/>
      <c r="AH2210" s="3"/>
      <c r="AI2210" s="3"/>
      <c r="AJ2210" s="3"/>
      <c r="AK2210" s="3"/>
      <c r="AL2210" s="3"/>
      <c r="AM2210" s="3"/>
      <c r="AN2210" s="3"/>
      <c r="AO2210" s="3"/>
      <c r="AP2210" s="69"/>
    </row>
    <row r="2211" spans="4:42" x14ac:dyDescent="0.2">
      <c r="D2211" s="3"/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Q2211" s="3"/>
      <c r="R2211" s="3"/>
      <c r="S2211" s="3"/>
      <c r="T2211" s="11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3"/>
      <c r="AG2211" s="3"/>
      <c r="AH2211" s="3"/>
      <c r="AI2211" s="3"/>
      <c r="AJ2211" s="3"/>
      <c r="AK2211" s="3"/>
      <c r="AL2211" s="3"/>
      <c r="AM2211" s="3"/>
      <c r="AN2211" s="3"/>
      <c r="AO2211" s="3"/>
      <c r="AP2211" s="69"/>
    </row>
    <row r="2212" spans="4:42" x14ac:dyDescent="0.2">
      <c r="D2212" s="3"/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Q2212" s="3"/>
      <c r="R2212" s="3"/>
      <c r="S2212" s="3"/>
      <c r="T2212" s="11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AG2212" s="3"/>
      <c r="AH2212" s="3"/>
      <c r="AI2212" s="3"/>
      <c r="AJ2212" s="3"/>
      <c r="AK2212" s="3"/>
      <c r="AL2212" s="3"/>
      <c r="AM2212" s="3"/>
      <c r="AN2212" s="3"/>
      <c r="AO2212" s="3"/>
      <c r="AP2212" s="69"/>
    </row>
    <row r="2213" spans="4:42" x14ac:dyDescent="0.2">
      <c r="D2213" s="3"/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Q2213" s="3"/>
      <c r="R2213" s="3"/>
      <c r="S2213" s="3"/>
      <c r="T2213" s="11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3"/>
      <c r="AH2213" s="3"/>
      <c r="AI2213" s="3"/>
      <c r="AJ2213" s="3"/>
      <c r="AK2213" s="3"/>
      <c r="AL2213" s="3"/>
      <c r="AM2213" s="3"/>
      <c r="AN2213" s="3"/>
      <c r="AO2213" s="3"/>
      <c r="AP2213" s="69"/>
    </row>
    <row r="2214" spans="4:42" x14ac:dyDescent="0.2">
      <c r="D2214" s="3"/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Q2214" s="3"/>
      <c r="R2214" s="3"/>
      <c r="S2214" s="3"/>
      <c r="T2214" s="11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AG2214" s="3"/>
      <c r="AH2214" s="3"/>
      <c r="AI2214" s="3"/>
      <c r="AJ2214" s="3"/>
      <c r="AK2214" s="3"/>
      <c r="AL2214" s="3"/>
      <c r="AM2214" s="3"/>
      <c r="AN2214" s="3"/>
      <c r="AO2214" s="3"/>
      <c r="AP2214" s="69"/>
    </row>
    <row r="2215" spans="4:42" x14ac:dyDescent="0.2">
      <c r="D2215" s="3"/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Q2215" s="3"/>
      <c r="R2215" s="3"/>
      <c r="S2215" s="3"/>
      <c r="T2215" s="11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3"/>
      <c r="AG2215" s="3"/>
      <c r="AH2215" s="3"/>
      <c r="AI2215" s="3"/>
      <c r="AJ2215" s="3"/>
      <c r="AK2215" s="3"/>
      <c r="AL2215" s="3"/>
      <c r="AM2215" s="3"/>
      <c r="AN2215" s="3"/>
      <c r="AO2215" s="3"/>
      <c r="AP2215" s="69"/>
    </row>
    <row r="2216" spans="4:42" x14ac:dyDescent="0.2">
      <c r="D2216" s="3"/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Q2216" s="3"/>
      <c r="R2216" s="3"/>
      <c r="S2216" s="3"/>
      <c r="T2216" s="11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AG2216" s="3"/>
      <c r="AH2216" s="3"/>
      <c r="AI2216" s="3"/>
      <c r="AJ2216" s="3"/>
      <c r="AK2216" s="3"/>
      <c r="AL2216" s="3"/>
      <c r="AM2216" s="3"/>
      <c r="AN2216" s="3"/>
      <c r="AO2216" s="3"/>
      <c r="AP2216" s="69"/>
    </row>
    <row r="2217" spans="4:42" x14ac:dyDescent="0.2">
      <c r="D2217" s="3"/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Q2217" s="3"/>
      <c r="R2217" s="3"/>
      <c r="S2217" s="3"/>
      <c r="T2217" s="11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  <c r="AI2217" s="3"/>
      <c r="AJ2217" s="3"/>
      <c r="AK2217" s="3"/>
      <c r="AL2217" s="3"/>
      <c r="AM2217" s="3"/>
      <c r="AN2217" s="3"/>
      <c r="AO2217" s="3"/>
      <c r="AP2217" s="69"/>
    </row>
    <row r="2218" spans="4:42" x14ac:dyDescent="0.2">
      <c r="D2218" s="3"/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Q2218" s="3"/>
      <c r="R2218" s="3"/>
      <c r="S2218" s="3"/>
      <c r="T2218" s="11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  <c r="AI2218" s="3"/>
      <c r="AJ2218" s="3"/>
      <c r="AK2218" s="3"/>
      <c r="AL2218" s="3"/>
      <c r="AM2218" s="3"/>
      <c r="AN2218" s="3"/>
      <c r="AO2218" s="3"/>
      <c r="AP2218" s="69"/>
    </row>
    <row r="2219" spans="4:42" x14ac:dyDescent="0.2">
      <c r="D2219" s="3"/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Q2219" s="3"/>
      <c r="R2219" s="3"/>
      <c r="S2219" s="3"/>
      <c r="T2219" s="11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3"/>
      <c r="AH2219" s="3"/>
      <c r="AI2219" s="3"/>
      <c r="AJ2219" s="3"/>
      <c r="AK2219" s="3"/>
      <c r="AL2219" s="3"/>
      <c r="AM2219" s="3"/>
      <c r="AN2219" s="3"/>
      <c r="AO2219" s="3"/>
      <c r="AP2219" s="69"/>
    </row>
    <row r="2220" spans="4:42" x14ac:dyDescent="0.2">
      <c r="D2220" s="3"/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Q2220" s="3"/>
      <c r="R2220" s="3"/>
      <c r="S2220" s="3"/>
      <c r="T2220" s="11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3"/>
      <c r="AH2220" s="3"/>
      <c r="AI2220" s="3"/>
      <c r="AJ2220" s="3"/>
      <c r="AK2220" s="3"/>
      <c r="AL2220" s="3"/>
      <c r="AM2220" s="3"/>
      <c r="AN2220" s="3"/>
      <c r="AO2220" s="3"/>
      <c r="AP2220" s="69"/>
    </row>
    <row r="2221" spans="4:42" x14ac:dyDescent="0.2"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Q2221" s="3"/>
      <c r="R2221" s="3"/>
      <c r="S2221" s="3"/>
      <c r="T2221" s="11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  <c r="AI2221" s="3"/>
      <c r="AJ2221" s="3"/>
      <c r="AK2221" s="3"/>
      <c r="AL2221" s="3"/>
      <c r="AM2221" s="3"/>
      <c r="AN2221" s="3"/>
      <c r="AO2221" s="3"/>
      <c r="AP2221" s="69"/>
    </row>
    <row r="2222" spans="4:42" x14ac:dyDescent="0.2"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Q2222" s="3"/>
      <c r="R2222" s="3"/>
      <c r="S2222" s="3"/>
      <c r="T2222" s="11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  <c r="AI2222" s="3"/>
      <c r="AJ2222" s="3"/>
      <c r="AK2222" s="3"/>
      <c r="AL2222" s="3"/>
      <c r="AM2222" s="3"/>
      <c r="AN2222" s="3"/>
      <c r="AO2222" s="3"/>
      <c r="AP2222" s="69"/>
    </row>
    <row r="2223" spans="4:42" x14ac:dyDescent="0.2">
      <c r="D2223" s="3"/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Q2223" s="3"/>
      <c r="R2223" s="3"/>
      <c r="S2223" s="3"/>
      <c r="T2223" s="11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  <c r="AO2223" s="3"/>
      <c r="AP2223" s="69"/>
    </row>
    <row r="2224" spans="4:42" x14ac:dyDescent="0.2"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Q2224" s="3"/>
      <c r="R2224" s="3"/>
      <c r="S2224" s="3"/>
      <c r="T2224" s="11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  <c r="AI2224" s="3"/>
      <c r="AJ2224" s="3"/>
      <c r="AK2224" s="3"/>
      <c r="AL2224" s="3"/>
      <c r="AM2224" s="3"/>
      <c r="AN2224" s="3"/>
      <c r="AO2224" s="3"/>
      <c r="AP2224" s="69"/>
    </row>
    <row r="2225" spans="4:42" x14ac:dyDescent="0.2"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Q2225" s="3"/>
      <c r="R2225" s="3"/>
      <c r="S2225" s="3"/>
      <c r="T2225" s="11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/>
      <c r="AK2225" s="3"/>
      <c r="AL2225" s="3"/>
      <c r="AM2225" s="3"/>
      <c r="AN2225" s="3"/>
      <c r="AO2225" s="3"/>
      <c r="AP2225" s="69"/>
    </row>
    <row r="2226" spans="4:42" x14ac:dyDescent="0.2"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Q2226" s="3"/>
      <c r="R2226" s="3"/>
      <c r="S2226" s="3"/>
      <c r="T2226" s="11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69"/>
    </row>
    <row r="2227" spans="4:42" x14ac:dyDescent="0.2"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Q2227" s="3"/>
      <c r="R2227" s="3"/>
      <c r="S2227" s="3"/>
      <c r="T2227" s="11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  <c r="AI2227" s="3"/>
      <c r="AJ2227" s="3"/>
      <c r="AK2227" s="3"/>
      <c r="AL2227" s="3"/>
      <c r="AM2227" s="3"/>
      <c r="AN2227" s="3"/>
      <c r="AO2227" s="3"/>
      <c r="AP2227" s="69"/>
    </row>
    <row r="2228" spans="4:42" x14ac:dyDescent="0.2"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Q2228" s="3"/>
      <c r="R2228" s="3"/>
      <c r="S2228" s="3"/>
      <c r="T2228" s="11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  <c r="AI2228" s="3"/>
      <c r="AJ2228" s="3"/>
      <c r="AK2228" s="3"/>
      <c r="AL2228" s="3"/>
      <c r="AM2228" s="3"/>
      <c r="AN2228" s="3"/>
      <c r="AO2228" s="3"/>
      <c r="AP2228" s="69"/>
    </row>
    <row r="2229" spans="4:42" x14ac:dyDescent="0.2"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Q2229" s="3"/>
      <c r="R2229" s="3"/>
      <c r="S2229" s="3"/>
      <c r="T2229" s="11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  <c r="AI2229" s="3"/>
      <c r="AJ2229" s="3"/>
      <c r="AK2229" s="3"/>
      <c r="AL2229" s="3"/>
      <c r="AM2229" s="3"/>
      <c r="AN2229" s="3"/>
      <c r="AO2229" s="3"/>
      <c r="AP2229" s="69"/>
    </row>
    <row r="2230" spans="4:42" x14ac:dyDescent="0.2"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Q2230" s="3"/>
      <c r="R2230" s="3"/>
      <c r="S2230" s="3"/>
      <c r="T2230" s="11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  <c r="AI2230" s="3"/>
      <c r="AJ2230" s="3"/>
      <c r="AK2230" s="3"/>
      <c r="AL2230" s="3"/>
      <c r="AM2230" s="3"/>
      <c r="AN2230" s="3"/>
      <c r="AO2230" s="3"/>
      <c r="AP2230" s="69"/>
    </row>
    <row r="2231" spans="4:42" x14ac:dyDescent="0.2">
      <c r="D2231" s="3"/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Q2231" s="3"/>
      <c r="R2231" s="3"/>
      <c r="S2231" s="3"/>
      <c r="T2231" s="11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3"/>
      <c r="AH2231" s="3"/>
      <c r="AI2231" s="3"/>
      <c r="AJ2231" s="3"/>
      <c r="AK2231" s="3"/>
      <c r="AL2231" s="3"/>
      <c r="AM2231" s="3"/>
      <c r="AN2231" s="3"/>
      <c r="AO2231" s="3"/>
      <c r="AP2231" s="69"/>
    </row>
    <row r="2232" spans="4:42" x14ac:dyDescent="0.2">
      <c r="D2232" s="3"/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Q2232" s="3"/>
      <c r="R2232" s="3"/>
      <c r="S2232" s="3"/>
      <c r="T2232" s="11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  <c r="AI2232" s="3"/>
      <c r="AJ2232" s="3"/>
      <c r="AK2232" s="3"/>
      <c r="AL2232" s="3"/>
      <c r="AM2232" s="3"/>
      <c r="AN2232" s="3"/>
      <c r="AO2232" s="3"/>
      <c r="AP2232" s="69"/>
    </row>
    <row r="2233" spans="4:42" x14ac:dyDescent="0.2">
      <c r="D2233" s="3"/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Q2233" s="3"/>
      <c r="R2233" s="3"/>
      <c r="S2233" s="3"/>
      <c r="T2233" s="11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  <c r="AI2233" s="3"/>
      <c r="AJ2233" s="3"/>
      <c r="AK2233" s="3"/>
      <c r="AL2233" s="3"/>
      <c r="AM2233" s="3"/>
      <c r="AN2233" s="3"/>
      <c r="AO2233" s="3"/>
      <c r="AP2233" s="69"/>
    </row>
    <row r="2234" spans="4:42" x14ac:dyDescent="0.2">
      <c r="D2234" s="3"/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Q2234" s="3"/>
      <c r="R2234" s="3"/>
      <c r="S2234" s="3"/>
      <c r="T2234" s="11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  <c r="AI2234" s="3"/>
      <c r="AJ2234" s="3"/>
      <c r="AK2234" s="3"/>
      <c r="AL2234" s="3"/>
      <c r="AM2234" s="3"/>
      <c r="AN2234" s="3"/>
      <c r="AO2234" s="3"/>
      <c r="AP2234" s="69"/>
    </row>
    <row r="2235" spans="4:42" x14ac:dyDescent="0.2">
      <c r="D2235" s="3"/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Q2235" s="3"/>
      <c r="R2235" s="3"/>
      <c r="S2235" s="3"/>
      <c r="T2235" s="11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H2235" s="3"/>
      <c r="AI2235" s="3"/>
      <c r="AJ2235" s="3"/>
      <c r="AK2235" s="3"/>
      <c r="AL2235" s="3"/>
      <c r="AM2235" s="3"/>
      <c r="AN2235" s="3"/>
      <c r="AO2235" s="3"/>
      <c r="AP2235" s="69"/>
    </row>
    <row r="2236" spans="4:42" x14ac:dyDescent="0.2">
      <c r="D2236" s="3"/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Q2236" s="3"/>
      <c r="R2236" s="3"/>
      <c r="S2236" s="3"/>
      <c r="T2236" s="11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H2236" s="3"/>
      <c r="AI2236" s="3"/>
      <c r="AJ2236" s="3"/>
      <c r="AK2236" s="3"/>
      <c r="AL2236" s="3"/>
      <c r="AM2236" s="3"/>
      <c r="AN2236" s="3"/>
      <c r="AO2236" s="3"/>
      <c r="AP2236" s="69"/>
    </row>
    <row r="2237" spans="4:42" x14ac:dyDescent="0.2">
      <c r="D2237" s="3"/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Q2237" s="3"/>
      <c r="R2237" s="3"/>
      <c r="S2237" s="3"/>
      <c r="T2237" s="11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  <c r="AI2237" s="3"/>
      <c r="AJ2237" s="3"/>
      <c r="AK2237" s="3"/>
      <c r="AL2237" s="3"/>
      <c r="AM2237" s="3"/>
      <c r="AN2237" s="3"/>
      <c r="AO2237" s="3"/>
      <c r="AP2237" s="69"/>
    </row>
    <row r="2238" spans="4:42" x14ac:dyDescent="0.2">
      <c r="D2238" s="3"/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Q2238" s="3"/>
      <c r="R2238" s="3"/>
      <c r="S2238" s="3"/>
      <c r="T2238" s="11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  <c r="AG2238" s="3"/>
      <c r="AH2238" s="3"/>
      <c r="AI2238" s="3"/>
      <c r="AJ2238" s="3"/>
      <c r="AK2238" s="3"/>
      <c r="AL2238" s="3"/>
      <c r="AM2238" s="3"/>
      <c r="AN2238" s="3"/>
      <c r="AO2238" s="3"/>
      <c r="AP2238" s="69"/>
    </row>
    <row r="2239" spans="4:42" x14ac:dyDescent="0.2">
      <c r="D2239" s="3"/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Q2239" s="3"/>
      <c r="R2239" s="3"/>
      <c r="S2239" s="3"/>
      <c r="T2239" s="11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AG2239" s="3"/>
      <c r="AH2239" s="3"/>
      <c r="AI2239" s="3"/>
      <c r="AJ2239" s="3"/>
      <c r="AK2239" s="3"/>
      <c r="AL2239" s="3"/>
      <c r="AM2239" s="3"/>
      <c r="AN2239" s="3"/>
      <c r="AO2239" s="3"/>
      <c r="AP2239" s="69"/>
    </row>
    <row r="2240" spans="4:42" x14ac:dyDescent="0.2">
      <c r="D2240" s="3"/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Q2240" s="3"/>
      <c r="R2240" s="3"/>
      <c r="S2240" s="3"/>
      <c r="T2240" s="11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  <c r="AI2240" s="3"/>
      <c r="AJ2240" s="3"/>
      <c r="AK2240" s="3"/>
      <c r="AL2240" s="3"/>
      <c r="AM2240" s="3"/>
      <c r="AN2240" s="3"/>
      <c r="AO2240" s="3"/>
      <c r="AP2240" s="69"/>
    </row>
    <row r="2241" spans="4:42" x14ac:dyDescent="0.2">
      <c r="D2241" s="3"/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Q2241" s="3"/>
      <c r="R2241" s="3"/>
      <c r="S2241" s="3"/>
      <c r="T2241" s="11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AG2241" s="3"/>
      <c r="AH2241" s="3"/>
      <c r="AI2241" s="3"/>
      <c r="AJ2241" s="3"/>
      <c r="AK2241" s="3"/>
      <c r="AL2241" s="3"/>
      <c r="AM2241" s="3"/>
      <c r="AN2241" s="3"/>
      <c r="AO2241" s="3"/>
      <c r="AP2241" s="69"/>
    </row>
    <row r="2242" spans="4:42" x14ac:dyDescent="0.2">
      <c r="D2242" s="3"/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Q2242" s="3"/>
      <c r="R2242" s="3"/>
      <c r="S2242" s="3"/>
      <c r="T2242" s="11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  <c r="AG2242" s="3"/>
      <c r="AH2242" s="3"/>
      <c r="AI2242" s="3"/>
      <c r="AJ2242" s="3"/>
      <c r="AK2242" s="3"/>
      <c r="AL2242" s="3"/>
      <c r="AM2242" s="3"/>
      <c r="AN2242" s="3"/>
      <c r="AO2242" s="3"/>
      <c r="AP2242" s="69"/>
    </row>
    <row r="2243" spans="4:42" x14ac:dyDescent="0.2">
      <c r="D2243" s="3"/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Q2243" s="3"/>
      <c r="R2243" s="3"/>
      <c r="S2243" s="3"/>
      <c r="T2243" s="11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3"/>
      <c r="AG2243" s="3"/>
      <c r="AH2243" s="3"/>
      <c r="AI2243" s="3"/>
      <c r="AJ2243" s="3"/>
      <c r="AK2243" s="3"/>
      <c r="AL2243" s="3"/>
      <c r="AM2243" s="3"/>
      <c r="AN2243" s="3"/>
      <c r="AO2243" s="3"/>
      <c r="AP2243" s="69"/>
    </row>
    <row r="2244" spans="4:42" x14ac:dyDescent="0.2">
      <c r="D2244" s="3"/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Q2244" s="3"/>
      <c r="R2244" s="3"/>
      <c r="S2244" s="3"/>
      <c r="T2244" s="11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AG2244" s="3"/>
      <c r="AH2244" s="3"/>
      <c r="AI2244" s="3"/>
      <c r="AJ2244" s="3"/>
      <c r="AK2244" s="3"/>
      <c r="AL2244" s="3"/>
      <c r="AM2244" s="3"/>
      <c r="AN2244" s="3"/>
      <c r="AO2244" s="3"/>
      <c r="AP2244" s="69"/>
    </row>
    <row r="2245" spans="4:42" x14ac:dyDescent="0.2">
      <c r="D2245" s="3"/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Q2245" s="3"/>
      <c r="R2245" s="3"/>
      <c r="S2245" s="3"/>
      <c r="T2245" s="11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  <c r="AG2245" s="3"/>
      <c r="AH2245" s="3"/>
      <c r="AI2245" s="3"/>
      <c r="AJ2245" s="3"/>
      <c r="AK2245" s="3"/>
      <c r="AL2245" s="3"/>
      <c r="AM2245" s="3"/>
      <c r="AN2245" s="3"/>
      <c r="AO2245" s="3"/>
      <c r="AP2245" s="69"/>
    </row>
    <row r="2246" spans="4:42" x14ac:dyDescent="0.2">
      <c r="D2246" s="3"/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Q2246" s="3"/>
      <c r="R2246" s="3"/>
      <c r="S2246" s="3"/>
      <c r="T2246" s="11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AG2246" s="3"/>
      <c r="AH2246" s="3"/>
      <c r="AI2246" s="3"/>
      <c r="AJ2246" s="3"/>
      <c r="AK2246" s="3"/>
      <c r="AL2246" s="3"/>
      <c r="AM2246" s="3"/>
      <c r="AN2246" s="3"/>
      <c r="AO2246" s="3"/>
      <c r="AP2246" s="69"/>
    </row>
    <row r="2247" spans="4:42" x14ac:dyDescent="0.2">
      <c r="D2247" s="3"/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Q2247" s="3"/>
      <c r="R2247" s="3"/>
      <c r="S2247" s="3"/>
      <c r="T2247" s="11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3"/>
      <c r="AG2247" s="3"/>
      <c r="AH2247" s="3"/>
      <c r="AI2247" s="3"/>
      <c r="AJ2247" s="3"/>
      <c r="AK2247" s="3"/>
      <c r="AL2247" s="3"/>
      <c r="AM2247" s="3"/>
      <c r="AN2247" s="3"/>
      <c r="AO2247" s="3"/>
      <c r="AP2247" s="69"/>
    </row>
    <row r="2248" spans="4:42" x14ac:dyDescent="0.2">
      <c r="D2248" s="3"/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Q2248" s="3"/>
      <c r="R2248" s="3"/>
      <c r="S2248" s="3"/>
      <c r="T2248" s="11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3"/>
      <c r="AG2248" s="3"/>
      <c r="AH2248" s="3"/>
      <c r="AI2248" s="3"/>
      <c r="AJ2248" s="3"/>
      <c r="AK2248" s="3"/>
      <c r="AL2248" s="3"/>
      <c r="AM2248" s="3"/>
      <c r="AN2248" s="3"/>
      <c r="AO2248" s="3"/>
      <c r="AP2248" s="69"/>
    </row>
    <row r="2249" spans="4:42" x14ac:dyDescent="0.2">
      <c r="D2249" s="3"/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Q2249" s="3"/>
      <c r="R2249" s="3"/>
      <c r="S2249" s="3"/>
      <c r="T2249" s="11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AG2249" s="3"/>
      <c r="AH2249" s="3"/>
      <c r="AI2249" s="3"/>
      <c r="AJ2249" s="3"/>
      <c r="AK2249" s="3"/>
      <c r="AL2249" s="3"/>
      <c r="AM2249" s="3"/>
      <c r="AN2249" s="3"/>
      <c r="AO2249" s="3"/>
      <c r="AP2249" s="69"/>
    </row>
    <row r="2250" spans="4:42" x14ac:dyDescent="0.2">
      <c r="D2250" s="3"/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Q2250" s="3"/>
      <c r="R2250" s="3"/>
      <c r="S2250" s="3"/>
      <c r="T2250" s="11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3"/>
      <c r="AH2250" s="3"/>
      <c r="AI2250" s="3"/>
      <c r="AJ2250" s="3"/>
      <c r="AK2250" s="3"/>
      <c r="AL2250" s="3"/>
      <c r="AM2250" s="3"/>
      <c r="AN2250" s="3"/>
      <c r="AO2250" s="3"/>
      <c r="AP2250" s="69"/>
    </row>
    <row r="2251" spans="4:42" x14ac:dyDescent="0.2">
      <c r="D2251" s="3"/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Q2251" s="3"/>
      <c r="R2251" s="3"/>
      <c r="S2251" s="3"/>
      <c r="T2251" s="11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3"/>
      <c r="AG2251" s="3"/>
      <c r="AH2251" s="3"/>
      <c r="AI2251" s="3"/>
      <c r="AJ2251" s="3"/>
      <c r="AK2251" s="3"/>
      <c r="AL2251" s="3"/>
      <c r="AM2251" s="3"/>
      <c r="AN2251" s="3"/>
      <c r="AO2251" s="3"/>
      <c r="AP2251" s="69"/>
    </row>
    <row r="2252" spans="4:42" x14ac:dyDescent="0.2">
      <c r="D2252" s="3"/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Q2252" s="3"/>
      <c r="R2252" s="3"/>
      <c r="S2252" s="3"/>
      <c r="T2252" s="11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3"/>
      <c r="AG2252" s="3"/>
      <c r="AH2252" s="3"/>
      <c r="AI2252" s="3"/>
      <c r="AJ2252" s="3"/>
      <c r="AK2252" s="3"/>
      <c r="AL2252" s="3"/>
      <c r="AM2252" s="3"/>
      <c r="AN2252" s="3"/>
      <c r="AO2252" s="3"/>
      <c r="AP2252" s="69"/>
    </row>
    <row r="2253" spans="4:42" x14ac:dyDescent="0.2">
      <c r="D2253" s="3"/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Q2253" s="3"/>
      <c r="R2253" s="3"/>
      <c r="S2253" s="3"/>
      <c r="T2253" s="11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3"/>
      <c r="AH2253" s="3"/>
      <c r="AI2253" s="3"/>
      <c r="AJ2253" s="3"/>
      <c r="AK2253" s="3"/>
      <c r="AL2253" s="3"/>
      <c r="AM2253" s="3"/>
      <c r="AN2253" s="3"/>
      <c r="AO2253" s="3"/>
      <c r="AP2253" s="69"/>
    </row>
    <row r="2254" spans="4:42" x14ac:dyDescent="0.2">
      <c r="D2254" s="3"/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Q2254" s="3"/>
      <c r="R2254" s="3"/>
      <c r="S2254" s="3"/>
      <c r="T2254" s="11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  <c r="AG2254" s="3"/>
      <c r="AH2254" s="3"/>
      <c r="AI2254" s="3"/>
      <c r="AJ2254" s="3"/>
      <c r="AK2254" s="3"/>
      <c r="AL2254" s="3"/>
      <c r="AM2254" s="3"/>
      <c r="AN2254" s="3"/>
      <c r="AO2254" s="3"/>
      <c r="AP2254" s="69"/>
    </row>
    <row r="2255" spans="4:42" x14ac:dyDescent="0.2">
      <c r="D2255" s="3"/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Q2255" s="3"/>
      <c r="R2255" s="3"/>
      <c r="S2255" s="3"/>
      <c r="T2255" s="11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3"/>
      <c r="AG2255" s="3"/>
      <c r="AH2255" s="3"/>
      <c r="AI2255" s="3"/>
      <c r="AJ2255" s="3"/>
      <c r="AK2255" s="3"/>
      <c r="AL2255" s="3"/>
      <c r="AM2255" s="3"/>
      <c r="AN2255" s="3"/>
      <c r="AO2255" s="3"/>
      <c r="AP2255" s="69"/>
    </row>
    <row r="2256" spans="4:42" x14ac:dyDescent="0.2">
      <c r="D2256" s="3"/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Q2256" s="3"/>
      <c r="R2256" s="3"/>
      <c r="S2256" s="3"/>
      <c r="T2256" s="11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3"/>
      <c r="AH2256" s="3"/>
      <c r="AI2256" s="3"/>
      <c r="AJ2256" s="3"/>
      <c r="AK2256" s="3"/>
      <c r="AL2256" s="3"/>
      <c r="AM2256" s="3"/>
      <c r="AN2256" s="3"/>
      <c r="AO2256" s="3"/>
      <c r="AP2256" s="69"/>
    </row>
    <row r="2257" spans="4:42" x14ac:dyDescent="0.2">
      <c r="D2257" s="3"/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Q2257" s="3"/>
      <c r="R2257" s="3"/>
      <c r="S2257" s="3"/>
      <c r="T2257" s="11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3"/>
      <c r="AH2257" s="3"/>
      <c r="AI2257" s="3"/>
      <c r="AJ2257" s="3"/>
      <c r="AK2257" s="3"/>
      <c r="AL2257" s="3"/>
      <c r="AM2257" s="3"/>
      <c r="AN2257" s="3"/>
      <c r="AO2257" s="3"/>
      <c r="AP2257" s="69"/>
    </row>
    <row r="2258" spans="4:42" x14ac:dyDescent="0.2">
      <c r="D2258" s="3"/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Q2258" s="3"/>
      <c r="R2258" s="3"/>
      <c r="S2258" s="3"/>
      <c r="T2258" s="11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AG2258" s="3"/>
      <c r="AH2258" s="3"/>
      <c r="AI2258" s="3"/>
      <c r="AJ2258" s="3"/>
      <c r="AK2258" s="3"/>
      <c r="AL2258" s="3"/>
      <c r="AM2258" s="3"/>
      <c r="AN2258" s="3"/>
      <c r="AO2258" s="3"/>
      <c r="AP2258" s="69"/>
    </row>
    <row r="2259" spans="4:42" x14ac:dyDescent="0.2">
      <c r="D2259" s="3"/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Q2259" s="3"/>
      <c r="R2259" s="3"/>
      <c r="S2259" s="3"/>
      <c r="T2259" s="11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3"/>
      <c r="AG2259" s="3"/>
      <c r="AH2259" s="3"/>
      <c r="AI2259" s="3"/>
      <c r="AJ2259" s="3"/>
      <c r="AK2259" s="3"/>
      <c r="AL2259" s="3"/>
      <c r="AM2259" s="3"/>
      <c r="AN2259" s="3"/>
      <c r="AO2259" s="3"/>
      <c r="AP2259" s="69"/>
    </row>
    <row r="2260" spans="4:42" x14ac:dyDescent="0.2">
      <c r="D2260" s="3"/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Q2260" s="3"/>
      <c r="R2260" s="3"/>
      <c r="S2260" s="3"/>
      <c r="T2260" s="11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3"/>
      <c r="AH2260" s="3"/>
      <c r="AI2260" s="3"/>
      <c r="AJ2260" s="3"/>
      <c r="AK2260" s="3"/>
      <c r="AL2260" s="3"/>
      <c r="AM2260" s="3"/>
      <c r="AN2260" s="3"/>
      <c r="AO2260" s="3"/>
      <c r="AP2260" s="69"/>
    </row>
    <row r="2261" spans="4:42" x14ac:dyDescent="0.2">
      <c r="D2261" s="3"/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Q2261" s="3"/>
      <c r="R2261" s="3"/>
      <c r="S2261" s="3"/>
      <c r="T2261" s="11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  <c r="AG2261" s="3"/>
      <c r="AH2261" s="3"/>
      <c r="AI2261" s="3"/>
      <c r="AJ2261" s="3"/>
      <c r="AK2261" s="3"/>
      <c r="AL2261" s="3"/>
      <c r="AM2261" s="3"/>
      <c r="AN2261" s="3"/>
      <c r="AO2261" s="3"/>
      <c r="AP2261" s="69"/>
    </row>
    <row r="2262" spans="4:42" x14ac:dyDescent="0.2">
      <c r="D2262" s="3"/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Q2262" s="3"/>
      <c r="R2262" s="3"/>
      <c r="S2262" s="3"/>
      <c r="T2262" s="11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  <c r="AI2262" s="3"/>
      <c r="AJ2262" s="3"/>
      <c r="AK2262" s="3"/>
      <c r="AL2262" s="3"/>
      <c r="AM2262" s="3"/>
      <c r="AN2262" s="3"/>
      <c r="AO2262" s="3"/>
      <c r="AP2262" s="69"/>
    </row>
    <row r="2263" spans="4:42" x14ac:dyDescent="0.2">
      <c r="D2263" s="3"/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Q2263" s="3"/>
      <c r="R2263" s="3"/>
      <c r="S2263" s="3"/>
      <c r="T2263" s="11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3"/>
      <c r="AH2263" s="3"/>
      <c r="AI2263" s="3"/>
      <c r="AJ2263" s="3"/>
      <c r="AK2263" s="3"/>
      <c r="AL2263" s="3"/>
      <c r="AM2263" s="3"/>
      <c r="AN2263" s="3"/>
      <c r="AO2263" s="3"/>
      <c r="AP2263" s="69"/>
    </row>
    <row r="2264" spans="4:42" x14ac:dyDescent="0.2">
      <c r="D2264" s="3"/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Q2264" s="3"/>
      <c r="R2264" s="3"/>
      <c r="S2264" s="3"/>
      <c r="T2264" s="11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3"/>
      <c r="AG2264" s="3"/>
      <c r="AH2264" s="3"/>
      <c r="AI2264" s="3"/>
      <c r="AJ2264" s="3"/>
      <c r="AK2264" s="3"/>
      <c r="AL2264" s="3"/>
      <c r="AM2264" s="3"/>
      <c r="AN2264" s="3"/>
      <c r="AO2264" s="3"/>
      <c r="AP2264" s="69"/>
    </row>
    <row r="2265" spans="4:42" x14ac:dyDescent="0.2">
      <c r="D2265" s="3"/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Q2265" s="3"/>
      <c r="R2265" s="3"/>
      <c r="S2265" s="3"/>
      <c r="T2265" s="11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  <c r="AG2265" s="3"/>
      <c r="AH2265" s="3"/>
      <c r="AI2265" s="3"/>
      <c r="AJ2265" s="3"/>
      <c r="AK2265" s="3"/>
      <c r="AL2265" s="3"/>
      <c r="AM2265" s="3"/>
      <c r="AN2265" s="3"/>
      <c r="AO2265" s="3"/>
      <c r="AP2265" s="69"/>
    </row>
    <row r="2266" spans="4:42" x14ac:dyDescent="0.2">
      <c r="D2266" s="3"/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Q2266" s="3"/>
      <c r="R2266" s="3"/>
      <c r="S2266" s="3"/>
      <c r="T2266" s="11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3"/>
      <c r="AG2266" s="3"/>
      <c r="AH2266" s="3"/>
      <c r="AI2266" s="3"/>
      <c r="AJ2266" s="3"/>
      <c r="AK2266" s="3"/>
      <c r="AL2266" s="3"/>
      <c r="AM2266" s="3"/>
      <c r="AN2266" s="3"/>
      <c r="AO2266" s="3"/>
      <c r="AP2266" s="69"/>
    </row>
    <row r="2267" spans="4:42" x14ac:dyDescent="0.2">
      <c r="D2267" s="3"/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Q2267" s="3"/>
      <c r="R2267" s="3"/>
      <c r="S2267" s="3"/>
      <c r="T2267" s="11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3"/>
      <c r="AG2267" s="3"/>
      <c r="AH2267" s="3"/>
      <c r="AI2267" s="3"/>
      <c r="AJ2267" s="3"/>
      <c r="AK2267" s="3"/>
      <c r="AL2267" s="3"/>
      <c r="AM2267" s="3"/>
      <c r="AN2267" s="3"/>
      <c r="AO2267" s="3"/>
      <c r="AP2267" s="69"/>
    </row>
    <row r="2268" spans="4:42" x14ac:dyDescent="0.2">
      <c r="D2268" s="3"/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Q2268" s="3"/>
      <c r="R2268" s="3"/>
      <c r="S2268" s="3"/>
      <c r="T2268" s="11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AG2268" s="3"/>
      <c r="AH2268" s="3"/>
      <c r="AI2268" s="3"/>
      <c r="AJ2268" s="3"/>
      <c r="AK2268" s="3"/>
      <c r="AL2268" s="3"/>
      <c r="AM2268" s="3"/>
      <c r="AN2268" s="3"/>
      <c r="AO2268" s="3"/>
      <c r="AP2268" s="69"/>
    </row>
    <row r="2269" spans="4:42" x14ac:dyDescent="0.2">
      <c r="D2269" s="3"/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Q2269" s="3"/>
      <c r="R2269" s="3"/>
      <c r="S2269" s="3"/>
      <c r="T2269" s="11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  <c r="AG2269" s="3"/>
      <c r="AH2269" s="3"/>
      <c r="AI2269" s="3"/>
      <c r="AJ2269" s="3"/>
      <c r="AK2269" s="3"/>
      <c r="AL2269" s="3"/>
      <c r="AM2269" s="3"/>
      <c r="AN2269" s="3"/>
      <c r="AO2269" s="3"/>
      <c r="AP2269" s="69"/>
    </row>
    <row r="2270" spans="4:42" x14ac:dyDescent="0.2">
      <c r="D2270" s="3"/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Q2270" s="3"/>
      <c r="R2270" s="3"/>
      <c r="S2270" s="3"/>
      <c r="T2270" s="11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3"/>
      <c r="AG2270" s="3"/>
      <c r="AH2270" s="3"/>
      <c r="AI2270" s="3"/>
      <c r="AJ2270" s="3"/>
      <c r="AK2270" s="3"/>
      <c r="AL2270" s="3"/>
      <c r="AM2270" s="3"/>
      <c r="AN2270" s="3"/>
      <c r="AO2270" s="3"/>
      <c r="AP2270" s="69"/>
    </row>
    <row r="2271" spans="4:42" x14ac:dyDescent="0.2">
      <c r="D2271" s="3"/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Q2271" s="3"/>
      <c r="R2271" s="3"/>
      <c r="S2271" s="3"/>
      <c r="T2271" s="11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3"/>
      <c r="AG2271" s="3"/>
      <c r="AH2271" s="3"/>
      <c r="AI2271" s="3"/>
      <c r="AJ2271" s="3"/>
      <c r="AK2271" s="3"/>
      <c r="AL2271" s="3"/>
      <c r="AM2271" s="3"/>
      <c r="AN2271" s="3"/>
      <c r="AO2271" s="3"/>
      <c r="AP2271" s="69"/>
    </row>
    <row r="2272" spans="4:42" x14ac:dyDescent="0.2">
      <c r="D2272" s="3"/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Q2272" s="3"/>
      <c r="R2272" s="3"/>
      <c r="S2272" s="3"/>
      <c r="T2272" s="11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AG2272" s="3"/>
      <c r="AH2272" s="3"/>
      <c r="AI2272" s="3"/>
      <c r="AJ2272" s="3"/>
      <c r="AK2272" s="3"/>
      <c r="AL2272" s="3"/>
      <c r="AM2272" s="3"/>
      <c r="AN2272" s="3"/>
      <c r="AO2272" s="3"/>
      <c r="AP2272" s="69"/>
    </row>
    <row r="2273" spans="4:42" x14ac:dyDescent="0.2">
      <c r="D2273" s="3"/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Q2273" s="3"/>
      <c r="R2273" s="3"/>
      <c r="S2273" s="3"/>
      <c r="T2273" s="11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  <c r="AG2273" s="3"/>
      <c r="AH2273" s="3"/>
      <c r="AI2273" s="3"/>
      <c r="AJ2273" s="3"/>
      <c r="AK2273" s="3"/>
      <c r="AL2273" s="3"/>
      <c r="AM2273" s="3"/>
      <c r="AN2273" s="3"/>
      <c r="AO2273" s="3"/>
      <c r="AP2273" s="69"/>
    </row>
    <row r="2274" spans="4:42" x14ac:dyDescent="0.2">
      <c r="D2274" s="3"/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Q2274" s="3"/>
      <c r="R2274" s="3"/>
      <c r="S2274" s="3"/>
      <c r="T2274" s="11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3"/>
      <c r="AG2274" s="3"/>
      <c r="AH2274" s="3"/>
      <c r="AI2274" s="3"/>
      <c r="AJ2274" s="3"/>
      <c r="AK2274" s="3"/>
      <c r="AL2274" s="3"/>
      <c r="AM2274" s="3"/>
      <c r="AN2274" s="3"/>
      <c r="AO2274" s="3"/>
      <c r="AP2274" s="69"/>
    </row>
    <row r="2275" spans="4:42" x14ac:dyDescent="0.2">
      <c r="D2275" s="3"/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Q2275" s="3"/>
      <c r="R2275" s="3"/>
      <c r="S2275" s="3"/>
      <c r="T2275" s="11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3"/>
      <c r="AG2275" s="3"/>
      <c r="AH2275" s="3"/>
      <c r="AI2275" s="3"/>
      <c r="AJ2275" s="3"/>
      <c r="AK2275" s="3"/>
      <c r="AL2275" s="3"/>
      <c r="AM2275" s="3"/>
      <c r="AN2275" s="3"/>
      <c r="AO2275" s="3"/>
      <c r="AP2275" s="69"/>
    </row>
    <row r="2276" spans="4:42" x14ac:dyDescent="0.2">
      <c r="D2276" s="3"/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Q2276" s="3"/>
      <c r="R2276" s="3"/>
      <c r="S2276" s="3"/>
      <c r="T2276" s="11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3"/>
      <c r="AG2276" s="3"/>
      <c r="AH2276" s="3"/>
      <c r="AI2276" s="3"/>
      <c r="AJ2276" s="3"/>
      <c r="AK2276" s="3"/>
      <c r="AL2276" s="3"/>
      <c r="AM2276" s="3"/>
      <c r="AN2276" s="3"/>
      <c r="AO2276" s="3"/>
      <c r="AP2276" s="69"/>
    </row>
    <row r="2277" spans="4:42" x14ac:dyDescent="0.2">
      <c r="D2277" s="3"/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Q2277" s="3"/>
      <c r="R2277" s="3"/>
      <c r="S2277" s="3"/>
      <c r="T2277" s="11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3"/>
      <c r="AG2277" s="3"/>
      <c r="AH2277" s="3"/>
      <c r="AI2277" s="3"/>
      <c r="AJ2277" s="3"/>
      <c r="AK2277" s="3"/>
      <c r="AL2277" s="3"/>
      <c r="AM2277" s="3"/>
      <c r="AN2277" s="3"/>
      <c r="AO2277" s="3"/>
      <c r="AP2277" s="69"/>
    </row>
    <row r="2278" spans="4:42" x14ac:dyDescent="0.2">
      <c r="D2278" s="3"/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Q2278" s="3"/>
      <c r="R2278" s="3"/>
      <c r="S2278" s="3"/>
      <c r="T2278" s="11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3"/>
      <c r="AG2278" s="3"/>
      <c r="AH2278" s="3"/>
      <c r="AI2278" s="3"/>
      <c r="AJ2278" s="3"/>
      <c r="AK2278" s="3"/>
      <c r="AL2278" s="3"/>
      <c r="AM2278" s="3"/>
      <c r="AN2278" s="3"/>
      <c r="AO2278" s="3"/>
      <c r="AP2278" s="69"/>
    </row>
    <row r="2279" spans="4:42" x14ac:dyDescent="0.2">
      <c r="D2279" s="3"/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Q2279" s="3"/>
      <c r="R2279" s="3"/>
      <c r="S2279" s="3"/>
      <c r="T2279" s="11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3"/>
      <c r="AG2279" s="3"/>
      <c r="AH2279" s="3"/>
      <c r="AI2279" s="3"/>
      <c r="AJ2279" s="3"/>
      <c r="AK2279" s="3"/>
      <c r="AL2279" s="3"/>
      <c r="AM2279" s="3"/>
      <c r="AN2279" s="3"/>
      <c r="AO2279" s="3"/>
      <c r="AP2279" s="69"/>
    </row>
    <row r="2280" spans="4:42" x14ac:dyDescent="0.2">
      <c r="D2280" s="3"/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Q2280" s="3"/>
      <c r="R2280" s="3"/>
      <c r="S2280" s="3"/>
      <c r="T2280" s="11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3"/>
      <c r="AG2280" s="3"/>
      <c r="AH2280" s="3"/>
      <c r="AI2280" s="3"/>
      <c r="AJ2280" s="3"/>
      <c r="AK2280" s="3"/>
      <c r="AL2280" s="3"/>
      <c r="AM2280" s="3"/>
      <c r="AN2280" s="3"/>
      <c r="AO2280" s="3"/>
      <c r="AP2280" s="69"/>
    </row>
    <row r="2281" spans="4:42" x14ac:dyDescent="0.2">
      <c r="D2281" s="3"/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Q2281" s="3"/>
      <c r="R2281" s="3"/>
      <c r="S2281" s="3"/>
      <c r="T2281" s="11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  <c r="AG2281" s="3"/>
      <c r="AH2281" s="3"/>
      <c r="AI2281" s="3"/>
      <c r="AJ2281" s="3"/>
      <c r="AK2281" s="3"/>
      <c r="AL2281" s="3"/>
      <c r="AM2281" s="3"/>
      <c r="AN2281" s="3"/>
      <c r="AO2281" s="3"/>
      <c r="AP2281" s="69"/>
    </row>
    <row r="2282" spans="4:42" x14ac:dyDescent="0.2">
      <c r="D2282" s="3"/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Q2282" s="3"/>
      <c r="R2282" s="3"/>
      <c r="S2282" s="3"/>
      <c r="T2282" s="11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3"/>
      <c r="AG2282" s="3"/>
      <c r="AH2282" s="3"/>
      <c r="AI2282" s="3"/>
      <c r="AJ2282" s="3"/>
      <c r="AK2282" s="3"/>
      <c r="AL2282" s="3"/>
      <c r="AM2282" s="3"/>
      <c r="AN2282" s="3"/>
      <c r="AO2282" s="3"/>
      <c r="AP2282" s="69"/>
    </row>
    <row r="2283" spans="4:42" x14ac:dyDescent="0.2">
      <c r="D2283" s="3"/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Q2283" s="3"/>
      <c r="R2283" s="3"/>
      <c r="S2283" s="3"/>
      <c r="T2283" s="11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3"/>
      <c r="AG2283" s="3"/>
      <c r="AH2283" s="3"/>
      <c r="AI2283" s="3"/>
      <c r="AJ2283" s="3"/>
      <c r="AK2283" s="3"/>
      <c r="AL2283" s="3"/>
      <c r="AM2283" s="3"/>
      <c r="AN2283" s="3"/>
      <c r="AO2283" s="3"/>
      <c r="AP2283" s="69"/>
    </row>
    <row r="2284" spans="4:42" x14ac:dyDescent="0.2">
      <c r="D2284" s="3"/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Q2284" s="3"/>
      <c r="R2284" s="3"/>
      <c r="S2284" s="3"/>
      <c r="T2284" s="11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3"/>
      <c r="AG2284" s="3"/>
      <c r="AH2284" s="3"/>
      <c r="AI2284" s="3"/>
      <c r="AJ2284" s="3"/>
      <c r="AK2284" s="3"/>
      <c r="AL2284" s="3"/>
      <c r="AM2284" s="3"/>
      <c r="AN2284" s="3"/>
      <c r="AO2284" s="3"/>
      <c r="AP2284" s="69"/>
    </row>
    <row r="2285" spans="4:42" x14ac:dyDescent="0.2">
      <c r="D2285" s="3"/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Q2285" s="3"/>
      <c r="R2285" s="3"/>
      <c r="S2285" s="3"/>
      <c r="T2285" s="11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3"/>
      <c r="AH2285" s="3"/>
      <c r="AI2285" s="3"/>
      <c r="AJ2285" s="3"/>
      <c r="AK2285" s="3"/>
      <c r="AL2285" s="3"/>
      <c r="AM2285" s="3"/>
      <c r="AN2285" s="3"/>
      <c r="AO2285" s="3"/>
      <c r="AP2285" s="69"/>
    </row>
    <row r="2286" spans="4:42" x14ac:dyDescent="0.2">
      <c r="D2286" s="3"/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Q2286" s="3"/>
      <c r="R2286" s="3"/>
      <c r="S2286" s="3"/>
      <c r="T2286" s="11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3"/>
      <c r="AG2286" s="3"/>
      <c r="AH2286" s="3"/>
      <c r="AI2286" s="3"/>
      <c r="AJ2286" s="3"/>
      <c r="AK2286" s="3"/>
      <c r="AL2286" s="3"/>
      <c r="AM2286" s="3"/>
      <c r="AN2286" s="3"/>
      <c r="AO2286" s="3"/>
      <c r="AP2286" s="69"/>
    </row>
    <row r="2287" spans="4:42" x14ac:dyDescent="0.2">
      <c r="D2287" s="3"/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Q2287" s="3"/>
      <c r="R2287" s="3"/>
      <c r="S2287" s="3"/>
      <c r="T2287" s="11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3"/>
      <c r="AG2287" s="3"/>
      <c r="AH2287" s="3"/>
      <c r="AI2287" s="3"/>
      <c r="AJ2287" s="3"/>
      <c r="AK2287" s="3"/>
      <c r="AL2287" s="3"/>
      <c r="AM2287" s="3"/>
      <c r="AN2287" s="3"/>
      <c r="AO2287" s="3"/>
      <c r="AP2287" s="69"/>
    </row>
    <row r="2288" spans="4:42" x14ac:dyDescent="0.2">
      <c r="D2288" s="3"/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Q2288" s="3"/>
      <c r="R2288" s="3"/>
      <c r="S2288" s="3"/>
      <c r="T2288" s="11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3"/>
      <c r="AG2288" s="3"/>
      <c r="AH2288" s="3"/>
      <c r="AI2288" s="3"/>
      <c r="AJ2288" s="3"/>
      <c r="AK2288" s="3"/>
      <c r="AL2288" s="3"/>
      <c r="AM2288" s="3"/>
      <c r="AN2288" s="3"/>
      <c r="AO2288" s="3"/>
      <c r="AP2288" s="69"/>
    </row>
    <row r="2289" spans="4:42" x14ac:dyDescent="0.2">
      <c r="D2289" s="3"/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Q2289" s="3"/>
      <c r="R2289" s="3"/>
      <c r="S2289" s="3"/>
      <c r="T2289" s="11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3"/>
      <c r="AH2289" s="3"/>
      <c r="AI2289" s="3"/>
      <c r="AJ2289" s="3"/>
      <c r="AK2289" s="3"/>
      <c r="AL2289" s="3"/>
      <c r="AM2289" s="3"/>
      <c r="AN2289" s="3"/>
      <c r="AO2289" s="3"/>
      <c r="AP2289" s="69"/>
    </row>
    <row r="2290" spans="4:42" x14ac:dyDescent="0.2">
      <c r="D2290" s="3"/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Q2290" s="3"/>
      <c r="R2290" s="3"/>
      <c r="S2290" s="3"/>
      <c r="T2290" s="11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3"/>
      <c r="AG2290" s="3"/>
      <c r="AH2290" s="3"/>
      <c r="AI2290" s="3"/>
      <c r="AJ2290" s="3"/>
      <c r="AK2290" s="3"/>
      <c r="AL2290" s="3"/>
      <c r="AM2290" s="3"/>
      <c r="AN2290" s="3"/>
      <c r="AO2290" s="3"/>
      <c r="AP2290" s="69"/>
    </row>
    <row r="2291" spans="4:42" x14ac:dyDescent="0.2">
      <c r="D2291" s="3"/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Q2291" s="3"/>
      <c r="R2291" s="3"/>
      <c r="S2291" s="3"/>
      <c r="T2291" s="11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3"/>
      <c r="AG2291" s="3"/>
      <c r="AH2291" s="3"/>
      <c r="AI2291" s="3"/>
      <c r="AJ2291" s="3"/>
      <c r="AK2291" s="3"/>
      <c r="AL2291" s="3"/>
      <c r="AM2291" s="3"/>
      <c r="AN2291" s="3"/>
      <c r="AO2291" s="3"/>
      <c r="AP2291" s="69"/>
    </row>
    <row r="2292" spans="4:42" x14ac:dyDescent="0.2">
      <c r="D2292" s="3"/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Q2292" s="3"/>
      <c r="R2292" s="3"/>
      <c r="S2292" s="3"/>
      <c r="T2292" s="11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3"/>
      <c r="AG2292" s="3"/>
      <c r="AH2292" s="3"/>
      <c r="AI2292" s="3"/>
      <c r="AJ2292" s="3"/>
      <c r="AK2292" s="3"/>
      <c r="AL2292" s="3"/>
      <c r="AM2292" s="3"/>
      <c r="AN2292" s="3"/>
      <c r="AO2292" s="3"/>
      <c r="AP2292" s="69"/>
    </row>
    <row r="2293" spans="4:42" x14ac:dyDescent="0.2">
      <c r="D2293" s="3"/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Q2293" s="3"/>
      <c r="R2293" s="3"/>
      <c r="S2293" s="3"/>
      <c r="T2293" s="11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  <c r="AG2293" s="3"/>
      <c r="AH2293" s="3"/>
      <c r="AI2293" s="3"/>
      <c r="AJ2293" s="3"/>
      <c r="AK2293" s="3"/>
      <c r="AL2293" s="3"/>
      <c r="AM2293" s="3"/>
      <c r="AN2293" s="3"/>
      <c r="AO2293" s="3"/>
      <c r="AP2293" s="69"/>
    </row>
    <row r="2294" spans="4:42" x14ac:dyDescent="0.2">
      <c r="D2294" s="3"/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Q2294" s="3"/>
      <c r="R2294" s="3"/>
      <c r="S2294" s="3"/>
      <c r="T2294" s="11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  <c r="AI2294" s="3"/>
      <c r="AJ2294" s="3"/>
      <c r="AK2294" s="3"/>
      <c r="AL2294" s="3"/>
      <c r="AM2294" s="3"/>
      <c r="AN2294" s="3"/>
      <c r="AO2294" s="3"/>
      <c r="AP2294" s="69"/>
    </row>
    <row r="2295" spans="4:42" x14ac:dyDescent="0.2">
      <c r="D2295" s="3"/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Q2295" s="3"/>
      <c r="R2295" s="3"/>
      <c r="S2295" s="3"/>
      <c r="T2295" s="11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3"/>
      <c r="AG2295" s="3"/>
      <c r="AH2295" s="3"/>
      <c r="AI2295" s="3"/>
      <c r="AJ2295" s="3"/>
      <c r="AK2295" s="3"/>
      <c r="AL2295" s="3"/>
      <c r="AM2295" s="3"/>
      <c r="AN2295" s="3"/>
      <c r="AO2295" s="3"/>
      <c r="AP2295" s="69"/>
    </row>
    <row r="2296" spans="4:42" x14ac:dyDescent="0.2">
      <c r="D2296" s="3"/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Q2296" s="3"/>
      <c r="R2296" s="3"/>
      <c r="S2296" s="3"/>
      <c r="T2296" s="11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3"/>
      <c r="AG2296" s="3"/>
      <c r="AH2296" s="3"/>
      <c r="AI2296" s="3"/>
      <c r="AJ2296" s="3"/>
      <c r="AK2296" s="3"/>
      <c r="AL2296" s="3"/>
      <c r="AM2296" s="3"/>
      <c r="AN2296" s="3"/>
      <c r="AO2296" s="3"/>
      <c r="AP2296" s="69"/>
    </row>
    <row r="2297" spans="4:42" x14ac:dyDescent="0.2">
      <c r="D2297" s="3"/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Q2297" s="3"/>
      <c r="R2297" s="3"/>
      <c r="S2297" s="3"/>
      <c r="T2297" s="11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3"/>
      <c r="AH2297" s="3"/>
      <c r="AI2297" s="3"/>
      <c r="AJ2297" s="3"/>
      <c r="AK2297" s="3"/>
      <c r="AL2297" s="3"/>
      <c r="AM2297" s="3"/>
      <c r="AN2297" s="3"/>
      <c r="AO2297" s="3"/>
      <c r="AP2297" s="69"/>
    </row>
    <row r="2298" spans="4:42" x14ac:dyDescent="0.2">
      <c r="D2298" s="3"/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Q2298" s="3"/>
      <c r="R2298" s="3"/>
      <c r="S2298" s="3"/>
      <c r="T2298" s="11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3"/>
      <c r="AG2298" s="3"/>
      <c r="AH2298" s="3"/>
      <c r="AI2298" s="3"/>
      <c r="AJ2298" s="3"/>
      <c r="AK2298" s="3"/>
      <c r="AL2298" s="3"/>
      <c r="AM2298" s="3"/>
      <c r="AN2298" s="3"/>
      <c r="AO2298" s="3"/>
      <c r="AP2298" s="69"/>
    </row>
    <row r="2299" spans="4:42" x14ac:dyDescent="0.2">
      <c r="D2299" s="3"/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Q2299" s="3"/>
      <c r="R2299" s="3"/>
      <c r="S2299" s="3"/>
      <c r="T2299" s="11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3"/>
      <c r="AG2299" s="3"/>
      <c r="AH2299" s="3"/>
      <c r="AI2299" s="3"/>
      <c r="AJ2299" s="3"/>
      <c r="AK2299" s="3"/>
      <c r="AL2299" s="3"/>
      <c r="AM2299" s="3"/>
      <c r="AN2299" s="3"/>
      <c r="AO2299" s="3"/>
      <c r="AP2299" s="69"/>
    </row>
    <row r="2300" spans="4:42" x14ac:dyDescent="0.2">
      <c r="D2300" s="3"/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Q2300" s="3"/>
      <c r="R2300" s="3"/>
      <c r="S2300" s="3"/>
      <c r="T2300" s="11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3"/>
      <c r="AH2300" s="3"/>
      <c r="AI2300" s="3"/>
      <c r="AJ2300" s="3"/>
      <c r="AK2300" s="3"/>
      <c r="AL2300" s="3"/>
      <c r="AM2300" s="3"/>
      <c r="AN2300" s="3"/>
      <c r="AO2300" s="3"/>
      <c r="AP2300" s="69"/>
    </row>
    <row r="2301" spans="4:42" x14ac:dyDescent="0.2">
      <c r="D2301" s="3"/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Q2301" s="3"/>
      <c r="R2301" s="3"/>
      <c r="S2301" s="3"/>
      <c r="T2301" s="11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3"/>
      <c r="AG2301" s="3"/>
      <c r="AH2301" s="3"/>
      <c r="AI2301" s="3"/>
      <c r="AJ2301" s="3"/>
      <c r="AK2301" s="3"/>
      <c r="AL2301" s="3"/>
      <c r="AM2301" s="3"/>
      <c r="AN2301" s="3"/>
      <c r="AO2301" s="3"/>
      <c r="AP2301" s="69"/>
    </row>
    <row r="2302" spans="4:42" x14ac:dyDescent="0.2">
      <c r="D2302" s="3"/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Q2302" s="3"/>
      <c r="R2302" s="3"/>
      <c r="S2302" s="3"/>
      <c r="T2302" s="11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3"/>
      <c r="AG2302" s="3"/>
      <c r="AH2302" s="3"/>
      <c r="AI2302" s="3"/>
      <c r="AJ2302" s="3"/>
      <c r="AK2302" s="3"/>
      <c r="AL2302" s="3"/>
      <c r="AM2302" s="3"/>
      <c r="AN2302" s="3"/>
      <c r="AO2302" s="3"/>
      <c r="AP2302" s="69"/>
    </row>
    <row r="2303" spans="4:42" x14ac:dyDescent="0.2">
      <c r="D2303" s="3"/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Q2303" s="3"/>
      <c r="R2303" s="3"/>
      <c r="S2303" s="3"/>
      <c r="T2303" s="11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3"/>
      <c r="AG2303" s="3"/>
      <c r="AH2303" s="3"/>
      <c r="AI2303" s="3"/>
      <c r="AJ2303" s="3"/>
      <c r="AK2303" s="3"/>
      <c r="AL2303" s="3"/>
      <c r="AM2303" s="3"/>
      <c r="AN2303" s="3"/>
      <c r="AO2303" s="3"/>
      <c r="AP2303" s="69"/>
    </row>
    <row r="2304" spans="4:42" x14ac:dyDescent="0.2">
      <c r="D2304" s="3"/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Q2304" s="3"/>
      <c r="R2304" s="3"/>
      <c r="S2304" s="3"/>
      <c r="T2304" s="11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3"/>
      <c r="AG2304" s="3"/>
      <c r="AH2304" s="3"/>
      <c r="AI2304" s="3"/>
      <c r="AJ2304" s="3"/>
      <c r="AK2304" s="3"/>
      <c r="AL2304" s="3"/>
      <c r="AM2304" s="3"/>
      <c r="AN2304" s="3"/>
      <c r="AO2304" s="3"/>
      <c r="AP2304" s="69"/>
    </row>
    <row r="2305" spans="4:42" x14ac:dyDescent="0.2">
      <c r="D2305" s="3"/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Q2305" s="3"/>
      <c r="R2305" s="3"/>
      <c r="S2305" s="3"/>
      <c r="T2305" s="11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3"/>
      <c r="AG2305" s="3"/>
      <c r="AH2305" s="3"/>
      <c r="AI2305" s="3"/>
      <c r="AJ2305" s="3"/>
      <c r="AK2305" s="3"/>
      <c r="AL2305" s="3"/>
      <c r="AM2305" s="3"/>
      <c r="AN2305" s="3"/>
      <c r="AO2305" s="3"/>
      <c r="AP2305" s="69"/>
    </row>
    <row r="2306" spans="4:42" x14ac:dyDescent="0.2">
      <c r="D2306" s="3"/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Q2306" s="3"/>
      <c r="R2306" s="3"/>
      <c r="S2306" s="3"/>
      <c r="T2306" s="11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3"/>
      <c r="AG2306" s="3"/>
      <c r="AH2306" s="3"/>
      <c r="AI2306" s="3"/>
      <c r="AJ2306" s="3"/>
      <c r="AK2306" s="3"/>
      <c r="AL2306" s="3"/>
      <c r="AM2306" s="3"/>
      <c r="AN2306" s="3"/>
      <c r="AO2306" s="3"/>
      <c r="AP2306" s="69"/>
    </row>
    <row r="2307" spans="4:42" x14ac:dyDescent="0.2">
      <c r="D2307" s="3"/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Q2307" s="3"/>
      <c r="R2307" s="3"/>
      <c r="S2307" s="3"/>
      <c r="T2307" s="11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3"/>
      <c r="AG2307" s="3"/>
      <c r="AH2307" s="3"/>
      <c r="AI2307" s="3"/>
      <c r="AJ2307" s="3"/>
      <c r="AK2307" s="3"/>
      <c r="AL2307" s="3"/>
      <c r="AM2307" s="3"/>
      <c r="AN2307" s="3"/>
      <c r="AO2307" s="3"/>
      <c r="AP2307" s="69"/>
    </row>
    <row r="2308" spans="4:42" x14ac:dyDescent="0.2">
      <c r="D2308" s="3"/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Q2308" s="3"/>
      <c r="R2308" s="3"/>
      <c r="S2308" s="3"/>
      <c r="T2308" s="11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3"/>
      <c r="AH2308" s="3"/>
      <c r="AI2308" s="3"/>
      <c r="AJ2308" s="3"/>
      <c r="AK2308" s="3"/>
      <c r="AL2308" s="3"/>
      <c r="AM2308" s="3"/>
      <c r="AN2308" s="3"/>
      <c r="AO2308" s="3"/>
      <c r="AP2308" s="69"/>
    </row>
    <row r="2309" spans="4:42" x14ac:dyDescent="0.2">
      <c r="D2309" s="3"/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Q2309" s="3"/>
      <c r="R2309" s="3"/>
      <c r="S2309" s="3"/>
      <c r="T2309" s="11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  <c r="AG2309" s="3"/>
      <c r="AH2309" s="3"/>
      <c r="AI2309" s="3"/>
      <c r="AJ2309" s="3"/>
      <c r="AK2309" s="3"/>
      <c r="AL2309" s="3"/>
      <c r="AM2309" s="3"/>
      <c r="AN2309" s="3"/>
      <c r="AO2309" s="3"/>
      <c r="AP2309" s="69"/>
    </row>
    <row r="2310" spans="4:42" x14ac:dyDescent="0.2">
      <c r="D2310" s="3"/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Q2310" s="3"/>
      <c r="R2310" s="3"/>
      <c r="S2310" s="3"/>
      <c r="T2310" s="11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3"/>
      <c r="AG2310" s="3"/>
      <c r="AH2310" s="3"/>
      <c r="AI2310" s="3"/>
      <c r="AJ2310" s="3"/>
      <c r="AK2310" s="3"/>
      <c r="AL2310" s="3"/>
      <c r="AM2310" s="3"/>
      <c r="AN2310" s="3"/>
      <c r="AO2310" s="3"/>
      <c r="AP2310" s="69"/>
    </row>
    <row r="2311" spans="4:42" x14ac:dyDescent="0.2">
      <c r="D2311" s="3"/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Q2311" s="3"/>
      <c r="R2311" s="3"/>
      <c r="S2311" s="3"/>
      <c r="T2311" s="11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3"/>
      <c r="AG2311" s="3"/>
      <c r="AH2311" s="3"/>
      <c r="AI2311" s="3"/>
      <c r="AJ2311" s="3"/>
      <c r="AK2311" s="3"/>
      <c r="AL2311" s="3"/>
      <c r="AM2311" s="3"/>
      <c r="AN2311" s="3"/>
      <c r="AO2311" s="3"/>
      <c r="AP2311" s="69"/>
    </row>
    <row r="2312" spans="4:42" x14ac:dyDescent="0.2">
      <c r="D2312" s="3"/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Q2312" s="3"/>
      <c r="R2312" s="3"/>
      <c r="S2312" s="3"/>
      <c r="T2312" s="11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3"/>
      <c r="AG2312" s="3"/>
      <c r="AH2312" s="3"/>
      <c r="AI2312" s="3"/>
      <c r="AJ2312" s="3"/>
      <c r="AK2312" s="3"/>
      <c r="AL2312" s="3"/>
      <c r="AM2312" s="3"/>
      <c r="AN2312" s="3"/>
      <c r="AO2312" s="3"/>
      <c r="AP2312" s="69"/>
    </row>
    <row r="2313" spans="4:42" x14ac:dyDescent="0.2">
      <c r="D2313" s="3"/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Q2313" s="3"/>
      <c r="R2313" s="3"/>
      <c r="S2313" s="3"/>
      <c r="T2313" s="11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  <c r="AG2313" s="3"/>
      <c r="AH2313" s="3"/>
      <c r="AI2313" s="3"/>
      <c r="AJ2313" s="3"/>
      <c r="AK2313" s="3"/>
      <c r="AL2313" s="3"/>
      <c r="AM2313" s="3"/>
      <c r="AN2313" s="3"/>
      <c r="AO2313" s="3"/>
      <c r="AP2313" s="69"/>
    </row>
    <row r="2314" spans="4:42" x14ac:dyDescent="0.2">
      <c r="D2314" s="3"/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Q2314" s="3"/>
      <c r="R2314" s="3"/>
      <c r="S2314" s="3"/>
      <c r="T2314" s="11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3"/>
      <c r="AG2314" s="3"/>
      <c r="AH2314" s="3"/>
      <c r="AI2314" s="3"/>
      <c r="AJ2314" s="3"/>
      <c r="AK2314" s="3"/>
      <c r="AL2314" s="3"/>
      <c r="AM2314" s="3"/>
      <c r="AN2314" s="3"/>
      <c r="AO2314" s="3"/>
      <c r="AP2314" s="69"/>
    </row>
    <row r="2315" spans="4:42" x14ac:dyDescent="0.2">
      <c r="D2315" s="3"/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Q2315" s="3"/>
      <c r="R2315" s="3"/>
      <c r="S2315" s="3"/>
      <c r="T2315" s="11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3"/>
      <c r="AG2315" s="3"/>
      <c r="AH2315" s="3"/>
      <c r="AI2315" s="3"/>
      <c r="AJ2315" s="3"/>
      <c r="AK2315" s="3"/>
      <c r="AL2315" s="3"/>
      <c r="AM2315" s="3"/>
      <c r="AN2315" s="3"/>
      <c r="AO2315" s="3"/>
      <c r="AP2315" s="69"/>
    </row>
    <row r="2316" spans="4:42" x14ac:dyDescent="0.2">
      <c r="D2316" s="3"/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Q2316" s="3"/>
      <c r="R2316" s="3"/>
      <c r="S2316" s="3"/>
      <c r="T2316" s="11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3"/>
      <c r="AG2316" s="3"/>
      <c r="AH2316" s="3"/>
      <c r="AI2316" s="3"/>
      <c r="AJ2316" s="3"/>
      <c r="AK2316" s="3"/>
      <c r="AL2316" s="3"/>
      <c r="AM2316" s="3"/>
      <c r="AN2316" s="3"/>
      <c r="AO2316" s="3"/>
      <c r="AP2316" s="69"/>
    </row>
    <row r="2317" spans="4:42" x14ac:dyDescent="0.2">
      <c r="D2317" s="3"/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Q2317" s="3"/>
      <c r="R2317" s="3"/>
      <c r="S2317" s="3"/>
      <c r="T2317" s="11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  <c r="AG2317" s="3"/>
      <c r="AH2317" s="3"/>
      <c r="AI2317" s="3"/>
      <c r="AJ2317" s="3"/>
      <c r="AK2317" s="3"/>
      <c r="AL2317" s="3"/>
      <c r="AM2317" s="3"/>
      <c r="AN2317" s="3"/>
      <c r="AO2317" s="3"/>
      <c r="AP2317" s="69"/>
    </row>
    <row r="2318" spans="4:42" x14ac:dyDescent="0.2">
      <c r="D2318" s="3"/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Q2318" s="3"/>
      <c r="R2318" s="3"/>
      <c r="S2318" s="3"/>
      <c r="T2318" s="11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3"/>
      <c r="AH2318" s="3"/>
      <c r="AI2318" s="3"/>
      <c r="AJ2318" s="3"/>
      <c r="AK2318" s="3"/>
      <c r="AL2318" s="3"/>
      <c r="AM2318" s="3"/>
      <c r="AN2318" s="3"/>
      <c r="AO2318" s="3"/>
      <c r="AP2318" s="69"/>
    </row>
    <row r="2319" spans="4:42" x14ac:dyDescent="0.2">
      <c r="D2319" s="3"/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Q2319" s="3"/>
      <c r="R2319" s="3"/>
      <c r="S2319" s="3"/>
      <c r="T2319" s="11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3"/>
      <c r="AG2319" s="3"/>
      <c r="AH2319" s="3"/>
      <c r="AI2319" s="3"/>
      <c r="AJ2319" s="3"/>
      <c r="AK2319" s="3"/>
      <c r="AL2319" s="3"/>
      <c r="AM2319" s="3"/>
      <c r="AN2319" s="3"/>
      <c r="AO2319" s="3"/>
      <c r="AP2319" s="69"/>
    </row>
    <row r="2320" spans="4:42" x14ac:dyDescent="0.2">
      <c r="D2320" s="3"/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Q2320" s="3"/>
      <c r="R2320" s="3"/>
      <c r="S2320" s="3"/>
      <c r="T2320" s="11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3"/>
      <c r="AG2320" s="3"/>
      <c r="AH2320" s="3"/>
      <c r="AI2320" s="3"/>
      <c r="AJ2320" s="3"/>
      <c r="AK2320" s="3"/>
      <c r="AL2320" s="3"/>
      <c r="AM2320" s="3"/>
      <c r="AN2320" s="3"/>
      <c r="AO2320" s="3"/>
      <c r="AP2320" s="69"/>
    </row>
    <row r="2321" spans="4:42" x14ac:dyDescent="0.2">
      <c r="D2321" s="3"/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Q2321" s="3"/>
      <c r="R2321" s="3"/>
      <c r="S2321" s="3"/>
      <c r="T2321" s="11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3"/>
      <c r="AH2321" s="3"/>
      <c r="AI2321" s="3"/>
      <c r="AJ2321" s="3"/>
      <c r="AK2321" s="3"/>
      <c r="AL2321" s="3"/>
      <c r="AM2321" s="3"/>
      <c r="AN2321" s="3"/>
      <c r="AO2321" s="3"/>
      <c r="AP2321" s="69"/>
    </row>
    <row r="2322" spans="4:42" x14ac:dyDescent="0.2">
      <c r="D2322" s="3"/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Q2322" s="3"/>
      <c r="R2322" s="3"/>
      <c r="S2322" s="3"/>
      <c r="T2322" s="11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3"/>
      <c r="AG2322" s="3"/>
      <c r="AH2322" s="3"/>
      <c r="AI2322" s="3"/>
      <c r="AJ2322" s="3"/>
      <c r="AK2322" s="3"/>
      <c r="AL2322" s="3"/>
      <c r="AM2322" s="3"/>
      <c r="AN2322" s="3"/>
      <c r="AO2322" s="3"/>
      <c r="AP2322" s="69"/>
    </row>
    <row r="2323" spans="4:42" x14ac:dyDescent="0.2">
      <c r="D2323" s="3"/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Q2323" s="3"/>
      <c r="R2323" s="3"/>
      <c r="S2323" s="3"/>
      <c r="T2323" s="11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3"/>
      <c r="AG2323" s="3"/>
      <c r="AH2323" s="3"/>
      <c r="AI2323" s="3"/>
      <c r="AJ2323" s="3"/>
      <c r="AK2323" s="3"/>
      <c r="AL2323" s="3"/>
      <c r="AM2323" s="3"/>
      <c r="AN2323" s="3"/>
      <c r="AO2323" s="3"/>
      <c r="AP2323" s="69"/>
    </row>
    <row r="2324" spans="4:42" x14ac:dyDescent="0.2">
      <c r="D2324" s="3"/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Q2324" s="3"/>
      <c r="R2324" s="3"/>
      <c r="S2324" s="3"/>
      <c r="T2324" s="11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3"/>
      <c r="AG2324" s="3"/>
      <c r="AH2324" s="3"/>
      <c r="AI2324" s="3"/>
      <c r="AJ2324" s="3"/>
      <c r="AK2324" s="3"/>
      <c r="AL2324" s="3"/>
      <c r="AM2324" s="3"/>
      <c r="AN2324" s="3"/>
      <c r="AO2324" s="3"/>
      <c r="AP2324" s="69"/>
    </row>
    <row r="2325" spans="4:42" x14ac:dyDescent="0.2">
      <c r="D2325" s="3"/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Q2325" s="3"/>
      <c r="R2325" s="3"/>
      <c r="S2325" s="3"/>
      <c r="T2325" s="11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3"/>
      <c r="AG2325" s="3"/>
      <c r="AH2325" s="3"/>
      <c r="AI2325" s="3"/>
      <c r="AJ2325" s="3"/>
      <c r="AK2325" s="3"/>
      <c r="AL2325" s="3"/>
      <c r="AM2325" s="3"/>
      <c r="AN2325" s="3"/>
      <c r="AO2325" s="3"/>
      <c r="AP2325" s="69"/>
    </row>
    <row r="2326" spans="4:42" x14ac:dyDescent="0.2">
      <c r="D2326" s="3"/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Q2326" s="3"/>
      <c r="R2326" s="3"/>
      <c r="S2326" s="3"/>
      <c r="T2326" s="11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3"/>
      <c r="AH2326" s="3"/>
      <c r="AI2326" s="3"/>
      <c r="AJ2326" s="3"/>
      <c r="AK2326" s="3"/>
      <c r="AL2326" s="3"/>
      <c r="AM2326" s="3"/>
      <c r="AN2326" s="3"/>
      <c r="AO2326" s="3"/>
      <c r="AP2326" s="69"/>
    </row>
    <row r="2327" spans="4:42" x14ac:dyDescent="0.2">
      <c r="D2327" s="3"/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Q2327" s="3"/>
      <c r="R2327" s="3"/>
      <c r="S2327" s="3"/>
      <c r="T2327" s="11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3"/>
      <c r="AG2327" s="3"/>
      <c r="AH2327" s="3"/>
      <c r="AI2327" s="3"/>
      <c r="AJ2327" s="3"/>
      <c r="AK2327" s="3"/>
      <c r="AL2327" s="3"/>
      <c r="AM2327" s="3"/>
      <c r="AN2327" s="3"/>
      <c r="AO2327" s="3"/>
      <c r="AP2327" s="69"/>
    </row>
    <row r="2328" spans="4:42" x14ac:dyDescent="0.2">
      <c r="D2328" s="3"/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Q2328" s="3"/>
      <c r="R2328" s="3"/>
      <c r="S2328" s="3"/>
      <c r="T2328" s="11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3"/>
      <c r="AG2328" s="3"/>
      <c r="AH2328" s="3"/>
      <c r="AI2328" s="3"/>
      <c r="AJ2328" s="3"/>
      <c r="AK2328" s="3"/>
      <c r="AL2328" s="3"/>
      <c r="AM2328" s="3"/>
      <c r="AN2328" s="3"/>
      <c r="AO2328" s="3"/>
      <c r="AP2328" s="69"/>
    </row>
    <row r="2329" spans="4:42" x14ac:dyDescent="0.2">
      <c r="D2329" s="3"/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Q2329" s="3"/>
      <c r="R2329" s="3"/>
      <c r="S2329" s="3"/>
      <c r="T2329" s="11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  <c r="AG2329" s="3"/>
      <c r="AH2329" s="3"/>
      <c r="AI2329" s="3"/>
      <c r="AJ2329" s="3"/>
      <c r="AK2329" s="3"/>
      <c r="AL2329" s="3"/>
      <c r="AM2329" s="3"/>
      <c r="AN2329" s="3"/>
      <c r="AO2329" s="3"/>
      <c r="AP2329" s="69"/>
    </row>
    <row r="2330" spans="4:42" x14ac:dyDescent="0.2">
      <c r="D2330" s="3"/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Q2330" s="3"/>
      <c r="R2330" s="3"/>
      <c r="S2330" s="3"/>
      <c r="T2330" s="11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3"/>
      <c r="AG2330" s="3"/>
      <c r="AH2330" s="3"/>
      <c r="AI2330" s="3"/>
      <c r="AJ2330" s="3"/>
      <c r="AK2330" s="3"/>
      <c r="AL2330" s="3"/>
      <c r="AM2330" s="3"/>
      <c r="AN2330" s="3"/>
      <c r="AO2330" s="3"/>
      <c r="AP2330" s="69"/>
    </row>
    <row r="2331" spans="4:42" x14ac:dyDescent="0.2">
      <c r="D2331" s="3"/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Q2331" s="3"/>
      <c r="R2331" s="3"/>
      <c r="S2331" s="3"/>
      <c r="T2331" s="11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3"/>
      <c r="AG2331" s="3"/>
      <c r="AH2331" s="3"/>
      <c r="AI2331" s="3"/>
      <c r="AJ2331" s="3"/>
      <c r="AK2331" s="3"/>
      <c r="AL2331" s="3"/>
      <c r="AM2331" s="3"/>
      <c r="AN2331" s="3"/>
      <c r="AO2331" s="3"/>
      <c r="AP2331" s="69"/>
    </row>
    <row r="2332" spans="4:42" x14ac:dyDescent="0.2">
      <c r="D2332" s="3"/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Q2332" s="3"/>
      <c r="R2332" s="3"/>
      <c r="S2332" s="3"/>
      <c r="T2332" s="11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3"/>
      <c r="AG2332" s="3"/>
      <c r="AH2332" s="3"/>
      <c r="AI2332" s="3"/>
      <c r="AJ2332" s="3"/>
      <c r="AK2332" s="3"/>
      <c r="AL2332" s="3"/>
      <c r="AM2332" s="3"/>
      <c r="AN2332" s="3"/>
      <c r="AO2332" s="3"/>
      <c r="AP2332" s="69"/>
    </row>
    <row r="2333" spans="4:42" x14ac:dyDescent="0.2">
      <c r="D2333" s="3"/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Q2333" s="3"/>
      <c r="R2333" s="3"/>
      <c r="S2333" s="3"/>
      <c r="T2333" s="11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  <c r="AG2333" s="3"/>
      <c r="AH2333" s="3"/>
      <c r="AI2333" s="3"/>
      <c r="AJ2333" s="3"/>
      <c r="AK2333" s="3"/>
      <c r="AL2333" s="3"/>
      <c r="AM2333" s="3"/>
      <c r="AN2333" s="3"/>
      <c r="AO2333" s="3"/>
      <c r="AP2333" s="69"/>
    </row>
    <row r="2334" spans="4:42" x14ac:dyDescent="0.2">
      <c r="D2334" s="3"/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Q2334" s="3"/>
      <c r="R2334" s="3"/>
      <c r="S2334" s="3"/>
      <c r="T2334" s="11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3"/>
      <c r="AG2334" s="3"/>
      <c r="AH2334" s="3"/>
      <c r="AI2334" s="3"/>
      <c r="AJ2334" s="3"/>
      <c r="AK2334" s="3"/>
      <c r="AL2334" s="3"/>
      <c r="AM2334" s="3"/>
      <c r="AN2334" s="3"/>
      <c r="AO2334" s="3"/>
      <c r="AP2334" s="69"/>
    </row>
    <row r="2335" spans="4:42" x14ac:dyDescent="0.2">
      <c r="D2335" s="3"/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Q2335" s="3"/>
      <c r="R2335" s="3"/>
      <c r="S2335" s="3"/>
      <c r="T2335" s="11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3"/>
      <c r="AG2335" s="3"/>
      <c r="AH2335" s="3"/>
      <c r="AI2335" s="3"/>
      <c r="AJ2335" s="3"/>
      <c r="AK2335" s="3"/>
      <c r="AL2335" s="3"/>
      <c r="AM2335" s="3"/>
      <c r="AN2335" s="3"/>
      <c r="AO2335" s="3"/>
      <c r="AP2335" s="69"/>
    </row>
    <row r="2336" spans="4:42" x14ac:dyDescent="0.2">
      <c r="D2336" s="3"/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Q2336" s="3"/>
      <c r="R2336" s="3"/>
      <c r="S2336" s="3"/>
      <c r="T2336" s="11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3"/>
      <c r="AG2336" s="3"/>
      <c r="AH2336" s="3"/>
      <c r="AI2336" s="3"/>
      <c r="AJ2336" s="3"/>
      <c r="AK2336" s="3"/>
      <c r="AL2336" s="3"/>
      <c r="AM2336" s="3"/>
      <c r="AN2336" s="3"/>
      <c r="AO2336" s="3"/>
      <c r="AP2336" s="69"/>
    </row>
    <row r="2337" spans="4:42" x14ac:dyDescent="0.2">
      <c r="D2337" s="3"/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Q2337" s="3"/>
      <c r="R2337" s="3"/>
      <c r="S2337" s="3"/>
      <c r="T2337" s="11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3"/>
      <c r="AH2337" s="3"/>
      <c r="AI2337" s="3"/>
      <c r="AJ2337" s="3"/>
      <c r="AK2337" s="3"/>
      <c r="AL2337" s="3"/>
      <c r="AM2337" s="3"/>
      <c r="AN2337" s="3"/>
      <c r="AO2337" s="3"/>
      <c r="AP2337" s="69"/>
    </row>
    <row r="2338" spans="4:42" x14ac:dyDescent="0.2">
      <c r="D2338" s="3"/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Q2338" s="3"/>
      <c r="R2338" s="3"/>
      <c r="S2338" s="3"/>
      <c r="T2338" s="11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3"/>
      <c r="AG2338" s="3"/>
      <c r="AH2338" s="3"/>
      <c r="AI2338" s="3"/>
      <c r="AJ2338" s="3"/>
      <c r="AK2338" s="3"/>
      <c r="AL2338" s="3"/>
      <c r="AM2338" s="3"/>
      <c r="AN2338" s="3"/>
      <c r="AO2338" s="3"/>
      <c r="AP2338" s="69"/>
    </row>
    <row r="2339" spans="4:42" x14ac:dyDescent="0.2">
      <c r="D2339" s="3"/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Q2339" s="3"/>
      <c r="R2339" s="3"/>
      <c r="S2339" s="3"/>
      <c r="T2339" s="11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3"/>
      <c r="AH2339" s="3"/>
      <c r="AI2339" s="3"/>
      <c r="AJ2339" s="3"/>
      <c r="AK2339" s="3"/>
      <c r="AL2339" s="3"/>
      <c r="AM2339" s="3"/>
      <c r="AN2339" s="3"/>
      <c r="AO2339" s="3"/>
      <c r="AP2339" s="69"/>
    </row>
    <row r="2340" spans="4:42" x14ac:dyDescent="0.2">
      <c r="D2340" s="3"/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Q2340" s="3"/>
      <c r="R2340" s="3"/>
      <c r="S2340" s="3"/>
      <c r="T2340" s="11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H2340" s="3"/>
      <c r="AI2340" s="3"/>
      <c r="AJ2340" s="3"/>
      <c r="AK2340" s="3"/>
      <c r="AL2340" s="3"/>
      <c r="AM2340" s="3"/>
      <c r="AN2340" s="3"/>
      <c r="AO2340" s="3"/>
      <c r="AP2340" s="69"/>
    </row>
    <row r="2341" spans="4:42" x14ac:dyDescent="0.2">
      <c r="D2341" s="3"/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Q2341" s="3"/>
      <c r="R2341" s="3"/>
      <c r="S2341" s="3"/>
      <c r="T2341" s="11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  <c r="AG2341" s="3"/>
      <c r="AH2341" s="3"/>
      <c r="AI2341" s="3"/>
      <c r="AJ2341" s="3"/>
      <c r="AK2341" s="3"/>
      <c r="AL2341" s="3"/>
      <c r="AM2341" s="3"/>
      <c r="AN2341" s="3"/>
      <c r="AO2341" s="3"/>
      <c r="AP2341" s="69"/>
    </row>
    <row r="2342" spans="4:42" x14ac:dyDescent="0.2">
      <c r="D2342" s="3"/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Q2342" s="3"/>
      <c r="R2342" s="3"/>
      <c r="S2342" s="3"/>
      <c r="T2342" s="11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3"/>
      <c r="AG2342" s="3"/>
      <c r="AH2342" s="3"/>
      <c r="AI2342" s="3"/>
      <c r="AJ2342" s="3"/>
      <c r="AK2342" s="3"/>
      <c r="AL2342" s="3"/>
      <c r="AM2342" s="3"/>
      <c r="AN2342" s="3"/>
      <c r="AO2342" s="3"/>
      <c r="AP2342" s="69"/>
    </row>
    <row r="2343" spans="4:42" x14ac:dyDescent="0.2">
      <c r="D2343" s="3"/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Q2343" s="3"/>
      <c r="R2343" s="3"/>
      <c r="S2343" s="3"/>
      <c r="T2343" s="11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3"/>
      <c r="AG2343" s="3"/>
      <c r="AH2343" s="3"/>
      <c r="AI2343" s="3"/>
      <c r="AJ2343" s="3"/>
      <c r="AK2343" s="3"/>
      <c r="AL2343" s="3"/>
      <c r="AM2343" s="3"/>
      <c r="AN2343" s="3"/>
      <c r="AO2343" s="3"/>
      <c r="AP2343" s="69"/>
    </row>
    <row r="2344" spans="4:42" x14ac:dyDescent="0.2">
      <c r="D2344" s="3"/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Q2344" s="3"/>
      <c r="R2344" s="3"/>
      <c r="S2344" s="3"/>
      <c r="T2344" s="11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3"/>
      <c r="AG2344" s="3"/>
      <c r="AH2344" s="3"/>
      <c r="AI2344" s="3"/>
      <c r="AJ2344" s="3"/>
      <c r="AK2344" s="3"/>
      <c r="AL2344" s="3"/>
      <c r="AM2344" s="3"/>
      <c r="AN2344" s="3"/>
      <c r="AO2344" s="3"/>
      <c r="AP2344" s="69"/>
    </row>
    <row r="2345" spans="4:42" x14ac:dyDescent="0.2">
      <c r="D2345" s="3"/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Q2345" s="3"/>
      <c r="R2345" s="3"/>
      <c r="S2345" s="3"/>
      <c r="T2345" s="11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3"/>
      <c r="AH2345" s="3"/>
      <c r="AI2345" s="3"/>
      <c r="AJ2345" s="3"/>
      <c r="AK2345" s="3"/>
      <c r="AL2345" s="3"/>
      <c r="AM2345" s="3"/>
      <c r="AN2345" s="3"/>
      <c r="AO2345" s="3"/>
      <c r="AP2345" s="69"/>
    </row>
    <row r="2346" spans="4:42" x14ac:dyDescent="0.2">
      <c r="D2346" s="3"/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Q2346" s="3"/>
      <c r="R2346" s="3"/>
      <c r="S2346" s="3"/>
      <c r="T2346" s="11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3"/>
      <c r="AH2346" s="3"/>
      <c r="AI2346" s="3"/>
      <c r="AJ2346" s="3"/>
      <c r="AK2346" s="3"/>
      <c r="AL2346" s="3"/>
      <c r="AM2346" s="3"/>
      <c r="AN2346" s="3"/>
      <c r="AO2346" s="3"/>
      <c r="AP2346" s="69"/>
    </row>
    <row r="2347" spans="4:42" x14ac:dyDescent="0.2">
      <c r="D2347" s="3"/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Q2347" s="3"/>
      <c r="R2347" s="3"/>
      <c r="S2347" s="3"/>
      <c r="T2347" s="11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3"/>
      <c r="AG2347" s="3"/>
      <c r="AH2347" s="3"/>
      <c r="AI2347" s="3"/>
      <c r="AJ2347" s="3"/>
      <c r="AK2347" s="3"/>
      <c r="AL2347" s="3"/>
      <c r="AM2347" s="3"/>
      <c r="AN2347" s="3"/>
      <c r="AO2347" s="3"/>
      <c r="AP2347" s="69"/>
    </row>
    <row r="2348" spans="4:42" x14ac:dyDescent="0.2">
      <c r="D2348" s="3"/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Q2348" s="3"/>
      <c r="R2348" s="3"/>
      <c r="S2348" s="3"/>
      <c r="T2348" s="11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3"/>
      <c r="AG2348" s="3"/>
      <c r="AH2348" s="3"/>
      <c r="AI2348" s="3"/>
      <c r="AJ2348" s="3"/>
      <c r="AK2348" s="3"/>
      <c r="AL2348" s="3"/>
      <c r="AM2348" s="3"/>
      <c r="AN2348" s="3"/>
      <c r="AO2348" s="3"/>
      <c r="AP2348" s="69"/>
    </row>
    <row r="2349" spans="4:42" x14ac:dyDescent="0.2">
      <c r="D2349" s="3"/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Q2349" s="3"/>
      <c r="R2349" s="3"/>
      <c r="S2349" s="3"/>
      <c r="T2349" s="11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3"/>
      <c r="AH2349" s="3"/>
      <c r="AI2349" s="3"/>
      <c r="AJ2349" s="3"/>
      <c r="AK2349" s="3"/>
      <c r="AL2349" s="3"/>
      <c r="AM2349" s="3"/>
      <c r="AN2349" s="3"/>
      <c r="AO2349" s="3"/>
      <c r="AP2349" s="69"/>
    </row>
    <row r="2350" spans="4:42" x14ac:dyDescent="0.2">
      <c r="D2350" s="3"/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Q2350" s="3"/>
      <c r="R2350" s="3"/>
      <c r="S2350" s="3"/>
      <c r="T2350" s="11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3"/>
      <c r="AG2350" s="3"/>
      <c r="AH2350" s="3"/>
      <c r="AI2350" s="3"/>
      <c r="AJ2350" s="3"/>
      <c r="AK2350" s="3"/>
      <c r="AL2350" s="3"/>
      <c r="AM2350" s="3"/>
      <c r="AN2350" s="3"/>
      <c r="AO2350" s="3"/>
      <c r="AP2350" s="69"/>
    </row>
    <row r="2351" spans="4:42" x14ac:dyDescent="0.2">
      <c r="D2351" s="3"/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Q2351" s="3"/>
      <c r="R2351" s="3"/>
      <c r="S2351" s="3"/>
      <c r="T2351" s="11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3"/>
      <c r="AG2351" s="3"/>
      <c r="AH2351" s="3"/>
      <c r="AI2351" s="3"/>
      <c r="AJ2351" s="3"/>
      <c r="AK2351" s="3"/>
      <c r="AL2351" s="3"/>
      <c r="AM2351" s="3"/>
      <c r="AN2351" s="3"/>
      <c r="AO2351" s="3"/>
      <c r="AP2351" s="69"/>
    </row>
    <row r="2352" spans="4:42" x14ac:dyDescent="0.2">
      <c r="D2352" s="3"/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Q2352" s="3"/>
      <c r="R2352" s="3"/>
      <c r="S2352" s="3"/>
      <c r="T2352" s="11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3"/>
      <c r="AG2352" s="3"/>
      <c r="AH2352" s="3"/>
      <c r="AI2352" s="3"/>
      <c r="AJ2352" s="3"/>
      <c r="AK2352" s="3"/>
      <c r="AL2352" s="3"/>
      <c r="AM2352" s="3"/>
      <c r="AN2352" s="3"/>
      <c r="AO2352" s="3"/>
      <c r="AP2352" s="69"/>
    </row>
    <row r="2353" spans="4:42" x14ac:dyDescent="0.2">
      <c r="D2353" s="3"/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Q2353" s="3"/>
      <c r="R2353" s="3"/>
      <c r="S2353" s="3"/>
      <c r="T2353" s="11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  <c r="AG2353" s="3"/>
      <c r="AH2353" s="3"/>
      <c r="AI2353" s="3"/>
      <c r="AJ2353" s="3"/>
      <c r="AK2353" s="3"/>
      <c r="AL2353" s="3"/>
      <c r="AM2353" s="3"/>
      <c r="AN2353" s="3"/>
      <c r="AO2353" s="3"/>
      <c r="AP2353" s="69"/>
    </row>
    <row r="2354" spans="4:42" x14ac:dyDescent="0.2">
      <c r="D2354" s="3"/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Q2354" s="3"/>
      <c r="R2354" s="3"/>
      <c r="S2354" s="3"/>
      <c r="T2354" s="11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3"/>
      <c r="AH2354" s="3"/>
      <c r="AI2354" s="3"/>
      <c r="AJ2354" s="3"/>
      <c r="AK2354" s="3"/>
      <c r="AL2354" s="3"/>
      <c r="AM2354" s="3"/>
      <c r="AN2354" s="3"/>
      <c r="AO2354" s="3"/>
      <c r="AP2354" s="69"/>
    </row>
    <row r="2355" spans="4:42" x14ac:dyDescent="0.2">
      <c r="D2355" s="3"/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Q2355" s="3"/>
      <c r="R2355" s="3"/>
      <c r="S2355" s="3"/>
      <c r="T2355" s="11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3"/>
      <c r="AH2355" s="3"/>
      <c r="AI2355" s="3"/>
      <c r="AJ2355" s="3"/>
      <c r="AK2355" s="3"/>
      <c r="AL2355" s="3"/>
      <c r="AM2355" s="3"/>
      <c r="AN2355" s="3"/>
      <c r="AO2355" s="3"/>
      <c r="AP2355" s="69"/>
    </row>
    <row r="2356" spans="4:42" x14ac:dyDescent="0.2">
      <c r="D2356" s="3"/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Q2356" s="3"/>
      <c r="R2356" s="3"/>
      <c r="S2356" s="3"/>
      <c r="T2356" s="11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3"/>
      <c r="AG2356" s="3"/>
      <c r="AH2356" s="3"/>
      <c r="AI2356" s="3"/>
      <c r="AJ2356" s="3"/>
      <c r="AK2356" s="3"/>
      <c r="AL2356" s="3"/>
      <c r="AM2356" s="3"/>
      <c r="AN2356" s="3"/>
      <c r="AO2356" s="3"/>
      <c r="AP2356" s="69"/>
    </row>
    <row r="2357" spans="4:42" x14ac:dyDescent="0.2">
      <c r="D2357" s="3"/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Q2357" s="3"/>
      <c r="R2357" s="3"/>
      <c r="S2357" s="3"/>
      <c r="T2357" s="11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  <c r="AG2357" s="3"/>
      <c r="AH2357" s="3"/>
      <c r="AI2357" s="3"/>
      <c r="AJ2357" s="3"/>
      <c r="AK2357" s="3"/>
      <c r="AL2357" s="3"/>
      <c r="AM2357" s="3"/>
      <c r="AN2357" s="3"/>
      <c r="AO2357" s="3"/>
      <c r="AP2357" s="69"/>
    </row>
    <row r="2358" spans="4:42" x14ac:dyDescent="0.2">
      <c r="D2358" s="3"/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Q2358" s="3"/>
      <c r="R2358" s="3"/>
      <c r="S2358" s="3"/>
      <c r="T2358" s="11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3"/>
      <c r="AH2358" s="3"/>
      <c r="AI2358" s="3"/>
      <c r="AJ2358" s="3"/>
      <c r="AK2358" s="3"/>
      <c r="AL2358" s="3"/>
      <c r="AM2358" s="3"/>
      <c r="AN2358" s="3"/>
      <c r="AO2358" s="3"/>
      <c r="AP2358" s="69"/>
    </row>
    <row r="2359" spans="4:42" x14ac:dyDescent="0.2">
      <c r="D2359" s="3"/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Q2359" s="3"/>
      <c r="R2359" s="3"/>
      <c r="S2359" s="3"/>
      <c r="T2359" s="11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3"/>
      <c r="AG2359" s="3"/>
      <c r="AH2359" s="3"/>
      <c r="AI2359" s="3"/>
      <c r="AJ2359" s="3"/>
      <c r="AK2359" s="3"/>
      <c r="AL2359" s="3"/>
      <c r="AM2359" s="3"/>
      <c r="AN2359" s="3"/>
      <c r="AO2359" s="3"/>
      <c r="AP2359" s="69"/>
    </row>
    <row r="2360" spans="4:42" x14ac:dyDescent="0.2">
      <c r="D2360" s="3"/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Q2360" s="3"/>
      <c r="R2360" s="3"/>
      <c r="S2360" s="3"/>
      <c r="T2360" s="11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3"/>
      <c r="AG2360" s="3"/>
      <c r="AH2360" s="3"/>
      <c r="AI2360" s="3"/>
      <c r="AJ2360" s="3"/>
      <c r="AK2360" s="3"/>
      <c r="AL2360" s="3"/>
      <c r="AM2360" s="3"/>
      <c r="AN2360" s="3"/>
      <c r="AO2360" s="3"/>
      <c r="AP2360" s="69"/>
    </row>
    <row r="2361" spans="4:42" x14ac:dyDescent="0.2">
      <c r="D2361" s="3"/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Q2361" s="3"/>
      <c r="R2361" s="3"/>
      <c r="S2361" s="3"/>
      <c r="T2361" s="11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  <c r="AG2361" s="3"/>
      <c r="AH2361" s="3"/>
      <c r="AI2361" s="3"/>
      <c r="AJ2361" s="3"/>
      <c r="AK2361" s="3"/>
      <c r="AL2361" s="3"/>
      <c r="AM2361" s="3"/>
      <c r="AN2361" s="3"/>
      <c r="AO2361" s="3"/>
      <c r="AP2361" s="69"/>
    </row>
    <row r="2362" spans="4:42" x14ac:dyDescent="0.2">
      <c r="D2362" s="3"/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Q2362" s="3"/>
      <c r="R2362" s="3"/>
      <c r="S2362" s="3"/>
      <c r="T2362" s="11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3"/>
      <c r="AG2362" s="3"/>
      <c r="AH2362" s="3"/>
      <c r="AI2362" s="3"/>
      <c r="AJ2362" s="3"/>
      <c r="AK2362" s="3"/>
      <c r="AL2362" s="3"/>
      <c r="AM2362" s="3"/>
      <c r="AN2362" s="3"/>
      <c r="AO2362" s="3"/>
      <c r="AP2362" s="69"/>
    </row>
    <row r="2363" spans="4:42" x14ac:dyDescent="0.2">
      <c r="D2363" s="3"/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Q2363" s="3"/>
      <c r="R2363" s="3"/>
      <c r="S2363" s="3"/>
      <c r="T2363" s="11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3"/>
      <c r="AG2363" s="3"/>
      <c r="AH2363" s="3"/>
      <c r="AI2363" s="3"/>
      <c r="AJ2363" s="3"/>
      <c r="AK2363" s="3"/>
      <c r="AL2363" s="3"/>
      <c r="AM2363" s="3"/>
      <c r="AN2363" s="3"/>
      <c r="AO2363" s="3"/>
      <c r="AP2363" s="69"/>
    </row>
    <row r="2364" spans="4:42" x14ac:dyDescent="0.2">
      <c r="D2364" s="3"/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Q2364" s="3"/>
      <c r="R2364" s="3"/>
      <c r="S2364" s="3"/>
      <c r="T2364" s="11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3"/>
      <c r="AH2364" s="3"/>
      <c r="AI2364" s="3"/>
      <c r="AJ2364" s="3"/>
      <c r="AK2364" s="3"/>
      <c r="AL2364" s="3"/>
      <c r="AM2364" s="3"/>
      <c r="AN2364" s="3"/>
      <c r="AO2364" s="3"/>
      <c r="AP2364" s="69"/>
    </row>
    <row r="2365" spans="4:42" x14ac:dyDescent="0.2">
      <c r="D2365" s="3"/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Q2365" s="3"/>
      <c r="R2365" s="3"/>
      <c r="S2365" s="3"/>
      <c r="T2365" s="11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  <c r="AG2365" s="3"/>
      <c r="AH2365" s="3"/>
      <c r="AI2365" s="3"/>
      <c r="AJ2365" s="3"/>
      <c r="AK2365" s="3"/>
      <c r="AL2365" s="3"/>
      <c r="AM2365" s="3"/>
      <c r="AN2365" s="3"/>
      <c r="AO2365" s="3"/>
      <c r="AP2365" s="69"/>
    </row>
    <row r="2366" spans="4:42" x14ac:dyDescent="0.2">
      <c r="D2366" s="3"/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Q2366" s="3"/>
      <c r="R2366" s="3"/>
      <c r="S2366" s="3"/>
      <c r="T2366" s="11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3"/>
      <c r="AG2366" s="3"/>
      <c r="AH2366" s="3"/>
      <c r="AI2366" s="3"/>
      <c r="AJ2366" s="3"/>
      <c r="AK2366" s="3"/>
      <c r="AL2366" s="3"/>
      <c r="AM2366" s="3"/>
      <c r="AN2366" s="3"/>
      <c r="AO2366" s="3"/>
      <c r="AP2366" s="69"/>
    </row>
    <row r="2367" spans="4:42" x14ac:dyDescent="0.2">
      <c r="D2367" s="3"/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Q2367" s="3"/>
      <c r="R2367" s="3"/>
      <c r="S2367" s="3"/>
      <c r="T2367" s="11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3"/>
      <c r="AG2367" s="3"/>
      <c r="AH2367" s="3"/>
      <c r="AI2367" s="3"/>
      <c r="AJ2367" s="3"/>
      <c r="AK2367" s="3"/>
      <c r="AL2367" s="3"/>
      <c r="AM2367" s="3"/>
      <c r="AN2367" s="3"/>
      <c r="AO2367" s="3"/>
      <c r="AP2367" s="69"/>
    </row>
    <row r="2368" spans="4:42" x14ac:dyDescent="0.2">
      <c r="D2368" s="3"/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Q2368" s="3"/>
      <c r="R2368" s="3"/>
      <c r="S2368" s="3"/>
      <c r="T2368" s="11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3"/>
      <c r="AG2368" s="3"/>
      <c r="AH2368" s="3"/>
      <c r="AI2368" s="3"/>
      <c r="AJ2368" s="3"/>
      <c r="AK2368" s="3"/>
      <c r="AL2368" s="3"/>
      <c r="AM2368" s="3"/>
      <c r="AN2368" s="3"/>
      <c r="AO2368" s="3"/>
      <c r="AP2368" s="69"/>
    </row>
    <row r="2369" spans="4:42" x14ac:dyDescent="0.2">
      <c r="D2369" s="3"/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Q2369" s="3"/>
      <c r="R2369" s="3"/>
      <c r="S2369" s="3"/>
      <c r="T2369" s="11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3"/>
      <c r="AG2369" s="3"/>
      <c r="AH2369" s="3"/>
      <c r="AI2369" s="3"/>
      <c r="AJ2369" s="3"/>
      <c r="AK2369" s="3"/>
      <c r="AL2369" s="3"/>
      <c r="AM2369" s="3"/>
      <c r="AN2369" s="3"/>
      <c r="AO2369" s="3"/>
      <c r="AP2369" s="69"/>
    </row>
    <row r="2370" spans="4:42" x14ac:dyDescent="0.2">
      <c r="D2370" s="3"/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Q2370" s="3"/>
      <c r="R2370" s="3"/>
      <c r="S2370" s="3"/>
      <c r="T2370" s="11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3"/>
      <c r="AG2370" s="3"/>
      <c r="AH2370" s="3"/>
      <c r="AI2370" s="3"/>
      <c r="AJ2370" s="3"/>
      <c r="AK2370" s="3"/>
      <c r="AL2370" s="3"/>
      <c r="AM2370" s="3"/>
      <c r="AN2370" s="3"/>
      <c r="AO2370" s="3"/>
      <c r="AP2370" s="69"/>
    </row>
    <row r="2371" spans="4:42" x14ac:dyDescent="0.2">
      <c r="D2371" s="3"/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Q2371" s="3"/>
      <c r="R2371" s="3"/>
      <c r="S2371" s="3"/>
      <c r="T2371" s="11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3"/>
      <c r="AG2371" s="3"/>
      <c r="AH2371" s="3"/>
      <c r="AI2371" s="3"/>
      <c r="AJ2371" s="3"/>
      <c r="AK2371" s="3"/>
      <c r="AL2371" s="3"/>
      <c r="AM2371" s="3"/>
      <c r="AN2371" s="3"/>
      <c r="AO2371" s="3"/>
      <c r="AP2371" s="69"/>
    </row>
    <row r="2372" spans="4:42" x14ac:dyDescent="0.2">
      <c r="D2372" s="3"/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Q2372" s="3"/>
      <c r="R2372" s="3"/>
      <c r="S2372" s="3"/>
      <c r="T2372" s="11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3"/>
      <c r="AG2372" s="3"/>
      <c r="AH2372" s="3"/>
      <c r="AI2372" s="3"/>
      <c r="AJ2372" s="3"/>
      <c r="AK2372" s="3"/>
      <c r="AL2372" s="3"/>
      <c r="AM2372" s="3"/>
      <c r="AN2372" s="3"/>
      <c r="AO2372" s="3"/>
      <c r="AP2372" s="69"/>
    </row>
    <row r="2373" spans="4:42" x14ac:dyDescent="0.2">
      <c r="D2373" s="3"/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Q2373" s="3"/>
      <c r="R2373" s="3"/>
      <c r="S2373" s="3"/>
      <c r="T2373" s="11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3"/>
      <c r="AH2373" s="3"/>
      <c r="AI2373" s="3"/>
      <c r="AJ2373" s="3"/>
      <c r="AK2373" s="3"/>
      <c r="AL2373" s="3"/>
      <c r="AM2373" s="3"/>
      <c r="AN2373" s="3"/>
      <c r="AO2373" s="3"/>
      <c r="AP2373" s="69"/>
    </row>
    <row r="2374" spans="4:42" x14ac:dyDescent="0.2">
      <c r="D2374" s="3"/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Q2374" s="3"/>
      <c r="R2374" s="3"/>
      <c r="S2374" s="3"/>
      <c r="T2374" s="11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3"/>
      <c r="AH2374" s="3"/>
      <c r="AI2374" s="3"/>
      <c r="AJ2374" s="3"/>
      <c r="AK2374" s="3"/>
      <c r="AL2374" s="3"/>
      <c r="AM2374" s="3"/>
      <c r="AN2374" s="3"/>
      <c r="AO2374" s="3"/>
      <c r="AP2374" s="69"/>
    </row>
    <row r="2375" spans="4:42" x14ac:dyDescent="0.2">
      <c r="D2375" s="3"/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Q2375" s="3"/>
      <c r="R2375" s="3"/>
      <c r="S2375" s="3"/>
      <c r="T2375" s="11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3"/>
      <c r="AG2375" s="3"/>
      <c r="AH2375" s="3"/>
      <c r="AI2375" s="3"/>
      <c r="AJ2375" s="3"/>
      <c r="AK2375" s="3"/>
      <c r="AL2375" s="3"/>
      <c r="AM2375" s="3"/>
      <c r="AN2375" s="3"/>
      <c r="AO2375" s="3"/>
      <c r="AP2375" s="69"/>
    </row>
    <row r="2376" spans="4:42" x14ac:dyDescent="0.2">
      <c r="D2376" s="3"/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Q2376" s="3"/>
      <c r="R2376" s="3"/>
      <c r="S2376" s="3"/>
      <c r="T2376" s="11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3"/>
      <c r="AG2376" s="3"/>
      <c r="AH2376" s="3"/>
      <c r="AI2376" s="3"/>
      <c r="AJ2376" s="3"/>
      <c r="AK2376" s="3"/>
      <c r="AL2376" s="3"/>
      <c r="AM2376" s="3"/>
      <c r="AN2376" s="3"/>
      <c r="AO2376" s="3"/>
      <c r="AP2376" s="69"/>
    </row>
    <row r="2377" spans="4:42" x14ac:dyDescent="0.2">
      <c r="D2377" s="3"/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Q2377" s="3"/>
      <c r="R2377" s="3"/>
      <c r="S2377" s="3"/>
      <c r="T2377" s="11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3"/>
      <c r="AG2377" s="3"/>
      <c r="AH2377" s="3"/>
      <c r="AI2377" s="3"/>
      <c r="AJ2377" s="3"/>
      <c r="AK2377" s="3"/>
      <c r="AL2377" s="3"/>
      <c r="AM2377" s="3"/>
      <c r="AN2377" s="3"/>
      <c r="AO2377" s="3"/>
      <c r="AP2377" s="69"/>
    </row>
    <row r="2378" spans="4:42" x14ac:dyDescent="0.2">
      <c r="D2378" s="3"/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Q2378" s="3"/>
      <c r="R2378" s="3"/>
      <c r="S2378" s="3"/>
      <c r="T2378" s="11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3"/>
      <c r="AH2378" s="3"/>
      <c r="AI2378" s="3"/>
      <c r="AJ2378" s="3"/>
      <c r="AK2378" s="3"/>
      <c r="AL2378" s="3"/>
      <c r="AM2378" s="3"/>
      <c r="AN2378" s="3"/>
      <c r="AO2378" s="3"/>
      <c r="AP2378" s="69"/>
    </row>
    <row r="2379" spans="4:42" x14ac:dyDescent="0.2">
      <c r="D2379" s="3"/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Q2379" s="3"/>
      <c r="R2379" s="3"/>
      <c r="S2379" s="3"/>
      <c r="T2379" s="11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3"/>
      <c r="AH2379" s="3"/>
      <c r="AI2379" s="3"/>
      <c r="AJ2379" s="3"/>
      <c r="AK2379" s="3"/>
      <c r="AL2379" s="3"/>
      <c r="AM2379" s="3"/>
      <c r="AN2379" s="3"/>
      <c r="AO2379" s="3"/>
      <c r="AP2379" s="69"/>
    </row>
    <row r="2380" spans="4:42" x14ac:dyDescent="0.2">
      <c r="D2380" s="3"/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Q2380" s="3"/>
      <c r="R2380" s="3"/>
      <c r="S2380" s="3"/>
      <c r="T2380" s="11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3"/>
      <c r="AG2380" s="3"/>
      <c r="AH2380" s="3"/>
      <c r="AI2380" s="3"/>
      <c r="AJ2380" s="3"/>
      <c r="AK2380" s="3"/>
      <c r="AL2380" s="3"/>
      <c r="AM2380" s="3"/>
      <c r="AN2380" s="3"/>
      <c r="AO2380" s="3"/>
      <c r="AP2380" s="69"/>
    </row>
    <row r="2381" spans="4:42" x14ac:dyDescent="0.2">
      <c r="D2381" s="3"/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Q2381" s="3"/>
      <c r="R2381" s="3"/>
      <c r="S2381" s="3"/>
      <c r="T2381" s="11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  <c r="AG2381" s="3"/>
      <c r="AH2381" s="3"/>
      <c r="AI2381" s="3"/>
      <c r="AJ2381" s="3"/>
      <c r="AK2381" s="3"/>
      <c r="AL2381" s="3"/>
      <c r="AM2381" s="3"/>
      <c r="AN2381" s="3"/>
      <c r="AO2381" s="3"/>
      <c r="AP2381" s="69"/>
    </row>
    <row r="2382" spans="4:42" x14ac:dyDescent="0.2">
      <c r="D2382" s="3"/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Q2382" s="3"/>
      <c r="R2382" s="3"/>
      <c r="S2382" s="3"/>
      <c r="T2382" s="11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3"/>
      <c r="AG2382" s="3"/>
      <c r="AH2382" s="3"/>
      <c r="AI2382" s="3"/>
      <c r="AJ2382" s="3"/>
      <c r="AK2382" s="3"/>
      <c r="AL2382" s="3"/>
      <c r="AM2382" s="3"/>
      <c r="AN2382" s="3"/>
      <c r="AO2382" s="3"/>
      <c r="AP2382" s="69"/>
    </row>
    <row r="2383" spans="4:42" x14ac:dyDescent="0.2">
      <c r="D2383" s="3"/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Q2383" s="3"/>
      <c r="R2383" s="3"/>
      <c r="S2383" s="3"/>
      <c r="T2383" s="11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3"/>
      <c r="AG2383" s="3"/>
      <c r="AH2383" s="3"/>
      <c r="AI2383" s="3"/>
      <c r="AJ2383" s="3"/>
      <c r="AK2383" s="3"/>
      <c r="AL2383" s="3"/>
      <c r="AM2383" s="3"/>
      <c r="AN2383" s="3"/>
      <c r="AO2383" s="3"/>
      <c r="AP2383" s="69"/>
    </row>
    <row r="2384" spans="4:42" x14ac:dyDescent="0.2">
      <c r="D2384" s="3"/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Q2384" s="3"/>
      <c r="R2384" s="3"/>
      <c r="S2384" s="3"/>
      <c r="T2384" s="11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3"/>
      <c r="AG2384" s="3"/>
      <c r="AH2384" s="3"/>
      <c r="AI2384" s="3"/>
      <c r="AJ2384" s="3"/>
      <c r="AK2384" s="3"/>
      <c r="AL2384" s="3"/>
      <c r="AM2384" s="3"/>
      <c r="AN2384" s="3"/>
      <c r="AO2384" s="3"/>
      <c r="AP2384" s="69"/>
    </row>
    <row r="2385" spans="4:42" x14ac:dyDescent="0.2">
      <c r="D2385" s="3"/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Q2385" s="3"/>
      <c r="R2385" s="3"/>
      <c r="S2385" s="3"/>
      <c r="T2385" s="11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  <c r="AG2385" s="3"/>
      <c r="AH2385" s="3"/>
      <c r="AI2385" s="3"/>
      <c r="AJ2385" s="3"/>
      <c r="AK2385" s="3"/>
      <c r="AL2385" s="3"/>
      <c r="AM2385" s="3"/>
      <c r="AN2385" s="3"/>
      <c r="AO2385" s="3"/>
      <c r="AP2385" s="69"/>
    </row>
    <row r="2386" spans="4:42" x14ac:dyDescent="0.2">
      <c r="D2386" s="3"/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Q2386" s="3"/>
      <c r="R2386" s="3"/>
      <c r="S2386" s="3"/>
      <c r="T2386" s="11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  <c r="AG2386" s="3"/>
      <c r="AH2386" s="3"/>
      <c r="AI2386" s="3"/>
      <c r="AJ2386" s="3"/>
      <c r="AK2386" s="3"/>
      <c r="AL2386" s="3"/>
      <c r="AM2386" s="3"/>
      <c r="AN2386" s="3"/>
      <c r="AO2386" s="3"/>
      <c r="AP2386" s="69"/>
    </row>
    <row r="2387" spans="4:42" x14ac:dyDescent="0.2">
      <c r="D2387" s="3"/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Q2387" s="3"/>
      <c r="R2387" s="3"/>
      <c r="S2387" s="3"/>
      <c r="T2387" s="11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3"/>
      <c r="AG2387" s="3"/>
      <c r="AH2387" s="3"/>
      <c r="AI2387" s="3"/>
      <c r="AJ2387" s="3"/>
      <c r="AK2387" s="3"/>
      <c r="AL2387" s="3"/>
      <c r="AM2387" s="3"/>
      <c r="AN2387" s="3"/>
      <c r="AO2387" s="3"/>
      <c r="AP2387" s="69"/>
    </row>
    <row r="2388" spans="4:42" x14ac:dyDescent="0.2">
      <c r="D2388" s="3"/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Q2388" s="3"/>
      <c r="R2388" s="3"/>
      <c r="S2388" s="3"/>
      <c r="T2388" s="11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3"/>
      <c r="AG2388" s="3"/>
      <c r="AH2388" s="3"/>
      <c r="AI2388" s="3"/>
      <c r="AJ2388" s="3"/>
      <c r="AK2388" s="3"/>
      <c r="AL2388" s="3"/>
      <c r="AM2388" s="3"/>
      <c r="AN2388" s="3"/>
      <c r="AO2388" s="3"/>
      <c r="AP2388" s="69"/>
    </row>
    <row r="2389" spans="4:42" x14ac:dyDescent="0.2">
      <c r="D2389" s="3"/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Q2389" s="3"/>
      <c r="R2389" s="3"/>
      <c r="S2389" s="3"/>
      <c r="T2389" s="11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  <c r="AG2389" s="3"/>
      <c r="AH2389" s="3"/>
      <c r="AI2389" s="3"/>
      <c r="AJ2389" s="3"/>
      <c r="AK2389" s="3"/>
      <c r="AL2389" s="3"/>
      <c r="AM2389" s="3"/>
      <c r="AN2389" s="3"/>
      <c r="AO2389" s="3"/>
      <c r="AP2389" s="69"/>
    </row>
    <row r="2390" spans="4:42" x14ac:dyDescent="0.2">
      <c r="D2390" s="3"/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Q2390" s="3"/>
      <c r="R2390" s="3"/>
      <c r="S2390" s="3"/>
      <c r="T2390" s="11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3"/>
      <c r="AG2390" s="3"/>
      <c r="AH2390" s="3"/>
      <c r="AI2390" s="3"/>
      <c r="AJ2390" s="3"/>
      <c r="AK2390" s="3"/>
      <c r="AL2390" s="3"/>
      <c r="AM2390" s="3"/>
      <c r="AN2390" s="3"/>
      <c r="AO2390" s="3"/>
      <c r="AP2390" s="69"/>
    </row>
    <row r="2391" spans="4:42" x14ac:dyDescent="0.2">
      <c r="D2391" s="3"/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Q2391" s="3"/>
      <c r="R2391" s="3"/>
      <c r="S2391" s="3"/>
      <c r="T2391" s="11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3"/>
      <c r="AG2391" s="3"/>
      <c r="AH2391" s="3"/>
      <c r="AI2391" s="3"/>
      <c r="AJ2391" s="3"/>
      <c r="AK2391" s="3"/>
      <c r="AL2391" s="3"/>
      <c r="AM2391" s="3"/>
      <c r="AN2391" s="3"/>
      <c r="AO2391" s="3"/>
      <c r="AP2391" s="69"/>
    </row>
    <row r="2392" spans="4:42" x14ac:dyDescent="0.2">
      <c r="D2392" s="3"/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Q2392" s="3"/>
      <c r="R2392" s="3"/>
      <c r="S2392" s="3"/>
      <c r="T2392" s="11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3"/>
      <c r="AG2392" s="3"/>
      <c r="AH2392" s="3"/>
      <c r="AI2392" s="3"/>
      <c r="AJ2392" s="3"/>
      <c r="AK2392" s="3"/>
      <c r="AL2392" s="3"/>
      <c r="AM2392" s="3"/>
      <c r="AN2392" s="3"/>
      <c r="AO2392" s="3"/>
      <c r="AP2392" s="69"/>
    </row>
    <row r="2393" spans="4:42" x14ac:dyDescent="0.2">
      <c r="D2393" s="3"/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Q2393" s="3"/>
      <c r="R2393" s="3"/>
      <c r="S2393" s="3"/>
      <c r="T2393" s="11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3"/>
      <c r="AG2393" s="3"/>
      <c r="AH2393" s="3"/>
      <c r="AI2393" s="3"/>
      <c r="AJ2393" s="3"/>
      <c r="AK2393" s="3"/>
      <c r="AL2393" s="3"/>
      <c r="AM2393" s="3"/>
      <c r="AN2393" s="3"/>
      <c r="AO2393" s="3"/>
      <c r="AP2393" s="69"/>
    </row>
    <row r="2394" spans="4:42" x14ac:dyDescent="0.2">
      <c r="D2394" s="3"/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Q2394" s="3"/>
      <c r="R2394" s="3"/>
      <c r="S2394" s="3"/>
      <c r="T2394" s="11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3"/>
      <c r="AG2394" s="3"/>
      <c r="AH2394" s="3"/>
      <c r="AI2394" s="3"/>
      <c r="AJ2394" s="3"/>
      <c r="AK2394" s="3"/>
      <c r="AL2394" s="3"/>
      <c r="AM2394" s="3"/>
      <c r="AN2394" s="3"/>
      <c r="AO2394" s="3"/>
      <c r="AP2394" s="69"/>
    </row>
    <row r="2395" spans="4:42" x14ac:dyDescent="0.2">
      <c r="D2395" s="3"/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Q2395" s="3"/>
      <c r="R2395" s="3"/>
      <c r="S2395" s="3"/>
      <c r="T2395" s="11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3"/>
      <c r="AG2395" s="3"/>
      <c r="AH2395" s="3"/>
      <c r="AI2395" s="3"/>
      <c r="AJ2395" s="3"/>
      <c r="AK2395" s="3"/>
      <c r="AL2395" s="3"/>
      <c r="AM2395" s="3"/>
      <c r="AN2395" s="3"/>
      <c r="AO2395" s="3"/>
      <c r="AP2395" s="69"/>
    </row>
    <row r="2396" spans="4:42" x14ac:dyDescent="0.2">
      <c r="D2396" s="3"/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Q2396" s="3"/>
      <c r="R2396" s="3"/>
      <c r="S2396" s="3"/>
      <c r="T2396" s="11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3"/>
      <c r="AG2396" s="3"/>
      <c r="AH2396" s="3"/>
      <c r="AI2396" s="3"/>
      <c r="AJ2396" s="3"/>
      <c r="AK2396" s="3"/>
      <c r="AL2396" s="3"/>
      <c r="AM2396" s="3"/>
      <c r="AN2396" s="3"/>
      <c r="AO2396" s="3"/>
      <c r="AP2396" s="69"/>
    </row>
    <row r="2397" spans="4:42" x14ac:dyDescent="0.2">
      <c r="D2397" s="3"/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Q2397" s="3"/>
      <c r="R2397" s="3"/>
      <c r="S2397" s="3"/>
      <c r="T2397" s="11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3"/>
      <c r="AG2397" s="3"/>
      <c r="AH2397" s="3"/>
      <c r="AI2397" s="3"/>
      <c r="AJ2397" s="3"/>
      <c r="AK2397" s="3"/>
      <c r="AL2397" s="3"/>
      <c r="AM2397" s="3"/>
      <c r="AN2397" s="3"/>
      <c r="AO2397" s="3"/>
      <c r="AP2397" s="69"/>
    </row>
    <row r="2398" spans="4:42" x14ac:dyDescent="0.2">
      <c r="D2398" s="3"/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Q2398" s="3"/>
      <c r="R2398" s="3"/>
      <c r="S2398" s="3"/>
      <c r="T2398" s="11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3"/>
      <c r="AG2398" s="3"/>
      <c r="AH2398" s="3"/>
      <c r="AI2398" s="3"/>
      <c r="AJ2398" s="3"/>
      <c r="AK2398" s="3"/>
      <c r="AL2398" s="3"/>
      <c r="AM2398" s="3"/>
      <c r="AN2398" s="3"/>
      <c r="AO2398" s="3"/>
      <c r="AP2398" s="69"/>
    </row>
    <row r="2399" spans="4:42" x14ac:dyDescent="0.2">
      <c r="D2399" s="3"/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Q2399" s="3"/>
      <c r="R2399" s="3"/>
      <c r="S2399" s="3"/>
      <c r="T2399" s="11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3"/>
      <c r="AG2399" s="3"/>
      <c r="AH2399" s="3"/>
      <c r="AI2399" s="3"/>
      <c r="AJ2399" s="3"/>
      <c r="AK2399" s="3"/>
      <c r="AL2399" s="3"/>
      <c r="AM2399" s="3"/>
      <c r="AN2399" s="3"/>
      <c r="AO2399" s="3"/>
      <c r="AP2399" s="69"/>
    </row>
    <row r="2400" spans="4:42" x14ac:dyDescent="0.2">
      <c r="D2400" s="3"/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Q2400" s="3"/>
      <c r="R2400" s="3"/>
      <c r="S2400" s="3"/>
      <c r="T2400" s="11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3"/>
      <c r="AG2400" s="3"/>
      <c r="AH2400" s="3"/>
      <c r="AI2400" s="3"/>
      <c r="AJ2400" s="3"/>
      <c r="AK2400" s="3"/>
      <c r="AL2400" s="3"/>
      <c r="AM2400" s="3"/>
      <c r="AN2400" s="3"/>
      <c r="AO2400" s="3"/>
      <c r="AP2400" s="69"/>
    </row>
    <row r="2401" spans="4:42" x14ac:dyDescent="0.2">
      <c r="D2401" s="3"/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Q2401" s="3"/>
      <c r="R2401" s="3"/>
      <c r="S2401" s="3"/>
      <c r="T2401" s="11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3"/>
      <c r="AG2401" s="3"/>
      <c r="AH2401" s="3"/>
      <c r="AI2401" s="3"/>
      <c r="AJ2401" s="3"/>
      <c r="AK2401" s="3"/>
      <c r="AL2401" s="3"/>
      <c r="AM2401" s="3"/>
      <c r="AN2401" s="3"/>
      <c r="AO2401" s="3"/>
      <c r="AP2401" s="69"/>
    </row>
    <row r="2402" spans="4:42" x14ac:dyDescent="0.2">
      <c r="D2402" s="3"/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Q2402" s="3"/>
      <c r="R2402" s="3"/>
      <c r="S2402" s="3"/>
      <c r="T2402" s="11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3"/>
      <c r="AG2402" s="3"/>
      <c r="AH2402" s="3"/>
      <c r="AI2402" s="3"/>
      <c r="AJ2402" s="3"/>
      <c r="AK2402" s="3"/>
      <c r="AL2402" s="3"/>
      <c r="AM2402" s="3"/>
      <c r="AN2402" s="3"/>
      <c r="AO2402" s="3"/>
      <c r="AP2402" s="69"/>
    </row>
    <row r="2403" spans="4:42" x14ac:dyDescent="0.2">
      <c r="D2403" s="3"/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Q2403" s="3"/>
      <c r="R2403" s="3"/>
      <c r="S2403" s="3"/>
      <c r="T2403" s="11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3"/>
      <c r="AG2403" s="3"/>
      <c r="AH2403" s="3"/>
      <c r="AI2403" s="3"/>
      <c r="AJ2403" s="3"/>
      <c r="AK2403" s="3"/>
      <c r="AL2403" s="3"/>
      <c r="AM2403" s="3"/>
      <c r="AN2403" s="3"/>
      <c r="AO2403" s="3"/>
      <c r="AP2403" s="69"/>
    </row>
    <row r="2404" spans="4:42" x14ac:dyDescent="0.2">
      <c r="D2404" s="3"/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Q2404" s="3"/>
      <c r="R2404" s="3"/>
      <c r="S2404" s="3"/>
      <c r="T2404" s="11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3"/>
      <c r="AG2404" s="3"/>
      <c r="AH2404" s="3"/>
      <c r="AI2404" s="3"/>
      <c r="AJ2404" s="3"/>
      <c r="AK2404" s="3"/>
      <c r="AL2404" s="3"/>
      <c r="AM2404" s="3"/>
      <c r="AN2404" s="3"/>
      <c r="AO2404" s="3"/>
      <c r="AP2404" s="69"/>
    </row>
    <row r="2405" spans="4:42" x14ac:dyDescent="0.2">
      <c r="D2405" s="3"/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Q2405" s="3"/>
      <c r="R2405" s="3"/>
      <c r="S2405" s="3"/>
      <c r="T2405" s="11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3"/>
      <c r="AG2405" s="3"/>
      <c r="AH2405" s="3"/>
      <c r="AI2405" s="3"/>
      <c r="AJ2405" s="3"/>
      <c r="AK2405" s="3"/>
      <c r="AL2405" s="3"/>
      <c r="AM2405" s="3"/>
      <c r="AN2405" s="3"/>
      <c r="AO2405" s="3"/>
      <c r="AP2405" s="69"/>
    </row>
    <row r="2406" spans="4:42" x14ac:dyDescent="0.2">
      <c r="D2406" s="3"/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Q2406" s="3"/>
      <c r="R2406" s="3"/>
      <c r="S2406" s="3"/>
      <c r="T2406" s="11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3"/>
      <c r="AG2406" s="3"/>
      <c r="AH2406" s="3"/>
      <c r="AI2406" s="3"/>
      <c r="AJ2406" s="3"/>
      <c r="AK2406" s="3"/>
      <c r="AL2406" s="3"/>
      <c r="AM2406" s="3"/>
      <c r="AN2406" s="3"/>
      <c r="AO2406" s="3"/>
      <c r="AP2406" s="69"/>
    </row>
    <row r="2407" spans="4:42" x14ac:dyDescent="0.2">
      <c r="D2407" s="3"/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Q2407" s="3"/>
      <c r="R2407" s="3"/>
      <c r="S2407" s="3"/>
      <c r="T2407" s="11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3"/>
      <c r="AG2407" s="3"/>
      <c r="AH2407" s="3"/>
      <c r="AI2407" s="3"/>
      <c r="AJ2407" s="3"/>
      <c r="AK2407" s="3"/>
      <c r="AL2407" s="3"/>
      <c r="AM2407" s="3"/>
      <c r="AN2407" s="3"/>
      <c r="AO2407" s="3"/>
      <c r="AP2407" s="69"/>
    </row>
    <row r="2408" spans="4:42" x14ac:dyDescent="0.2">
      <c r="D2408" s="3"/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Q2408" s="3"/>
      <c r="R2408" s="3"/>
      <c r="S2408" s="3"/>
      <c r="T2408" s="11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3"/>
      <c r="AG2408" s="3"/>
      <c r="AH2408" s="3"/>
      <c r="AI2408" s="3"/>
      <c r="AJ2408" s="3"/>
      <c r="AK2408" s="3"/>
      <c r="AL2408" s="3"/>
      <c r="AM2408" s="3"/>
      <c r="AN2408" s="3"/>
      <c r="AO2408" s="3"/>
      <c r="AP2408" s="69"/>
    </row>
    <row r="2409" spans="4:42" x14ac:dyDescent="0.2">
      <c r="D2409" s="3"/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Q2409" s="3"/>
      <c r="R2409" s="3"/>
      <c r="S2409" s="3"/>
      <c r="T2409" s="11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3"/>
      <c r="AG2409" s="3"/>
      <c r="AH2409" s="3"/>
      <c r="AI2409" s="3"/>
      <c r="AJ2409" s="3"/>
      <c r="AK2409" s="3"/>
      <c r="AL2409" s="3"/>
      <c r="AM2409" s="3"/>
      <c r="AN2409" s="3"/>
      <c r="AO2409" s="3"/>
      <c r="AP2409" s="69"/>
    </row>
    <row r="2410" spans="4:42" x14ac:dyDescent="0.2">
      <c r="D2410" s="3"/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Q2410" s="3"/>
      <c r="R2410" s="3"/>
      <c r="S2410" s="3"/>
      <c r="T2410" s="11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3"/>
      <c r="AG2410" s="3"/>
      <c r="AH2410" s="3"/>
      <c r="AI2410" s="3"/>
      <c r="AJ2410" s="3"/>
      <c r="AK2410" s="3"/>
      <c r="AL2410" s="3"/>
      <c r="AM2410" s="3"/>
      <c r="AN2410" s="3"/>
      <c r="AO2410" s="3"/>
      <c r="AP2410" s="69"/>
    </row>
    <row r="2411" spans="4:42" x14ac:dyDescent="0.2">
      <c r="D2411" s="3"/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Q2411" s="3"/>
      <c r="R2411" s="3"/>
      <c r="S2411" s="3"/>
      <c r="T2411" s="11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3"/>
      <c r="AG2411" s="3"/>
      <c r="AH2411" s="3"/>
      <c r="AI2411" s="3"/>
      <c r="AJ2411" s="3"/>
      <c r="AK2411" s="3"/>
      <c r="AL2411" s="3"/>
      <c r="AM2411" s="3"/>
      <c r="AN2411" s="3"/>
      <c r="AO2411" s="3"/>
      <c r="AP2411" s="69"/>
    </row>
    <row r="2412" spans="4:42" x14ac:dyDescent="0.2">
      <c r="D2412" s="3"/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Q2412" s="3"/>
      <c r="R2412" s="3"/>
      <c r="S2412" s="3"/>
      <c r="T2412" s="11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3"/>
      <c r="AG2412" s="3"/>
      <c r="AH2412" s="3"/>
      <c r="AI2412" s="3"/>
      <c r="AJ2412" s="3"/>
      <c r="AK2412" s="3"/>
      <c r="AL2412" s="3"/>
      <c r="AM2412" s="3"/>
      <c r="AN2412" s="3"/>
      <c r="AO2412" s="3"/>
      <c r="AP2412" s="69"/>
    </row>
    <row r="2413" spans="4:42" x14ac:dyDescent="0.2">
      <c r="D2413" s="3"/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Q2413" s="3"/>
      <c r="R2413" s="3"/>
      <c r="S2413" s="3"/>
      <c r="T2413" s="11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3"/>
      <c r="AG2413" s="3"/>
      <c r="AH2413" s="3"/>
      <c r="AI2413" s="3"/>
      <c r="AJ2413" s="3"/>
      <c r="AK2413" s="3"/>
      <c r="AL2413" s="3"/>
      <c r="AM2413" s="3"/>
      <c r="AN2413" s="3"/>
      <c r="AO2413" s="3"/>
      <c r="AP2413" s="69"/>
    </row>
    <row r="2414" spans="4:42" x14ac:dyDescent="0.2">
      <c r="D2414" s="3"/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Q2414" s="3"/>
      <c r="R2414" s="3"/>
      <c r="S2414" s="3"/>
      <c r="T2414" s="11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3"/>
      <c r="AG2414" s="3"/>
      <c r="AH2414" s="3"/>
      <c r="AI2414" s="3"/>
      <c r="AJ2414" s="3"/>
      <c r="AK2414" s="3"/>
      <c r="AL2414" s="3"/>
      <c r="AM2414" s="3"/>
      <c r="AN2414" s="3"/>
      <c r="AO2414" s="3"/>
      <c r="AP2414" s="69"/>
    </row>
    <row r="2415" spans="4:42" x14ac:dyDescent="0.2">
      <c r="D2415" s="3"/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Q2415" s="3"/>
      <c r="R2415" s="3"/>
      <c r="S2415" s="3"/>
      <c r="T2415" s="11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3"/>
      <c r="AG2415" s="3"/>
      <c r="AH2415" s="3"/>
      <c r="AI2415" s="3"/>
      <c r="AJ2415" s="3"/>
      <c r="AK2415" s="3"/>
      <c r="AL2415" s="3"/>
      <c r="AM2415" s="3"/>
      <c r="AN2415" s="3"/>
      <c r="AO2415" s="3"/>
      <c r="AP2415" s="69"/>
    </row>
    <row r="2416" spans="4:42" x14ac:dyDescent="0.2">
      <c r="D2416" s="3"/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Q2416" s="3"/>
      <c r="R2416" s="3"/>
      <c r="S2416" s="3"/>
      <c r="T2416" s="11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3"/>
      <c r="AG2416" s="3"/>
      <c r="AH2416" s="3"/>
      <c r="AI2416" s="3"/>
      <c r="AJ2416" s="3"/>
      <c r="AK2416" s="3"/>
      <c r="AL2416" s="3"/>
      <c r="AM2416" s="3"/>
      <c r="AN2416" s="3"/>
      <c r="AO2416" s="3"/>
      <c r="AP2416" s="69"/>
    </row>
    <row r="2417" spans="4:42" x14ac:dyDescent="0.2">
      <c r="D2417" s="3"/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Q2417" s="3"/>
      <c r="R2417" s="3"/>
      <c r="S2417" s="3"/>
      <c r="T2417" s="11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3"/>
      <c r="AG2417" s="3"/>
      <c r="AH2417" s="3"/>
      <c r="AI2417" s="3"/>
      <c r="AJ2417" s="3"/>
      <c r="AK2417" s="3"/>
      <c r="AL2417" s="3"/>
      <c r="AM2417" s="3"/>
      <c r="AN2417" s="3"/>
      <c r="AO2417" s="3"/>
      <c r="AP2417" s="69"/>
    </row>
    <row r="2418" spans="4:42" x14ac:dyDescent="0.2">
      <c r="D2418" s="3"/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Q2418" s="3"/>
      <c r="R2418" s="3"/>
      <c r="S2418" s="3"/>
      <c r="T2418" s="11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3"/>
      <c r="AG2418" s="3"/>
      <c r="AH2418" s="3"/>
      <c r="AI2418" s="3"/>
      <c r="AJ2418" s="3"/>
      <c r="AK2418" s="3"/>
      <c r="AL2418" s="3"/>
      <c r="AM2418" s="3"/>
      <c r="AN2418" s="3"/>
      <c r="AO2418" s="3"/>
      <c r="AP2418" s="69"/>
    </row>
    <row r="2419" spans="4:42" x14ac:dyDescent="0.2">
      <c r="D2419" s="3"/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Q2419" s="3"/>
      <c r="R2419" s="3"/>
      <c r="S2419" s="3"/>
      <c r="T2419" s="11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3"/>
      <c r="AG2419" s="3"/>
      <c r="AH2419" s="3"/>
      <c r="AI2419" s="3"/>
      <c r="AJ2419" s="3"/>
      <c r="AK2419" s="3"/>
      <c r="AL2419" s="3"/>
      <c r="AM2419" s="3"/>
      <c r="AN2419" s="3"/>
      <c r="AO2419" s="3"/>
      <c r="AP2419" s="69"/>
    </row>
    <row r="2420" spans="4:42" x14ac:dyDescent="0.2">
      <c r="D2420" s="3"/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Q2420" s="3"/>
      <c r="R2420" s="3"/>
      <c r="S2420" s="3"/>
      <c r="T2420" s="11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3"/>
      <c r="AG2420" s="3"/>
      <c r="AH2420" s="3"/>
      <c r="AI2420" s="3"/>
      <c r="AJ2420" s="3"/>
      <c r="AK2420" s="3"/>
      <c r="AL2420" s="3"/>
      <c r="AM2420" s="3"/>
      <c r="AN2420" s="3"/>
      <c r="AO2420" s="3"/>
      <c r="AP2420" s="69"/>
    </row>
    <row r="2421" spans="4:42" x14ac:dyDescent="0.2">
      <c r="D2421" s="3"/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Q2421" s="3"/>
      <c r="R2421" s="3"/>
      <c r="S2421" s="3"/>
      <c r="T2421" s="11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  <c r="AG2421" s="3"/>
      <c r="AH2421" s="3"/>
      <c r="AI2421" s="3"/>
      <c r="AJ2421" s="3"/>
      <c r="AK2421" s="3"/>
      <c r="AL2421" s="3"/>
      <c r="AM2421" s="3"/>
      <c r="AN2421" s="3"/>
      <c r="AO2421" s="3"/>
      <c r="AP2421" s="69"/>
    </row>
    <row r="2422" spans="4:42" x14ac:dyDescent="0.2">
      <c r="D2422" s="3"/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Q2422" s="3"/>
      <c r="R2422" s="3"/>
      <c r="S2422" s="3"/>
      <c r="T2422" s="11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3"/>
      <c r="AG2422" s="3"/>
      <c r="AH2422" s="3"/>
      <c r="AI2422" s="3"/>
      <c r="AJ2422" s="3"/>
      <c r="AK2422" s="3"/>
      <c r="AL2422" s="3"/>
      <c r="AM2422" s="3"/>
      <c r="AN2422" s="3"/>
      <c r="AO2422" s="3"/>
      <c r="AP2422" s="69"/>
    </row>
    <row r="2423" spans="4:42" x14ac:dyDescent="0.2">
      <c r="D2423" s="3"/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Q2423" s="3"/>
      <c r="R2423" s="3"/>
      <c r="S2423" s="3"/>
      <c r="T2423" s="11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3"/>
      <c r="AG2423" s="3"/>
      <c r="AH2423" s="3"/>
      <c r="AI2423" s="3"/>
      <c r="AJ2423" s="3"/>
      <c r="AK2423" s="3"/>
      <c r="AL2423" s="3"/>
      <c r="AM2423" s="3"/>
      <c r="AN2423" s="3"/>
      <c r="AO2423" s="3"/>
      <c r="AP2423" s="69"/>
    </row>
    <row r="2424" spans="4:42" x14ac:dyDescent="0.2">
      <c r="D2424" s="3"/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Q2424" s="3"/>
      <c r="R2424" s="3"/>
      <c r="S2424" s="3"/>
      <c r="T2424" s="11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3"/>
      <c r="AG2424" s="3"/>
      <c r="AH2424" s="3"/>
      <c r="AI2424" s="3"/>
      <c r="AJ2424" s="3"/>
      <c r="AK2424" s="3"/>
      <c r="AL2424" s="3"/>
      <c r="AM2424" s="3"/>
      <c r="AN2424" s="3"/>
      <c r="AO2424" s="3"/>
      <c r="AP2424" s="69"/>
    </row>
    <row r="2425" spans="4:42" x14ac:dyDescent="0.2">
      <c r="D2425" s="3"/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Q2425" s="3"/>
      <c r="R2425" s="3"/>
      <c r="S2425" s="3"/>
      <c r="T2425" s="11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3"/>
      <c r="AG2425" s="3"/>
      <c r="AH2425" s="3"/>
      <c r="AI2425" s="3"/>
      <c r="AJ2425" s="3"/>
      <c r="AK2425" s="3"/>
      <c r="AL2425" s="3"/>
      <c r="AM2425" s="3"/>
      <c r="AN2425" s="3"/>
      <c r="AO2425" s="3"/>
      <c r="AP2425" s="69"/>
    </row>
    <row r="2426" spans="4:42" x14ac:dyDescent="0.2">
      <c r="D2426" s="3"/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Q2426" s="3"/>
      <c r="R2426" s="3"/>
      <c r="S2426" s="3"/>
      <c r="T2426" s="11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3"/>
      <c r="AG2426" s="3"/>
      <c r="AH2426" s="3"/>
      <c r="AI2426" s="3"/>
      <c r="AJ2426" s="3"/>
      <c r="AK2426" s="3"/>
      <c r="AL2426" s="3"/>
      <c r="AM2426" s="3"/>
      <c r="AN2426" s="3"/>
      <c r="AO2426" s="3"/>
      <c r="AP2426" s="69"/>
    </row>
    <row r="2427" spans="4:42" x14ac:dyDescent="0.2">
      <c r="D2427" s="3"/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Q2427" s="3"/>
      <c r="R2427" s="3"/>
      <c r="S2427" s="3"/>
      <c r="T2427" s="11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3"/>
      <c r="AG2427" s="3"/>
      <c r="AH2427" s="3"/>
      <c r="AI2427" s="3"/>
      <c r="AJ2427" s="3"/>
      <c r="AK2427" s="3"/>
      <c r="AL2427" s="3"/>
      <c r="AM2427" s="3"/>
      <c r="AN2427" s="3"/>
      <c r="AO2427" s="3"/>
      <c r="AP2427" s="69"/>
    </row>
    <row r="2428" spans="4:42" x14ac:dyDescent="0.2">
      <c r="D2428" s="3"/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Q2428" s="3"/>
      <c r="R2428" s="3"/>
      <c r="S2428" s="3"/>
      <c r="T2428" s="11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3"/>
      <c r="AG2428" s="3"/>
      <c r="AH2428" s="3"/>
      <c r="AI2428" s="3"/>
      <c r="AJ2428" s="3"/>
      <c r="AK2428" s="3"/>
      <c r="AL2428" s="3"/>
      <c r="AM2428" s="3"/>
      <c r="AN2428" s="3"/>
      <c r="AO2428" s="3"/>
      <c r="AP2428" s="69"/>
    </row>
    <row r="2429" spans="4:42" x14ac:dyDescent="0.2">
      <c r="D2429" s="3"/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Q2429" s="3"/>
      <c r="R2429" s="3"/>
      <c r="S2429" s="3"/>
      <c r="T2429" s="11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3"/>
      <c r="AG2429" s="3"/>
      <c r="AH2429" s="3"/>
      <c r="AI2429" s="3"/>
      <c r="AJ2429" s="3"/>
      <c r="AK2429" s="3"/>
      <c r="AL2429" s="3"/>
      <c r="AM2429" s="3"/>
      <c r="AN2429" s="3"/>
      <c r="AO2429" s="3"/>
      <c r="AP2429" s="69"/>
    </row>
    <row r="2430" spans="4:42" x14ac:dyDescent="0.2">
      <c r="D2430" s="3"/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Q2430" s="3"/>
      <c r="R2430" s="3"/>
      <c r="S2430" s="3"/>
      <c r="T2430" s="11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3"/>
      <c r="AG2430" s="3"/>
      <c r="AH2430" s="3"/>
      <c r="AI2430" s="3"/>
      <c r="AJ2430" s="3"/>
      <c r="AK2430" s="3"/>
      <c r="AL2430" s="3"/>
      <c r="AM2430" s="3"/>
      <c r="AN2430" s="3"/>
      <c r="AO2430" s="3"/>
      <c r="AP2430" s="69"/>
    </row>
    <row r="2431" spans="4:42" x14ac:dyDescent="0.2">
      <c r="D2431" s="3"/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Q2431" s="3"/>
      <c r="R2431" s="3"/>
      <c r="S2431" s="3"/>
      <c r="T2431" s="11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3"/>
      <c r="AG2431" s="3"/>
      <c r="AH2431" s="3"/>
      <c r="AI2431" s="3"/>
      <c r="AJ2431" s="3"/>
      <c r="AK2431" s="3"/>
      <c r="AL2431" s="3"/>
      <c r="AM2431" s="3"/>
      <c r="AN2431" s="3"/>
      <c r="AO2431" s="3"/>
      <c r="AP2431" s="69"/>
    </row>
    <row r="2432" spans="4:42" x14ac:dyDescent="0.2">
      <c r="D2432" s="3"/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Q2432" s="3"/>
      <c r="R2432" s="3"/>
      <c r="S2432" s="3"/>
      <c r="T2432" s="11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3"/>
      <c r="AG2432" s="3"/>
      <c r="AH2432" s="3"/>
      <c r="AI2432" s="3"/>
      <c r="AJ2432" s="3"/>
      <c r="AK2432" s="3"/>
      <c r="AL2432" s="3"/>
      <c r="AM2432" s="3"/>
      <c r="AN2432" s="3"/>
      <c r="AO2432" s="3"/>
      <c r="AP2432" s="69"/>
    </row>
    <row r="2433" spans="4:42" x14ac:dyDescent="0.2">
      <c r="D2433" s="3"/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Q2433" s="3"/>
      <c r="R2433" s="3"/>
      <c r="S2433" s="3"/>
      <c r="T2433" s="11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3"/>
      <c r="AG2433" s="3"/>
      <c r="AH2433" s="3"/>
      <c r="AI2433" s="3"/>
      <c r="AJ2433" s="3"/>
      <c r="AK2433" s="3"/>
      <c r="AL2433" s="3"/>
      <c r="AM2433" s="3"/>
      <c r="AN2433" s="3"/>
      <c r="AO2433" s="3"/>
      <c r="AP2433" s="69"/>
    </row>
    <row r="2434" spans="4:42" x14ac:dyDescent="0.2">
      <c r="D2434" s="3"/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Q2434" s="3"/>
      <c r="R2434" s="3"/>
      <c r="S2434" s="3"/>
      <c r="T2434" s="11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3"/>
      <c r="AG2434" s="3"/>
      <c r="AH2434" s="3"/>
      <c r="AI2434" s="3"/>
      <c r="AJ2434" s="3"/>
      <c r="AK2434" s="3"/>
      <c r="AL2434" s="3"/>
      <c r="AM2434" s="3"/>
      <c r="AN2434" s="3"/>
      <c r="AO2434" s="3"/>
      <c r="AP2434" s="69"/>
    </row>
    <row r="2435" spans="4:42" x14ac:dyDescent="0.2">
      <c r="D2435" s="3"/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Q2435" s="3"/>
      <c r="R2435" s="3"/>
      <c r="S2435" s="3"/>
      <c r="T2435" s="11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3"/>
      <c r="AG2435" s="3"/>
      <c r="AH2435" s="3"/>
      <c r="AI2435" s="3"/>
      <c r="AJ2435" s="3"/>
      <c r="AK2435" s="3"/>
      <c r="AL2435" s="3"/>
      <c r="AM2435" s="3"/>
      <c r="AN2435" s="3"/>
      <c r="AO2435" s="3"/>
      <c r="AP2435" s="69"/>
    </row>
    <row r="2436" spans="4:42" x14ac:dyDescent="0.2">
      <c r="D2436" s="3"/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Q2436" s="3"/>
      <c r="R2436" s="3"/>
      <c r="S2436" s="3"/>
      <c r="T2436" s="11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3"/>
      <c r="AG2436" s="3"/>
      <c r="AH2436" s="3"/>
      <c r="AI2436" s="3"/>
      <c r="AJ2436" s="3"/>
      <c r="AK2436" s="3"/>
      <c r="AL2436" s="3"/>
      <c r="AM2436" s="3"/>
      <c r="AN2436" s="3"/>
      <c r="AO2436" s="3"/>
      <c r="AP2436" s="69"/>
    </row>
    <row r="2437" spans="4:42" x14ac:dyDescent="0.2">
      <c r="D2437" s="3"/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Q2437" s="3"/>
      <c r="R2437" s="3"/>
      <c r="S2437" s="3"/>
      <c r="T2437" s="11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  <c r="AI2437" s="3"/>
      <c r="AJ2437" s="3"/>
      <c r="AK2437" s="3"/>
      <c r="AL2437" s="3"/>
      <c r="AM2437" s="3"/>
      <c r="AN2437" s="3"/>
      <c r="AO2437" s="3"/>
      <c r="AP2437" s="69"/>
    </row>
    <row r="2438" spans="4:42" x14ac:dyDescent="0.2">
      <c r="D2438" s="3"/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Q2438" s="3"/>
      <c r="R2438" s="3"/>
      <c r="S2438" s="3"/>
      <c r="T2438" s="11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3"/>
      <c r="AG2438" s="3"/>
      <c r="AH2438" s="3"/>
      <c r="AI2438" s="3"/>
      <c r="AJ2438" s="3"/>
      <c r="AK2438" s="3"/>
      <c r="AL2438" s="3"/>
      <c r="AM2438" s="3"/>
      <c r="AN2438" s="3"/>
      <c r="AO2438" s="3"/>
      <c r="AP2438" s="69"/>
    </row>
    <row r="2439" spans="4:42" x14ac:dyDescent="0.2">
      <c r="D2439" s="3"/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Q2439" s="3"/>
      <c r="R2439" s="3"/>
      <c r="S2439" s="3"/>
      <c r="T2439" s="11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3"/>
      <c r="AG2439" s="3"/>
      <c r="AH2439" s="3"/>
      <c r="AI2439" s="3"/>
      <c r="AJ2439" s="3"/>
      <c r="AK2439" s="3"/>
      <c r="AL2439" s="3"/>
      <c r="AM2439" s="3"/>
      <c r="AN2439" s="3"/>
      <c r="AO2439" s="3"/>
      <c r="AP2439" s="69"/>
    </row>
    <row r="2440" spans="4:42" x14ac:dyDescent="0.2">
      <c r="D2440" s="3"/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Q2440" s="3"/>
      <c r="R2440" s="3"/>
      <c r="S2440" s="3"/>
      <c r="T2440" s="11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3"/>
      <c r="AG2440" s="3"/>
      <c r="AH2440" s="3"/>
      <c r="AI2440" s="3"/>
      <c r="AJ2440" s="3"/>
      <c r="AK2440" s="3"/>
      <c r="AL2440" s="3"/>
      <c r="AM2440" s="3"/>
      <c r="AN2440" s="3"/>
      <c r="AO2440" s="3"/>
      <c r="AP2440" s="69"/>
    </row>
    <row r="2441" spans="4:42" x14ac:dyDescent="0.2">
      <c r="D2441" s="3"/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Q2441" s="3"/>
      <c r="R2441" s="3"/>
      <c r="S2441" s="3"/>
      <c r="T2441" s="11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3"/>
      <c r="AH2441" s="3"/>
      <c r="AI2441" s="3"/>
      <c r="AJ2441" s="3"/>
      <c r="AK2441" s="3"/>
      <c r="AL2441" s="3"/>
      <c r="AM2441" s="3"/>
      <c r="AN2441" s="3"/>
      <c r="AO2441" s="3"/>
      <c r="AP2441" s="69"/>
    </row>
    <row r="2442" spans="4:42" x14ac:dyDescent="0.2">
      <c r="D2442" s="3"/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Q2442" s="3"/>
      <c r="R2442" s="3"/>
      <c r="S2442" s="3"/>
      <c r="T2442" s="11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3"/>
      <c r="AG2442" s="3"/>
      <c r="AH2442" s="3"/>
      <c r="AI2442" s="3"/>
      <c r="AJ2442" s="3"/>
      <c r="AK2442" s="3"/>
      <c r="AL2442" s="3"/>
      <c r="AM2442" s="3"/>
      <c r="AN2442" s="3"/>
      <c r="AO2442" s="3"/>
      <c r="AP2442" s="69"/>
    </row>
    <row r="2443" spans="4:42" x14ac:dyDescent="0.2">
      <c r="D2443" s="3"/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Q2443" s="3"/>
      <c r="R2443" s="3"/>
      <c r="S2443" s="3"/>
      <c r="T2443" s="11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3"/>
      <c r="AG2443" s="3"/>
      <c r="AH2443" s="3"/>
      <c r="AI2443" s="3"/>
      <c r="AJ2443" s="3"/>
      <c r="AK2443" s="3"/>
      <c r="AL2443" s="3"/>
      <c r="AM2443" s="3"/>
      <c r="AN2443" s="3"/>
      <c r="AO2443" s="3"/>
      <c r="AP2443" s="69"/>
    </row>
    <row r="2444" spans="4:42" x14ac:dyDescent="0.2">
      <c r="D2444" s="3"/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Q2444" s="3"/>
      <c r="R2444" s="3"/>
      <c r="S2444" s="3"/>
      <c r="T2444" s="11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3"/>
      <c r="AG2444" s="3"/>
      <c r="AH2444" s="3"/>
      <c r="AI2444" s="3"/>
      <c r="AJ2444" s="3"/>
      <c r="AK2444" s="3"/>
      <c r="AL2444" s="3"/>
      <c r="AM2444" s="3"/>
      <c r="AN2444" s="3"/>
      <c r="AO2444" s="3"/>
      <c r="AP2444" s="69"/>
    </row>
    <row r="2445" spans="4:42" x14ac:dyDescent="0.2">
      <c r="D2445" s="3"/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Q2445" s="3"/>
      <c r="R2445" s="3"/>
      <c r="S2445" s="3"/>
      <c r="T2445" s="11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3"/>
      <c r="AG2445" s="3"/>
      <c r="AH2445" s="3"/>
      <c r="AI2445" s="3"/>
      <c r="AJ2445" s="3"/>
      <c r="AK2445" s="3"/>
      <c r="AL2445" s="3"/>
      <c r="AM2445" s="3"/>
      <c r="AN2445" s="3"/>
      <c r="AO2445" s="3"/>
      <c r="AP2445" s="69"/>
    </row>
    <row r="2446" spans="4:42" x14ac:dyDescent="0.2">
      <c r="D2446" s="3"/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Q2446" s="3"/>
      <c r="R2446" s="3"/>
      <c r="S2446" s="3"/>
      <c r="T2446" s="11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3"/>
      <c r="AG2446" s="3"/>
      <c r="AH2446" s="3"/>
      <c r="AI2446" s="3"/>
      <c r="AJ2446" s="3"/>
      <c r="AK2446" s="3"/>
      <c r="AL2446" s="3"/>
      <c r="AM2446" s="3"/>
      <c r="AN2446" s="3"/>
      <c r="AO2446" s="3"/>
      <c r="AP2446" s="69"/>
    </row>
    <row r="2447" spans="4:42" x14ac:dyDescent="0.2">
      <c r="D2447" s="3"/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Q2447" s="3"/>
      <c r="R2447" s="3"/>
      <c r="S2447" s="3"/>
      <c r="T2447" s="11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3"/>
      <c r="AH2447" s="3"/>
      <c r="AI2447" s="3"/>
      <c r="AJ2447" s="3"/>
      <c r="AK2447" s="3"/>
      <c r="AL2447" s="3"/>
      <c r="AM2447" s="3"/>
      <c r="AN2447" s="3"/>
      <c r="AO2447" s="3"/>
      <c r="AP2447" s="69"/>
    </row>
    <row r="2448" spans="4:42" x14ac:dyDescent="0.2">
      <c r="D2448" s="3"/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Q2448" s="3"/>
      <c r="R2448" s="3"/>
      <c r="S2448" s="3"/>
      <c r="T2448" s="11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3"/>
      <c r="AG2448" s="3"/>
      <c r="AH2448" s="3"/>
      <c r="AI2448" s="3"/>
      <c r="AJ2448" s="3"/>
      <c r="AK2448" s="3"/>
      <c r="AL2448" s="3"/>
      <c r="AM2448" s="3"/>
      <c r="AN2448" s="3"/>
      <c r="AO2448" s="3"/>
      <c r="AP2448" s="69"/>
    </row>
    <row r="2449" spans="4:42" x14ac:dyDescent="0.2">
      <c r="D2449" s="3"/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Q2449" s="3"/>
      <c r="R2449" s="3"/>
      <c r="S2449" s="3"/>
      <c r="T2449" s="11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3"/>
      <c r="AG2449" s="3"/>
      <c r="AH2449" s="3"/>
      <c r="AI2449" s="3"/>
      <c r="AJ2449" s="3"/>
      <c r="AK2449" s="3"/>
      <c r="AL2449" s="3"/>
      <c r="AM2449" s="3"/>
      <c r="AN2449" s="3"/>
      <c r="AO2449" s="3"/>
      <c r="AP2449" s="69"/>
    </row>
    <row r="2450" spans="4:42" x14ac:dyDescent="0.2">
      <c r="D2450" s="3"/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Q2450" s="3"/>
      <c r="R2450" s="3"/>
      <c r="S2450" s="3"/>
      <c r="T2450" s="11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3"/>
      <c r="AG2450" s="3"/>
      <c r="AH2450" s="3"/>
      <c r="AI2450" s="3"/>
      <c r="AJ2450" s="3"/>
      <c r="AK2450" s="3"/>
      <c r="AL2450" s="3"/>
      <c r="AM2450" s="3"/>
      <c r="AN2450" s="3"/>
      <c r="AO2450" s="3"/>
      <c r="AP2450" s="69"/>
    </row>
    <row r="2451" spans="4:42" x14ac:dyDescent="0.2">
      <c r="D2451" s="3"/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Q2451" s="3"/>
      <c r="R2451" s="3"/>
      <c r="S2451" s="3"/>
      <c r="T2451" s="11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3"/>
      <c r="AG2451" s="3"/>
      <c r="AH2451" s="3"/>
      <c r="AI2451" s="3"/>
      <c r="AJ2451" s="3"/>
      <c r="AK2451" s="3"/>
      <c r="AL2451" s="3"/>
      <c r="AM2451" s="3"/>
      <c r="AN2451" s="3"/>
      <c r="AO2451" s="3"/>
      <c r="AP2451" s="69"/>
    </row>
    <row r="2452" spans="4:42" x14ac:dyDescent="0.2">
      <c r="D2452" s="3"/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Q2452" s="3"/>
      <c r="R2452" s="3"/>
      <c r="S2452" s="3"/>
      <c r="T2452" s="11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3"/>
      <c r="AG2452" s="3"/>
      <c r="AH2452" s="3"/>
      <c r="AI2452" s="3"/>
      <c r="AJ2452" s="3"/>
      <c r="AK2452" s="3"/>
      <c r="AL2452" s="3"/>
      <c r="AM2452" s="3"/>
      <c r="AN2452" s="3"/>
      <c r="AO2452" s="3"/>
      <c r="AP2452" s="69"/>
    </row>
    <row r="2453" spans="4:42" x14ac:dyDescent="0.2">
      <c r="D2453" s="3"/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Q2453" s="3"/>
      <c r="R2453" s="3"/>
      <c r="S2453" s="3"/>
      <c r="T2453" s="11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3"/>
      <c r="AG2453" s="3"/>
      <c r="AH2453" s="3"/>
      <c r="AI2453" s="3"/>
      <c r="AJ2453" s="3"/>
      <c r="AK2453" s="3"/>
      <c r="AL2453" s="3"/>
      <c r="AM2453" s="3"/>
      <c r="AN2453" s="3"/>
      <c r="AO2453" s="3"/>
      <c r="AP2453" s="69"/>
    </row>
    <row r="2454" spans="4:42" x14ac:dyDescent="0.2">
      <c r="D2454" s="3"/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Q2454" s="3"/>
      <c r="R2454" s="3"/>
      <c r="S2454" s="3"/>
      <c r="T2454" s="11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3"/>
      <c r="AG2454" s="3"/>
      <c r="AH2454" s="3"/>
      <c r="AI2454" s="3"/>
      <c r="AJ2454" s="3"/>
      <c r="AK2454" s="3"/>
      <c r="AL2454" s="3"/>
      <c r="AM2454" s="3"/>
      <c r="AN2454" s="3"/>
      <c r="AO2454" s="3"/>
      <c r="AP2454" s="69"/>
    </row>
    <row r="2455" spans="4:42" x14ac:dyDescent="0.2">
      <c r="D2455" s="3"/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Q2455" s="3"/>
      <c r="R2455" s="3"/>
      <c r="S2455" s="3"/>
      <c r="T2455" s="11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3"/>
      <c r="AG2455" s="3"/>
      <c r="AH2455" s="3"/>
      <c r="AI2455" s="3"/>
      <c r="AJ2455" s="3"/>
      <c r="AK2455" s="3"/>
      <c r="AL2455" s="3"/>
      <c r="AM2455" s="3"/>
      <c r="AN2455" s="3"/>
      <c r="AO2455" s="3"/>
      <c r="AP2455" s="69"/>
    </row>
    <row r="2456" spans="4:42" x14ac:dyDescent="0.2">
      <c r="D2456" s="3"/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Q2456" s="3"/>
      <c r="R2456" s="3"/>
      <c r="S2456" s="3"/>
      <c r="T2456" s="11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3"/>
      <c r="AG2456" s="3"/>
      <c r="AH2456" s="3"/>
      <c r="AI2456" s="3"/>
      <c r="AJ2456" s="3"/>
      <c r="AK2456" s="3"/>
      <c r="AL2456" s="3"/>
      <c r="AM2456" s="3"/>
      <c r="AN2456" s="3"/>
      <c r="AO2456" s="3"/>
      <c r="AP2456" s="69"/>
    </row>
    <row r="2457" spans="4:42" x14ac:dyDescent="0.2">
      <c r="D2457" s="3"/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Q2457" s="3"/>
      <c r="R2457" s="3"/>
      <c r="S2457" s="3"/>
      <c r="T2457" s="11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  <c r="AG2457" s="3"/>
      <c r="AH2457" s="3"/>
      <c r="AI2457" s="3"/>
      <c r="AJ2457" s="3"/>
      <c r="AK2457" s="3"/>
      <c r="AL2457" s="3"/>
      <c r="AM2457" s="3"/>
      <c r="AN2457" s="3"/>
      <c r="AO2457" s="3"/>
      <c r="AP2457" s="69"/>
    </row>
    <row r="2458" spans="4:42" x14ac:dyDescent="0.2">
      <c r="D2458" s="3"/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Q2458" s="3"/>
      <c r="R2458" s="3"/>
      <c r="S2458" s="3"/>
      <c r="T2458" s="11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3"/>
      <c r="AG2458" s="3"/>
      <c r="AH2458" s="3"/>
      <c r="AI2458" s="3"/>
      <c r="AJ2458" s="3"/>
      <c r="AK2458" s="3"/>
      <c r="AL2458" s="3"/>
      <c r="AM2458" s="3"/>
      <c r="AN2458" s="3"/>
      <c r="AO2458" s="3"/>
      <c r="AP2458" s="69"/>
    </row>
    <row r="2459" spans="4:42" x14ac:dyDescent="0.2">
      <c r="D2459" s="3"/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Q2459" s="3"/>
      <c r="R2459" s="3"/>
      <c r="S2459" s="3"/>
      <c r="T2459" s="11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3"/>
      <c r="AG2459" s="3"/>
      <c r="AH2459" s="3"/>
      <c r="AI2459" s="3"/>
      <c r="AJ2459" s="3"/>
      <c r="AK2459" s="3"/>
      <c r="AL2459" s="3"/>
      <c r="AM2459" s="3"/>
      <c r="AN2459" s="3"/>
      <c r="AO2459" s="3"/>
      <c r="AP2459" s="69"/>
    </row>
    <row r="2460" spans="4:42" x14ac:dyDescent="0.2">
      <c r="D2460" s="3"/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Q2460" s="3"/>
      <c r="R2460" s="3"/>
      <c r="S2460" s="3"/>
      <c r="T2460" s="11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3"/>
      <c r="AG2460" s="3"/>
      <c r="AH2460" s="3"/>
      <c r="AI2460" s="3"/>
      <c r="AJ2460" s="3"/>
      <c r="AK2460" s="3"/>
      <c r="AL2460" s="3"/>
      <c r="AM2460" s="3"/>
      <c r="AN2460" s="3"/>
      <c r="AO2460" s="3"/>
      <c r="AP2460" s="69"/>
    </row>
    <row r="2461" spans="4:42" x14ac:dyDescent="0.2">
      <c r="D2461" s="3"/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Q2461" s="3"/>
      <c r="R2461" s="3"/>
      <c r="S2461" s="3"/>
      <c r="T2461" s="11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  <c r="AG2461" s="3"/>
      <c r="AH2461" s="3"/>
      <c r="AI2461" s="3"/>
      <c r="AJ2461" s="3"/>
      <c r="AK2461" s="3"/>
      <c r="AL2461" s="3"/>
      <c r="AM2461" s="3"/>
      <c r="AN2461" s="3"/>
      <c r="AO2461" s="3"/>
      <c r="AP2461" s="69"/>
    </row>
    <row r="2462" spans="4:42" x14ac:dyDescent="0.2">
      <c r="D2462" s="3"/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Q2462" s="3"/>
      <c r="R2462" s="3"/>
      <c r="S2462" s="3"/>
      <c r="T2462" s="11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  <c r="AG2462" s="3"/>
      <c r="AH2462" s="3"/>
      <c r="AI2462" s="3"/>
      <c r="AJ2462" s="3"/>
      <c r="AK2462" s="3"/>
      <c r="AL2462" s="3"/>
      <c r="AM2462" s="3"/>
      <c r="AN2462" s="3"/>
      <c r="AO2462" s="3"/>
      <c r="AP2462" s="69"/>
    </row>
    <row r="2463" spans="4:42" x14ac:dyDescent="0.2">
      <c r="D2463" s="3"/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Q2463" s="3"/>
      <c r="R2463" s="3"/>
      <c r="S2463" s="3"/>
      <c r="T2463" s="11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3"/>
      <c r="AG2463" s="3"/>
      <c r="AH2463" s="3"/>
      <c r="AI2463" s="3"/>
      <c r="AJ2463" s="3"/>
      <c r="AK2463" s="3"/>
      <c r="AL2463" s="3"/>
      <c r="AM2463" s="3"/>
      <c r="AN2463" s="3"/>
      <c r="AO2463" s="3"/>
      <c r="AP2463" s="69"/>
    </row>
    <row r="2464" spans="4:42" x14ac:dyDescent="0.2">
      <c r="D2464" s="3"/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Q2464" s="3"/>
      <c r="R2464" s="3"/>
      <c r="S2464" s="3"/>
      <c r="T2464" s="11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3"/>
      <c r="AG2464" s="3"/>
      <c r="AH2464" s="3"/>
      <c r="AI2464" s="3"/>
      <c r="AJ2464" s="3"/>
      <c r="AK2464" s="3"/>
      <c r="AL2464" s="3"/>
      <c r="AM2464" s="3"/>
      <c r="AN2464" s="3"/>
      <c r="AO2464" s="3"/>
      <c r="AP2464" s="69"/>
    </row>
    <row r="2465" spans="4:42" x14ac:dyDescent="0.2">
      <c r="D2465" s="3"/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Q2465" s="3"/>
      <c r="R2465" s="3"/>
      <c r="S2465" s="3"/>
      <c r="T2465" s="11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  <c r="AG2465" s="3"/>
      <c r="AH2465" s="3"/>
      <c r="AI2465" s="3"/>
      <c r="AJ2465" s="3"/>
      <c r="AK2465" s="3"/>
      <c r="AL2465" s="3"/>
      <c r="AM2465" s="3"/>
      <c r="AN2465" s="3"/>
      <c r="AO2465" s="3"/>
      <c r="AP2465" s="69"/>
    </row>
    <row r="2466" spans="4:42" x14ac:dyDescent="0.2">
      <c r="D2466" s="3"/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Q2466" s="3"/>
      <c r="R2466" s="3"/>
      <c r="S2466" s="3"/>
      <c r="T2466" s="11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  <c r="AG2466" s="3"/>
      <c r="AH2466" s="3"/>
      <c r="AI2466" s="3"/>
      <c r="AJ2466" s="3"/>
      <c r="AK2466" s="3"/>
      <c r="AL2466" s="3"/>
      <c r="AM2466" s="3"/>
      <c r="AN2466" s="3"/>
      <c r="AO2466" s="3"/>
      <c r="AP2466" s="69"/>
    </row>
    <row r="2467" spans="4:42" x14ac:dyDescent="0.2">
      <c r="D2467" s="3"/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Q2467" s="3"/>
      <c r="R2467" s="3"/>
      <c r="S2467" s="3"/>
      <c r="T2467" s="11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3"/>
      <c r="AG2467" s="3"/>
      <c r="AH2467" s="3"/>
      <c r="AI2467" s="3"/>
      <c r="AJ2467" s="3"/>
      <c r="AK2467" s="3"/>
      <c r="AL2467" s="3"/>
      <c r="AM2467" s="3"/>
      <c r="AN2467" s="3"/>
      <c r="AO2467" s="3"/>
      <c r="AP2467" s="69"/>
    </row>
    <row r="2468" spans="4:42" x14ac:dyDescent="0.2">
      <c r="D2468" s="3"/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Q2468" s="3"/>
      <c r="R2468" s="3"/>
      <c r="S2468" s="3"/>
      <c r="T2468" s="11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3"/>
      <c r="AG2468" s="3"/>
      <c r="AH2468" s="3"/>
      <c r="AI2468" s="3"/>
      <c r="AJ2468" s="3"/>
      <c r="AK2468" s="3"/>
      <c r="AL2468" s="3"/>
      <c r="AM2468" s="3"/>
      <c r="AN2468" s="3"/>
      <c r="AO2468" s="3"/>
      <c r="AP2468" s="69"/>
    </row>
    <row r="2469" spans="4:42" x14ac:dyDescent="0.2">
      <c r="D2469" s="3"/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Q2469" s="3"/>
      <c r="R2469" s="3"/>
      <c r="S2469" s="3"/>
      <c r="T2469" s="11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3"/>
      <c r="AG2469" s="3"/>
      <c r="AH2469" s="3"/>
      <c r="AI2469" s="3"/>
      <c r="AJ2469" s="3"/>
      <c r="AK2469" s="3"/>
      <c r="AL2469" s="3"/>
      <c r="AM2469" s="3"/>
      <c r="AN2469" s="3"/>
      <c r="AO2469" s="3"/>
      <c r="AP2469" s="69"/>
    </row>
    <row r="2470" spans="4:42" x14ac:dyDescent="0.2">
      <c r="D2470" s="3"/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Q2470" s="3"/>
      <c r="R2470" s="3"/>
      <c r="S2470" s="3"/>
      <c r="T2470" s="11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3"/>
      <c r="AG2470" s="3"/>
      <c r="AH2470" s="3"/>
      <c r="AI2470" s="3"/>
      <c r="AJ2470" s="3"/>
      <c r="AK2470" s="3"/>
      <c r="AL2470" s="3"/>
      <c r="AM2470" s="3"/>
      <c r="AN2470" s="3"/>
      <c r="AO2470" s="3"/>
      <c r="AP2470" s="69"/>
    </row>
    <row r="2471" spans="4:42" x14ac:dyDescent="0.2">
      <c r="D2471" s="3"/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Q2471" s="3"/>
      <c r="R2471" s="3"/>
      <c r="S2471" s="3"/>
      <c r="T2471" s="11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3"/>
      <c r="AG2471" s="3"/>
      <c r="AH2471" s="3"/>
      <c r="AI2471" s="3"/>
      <c r="AJ2471" s="3"/>
      <c r="AK2471" s="3"/>
      <c r="AL2471" s="3"/>
      <c r="AM2471" s="3"/>
      <c r="AN2471" s="3"/>
      <c r="AO2471" s="3"/>
      <c r="AP2471" s="69"/>
    </row>
    <row r="2472" spans="4:42" x14ac:dyDescent="0.2">
      <c r="D2472" s="3"/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Q2472" s="3"/>
      <c r="R2472" s="3"/>
      <c r="S2472" s="3"/>
      <c r="T2472" s="11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3"/>
      <c r="AG2472" s="3"/>
      <c r="AH2472" s="3"/>
      <c r="AI2472" s="3"/>
      <c r="AJ2472" s="3"/>
      <c r="AK2472" s="3"/>
      <c r="AL2472" s="3"/>
      <c r="AM2472" s="3"/>
      <c r="AN2472" s="3"/>
      <c r="AO2472" s="3"/>
      <c r="AP2472" s="69"/>
    </row>
    <row r="2473" spans="4:42" x14ac:dyDescent="0.2">
      <c r="D2473" s="3"/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Q2473" s="3"/>
      <c r="R2473" s="3"/>
      <c r="S2473" s="3"/>
      <c r="T2473" s="11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3"/>
      <c r="AG2473" s="3"/>
      <c r="AH2473" s="3"/>
      <c r="AI2473" s="3"/>
      <c r="AJ2473" s="3"/>
      <c r="AK2473" s="3"/>
      <c r="AL2473" s="3"/>
      <c r="AM2473" s="3"/>
      <c r="AN2473" s="3"/>
      <c r="AO2473" s="3"/>
      <c r="AP2473" s="69"/>
    </row>
    <row r="2474" spans="4:42" x14ac:dyDescent="0.2">
      <c r="D2474" s="3"/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Q2474" s="3"/>
      <c r="R2474" s="3"/>
      <c r="S2474" s="3"/>
      <c r="T2474" s="11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3"/>
      <c r="AG2474" s="3"/>
      <c r="AH2474" s="3"/>
      <c r="AI2474" s="3"/>
      <c r="AJ2474" s="3"/>
      <c r="AK2474" s="3"/>
      <c r="AL2474" s="3"/>
      <c r="AM2474" s="3"/>
      <c r="AN2474" s="3"/>
      <c r="AO2474" s="3"/>
      <c r="AP2474" s="69"/>
    </row>
    <row r="2475" spans="4:42" x14ac:dyDescent="0.2">
      <c r="D2475" s="3"/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Q2475" s="3"/>
      <c r="R2475" s="3"/>
      <c r="S2475" s="3"/>
      <c r="T2475" s="11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3"/>
      <c r="AG2475" s="3"/>
      <c r="AH2475" s="3"/>
      <c r="AI2475" s="3"/>
      <c r="AJ2475" s="3"/>
      <c r="AK2475" s="3"/>
      <c r="AL2475" s="3"/>
      <c r="AM2475" s="3"/>
      <c r="AN2475" s="3"/>
      <c r="AO2475" s="3"/>
      <c r="AP2475" s="69"/>
    </row>
    <row r="2476" spans="4:42" x14ac:dyDescent="0.2">
      <c r="D2476" s="3"/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Q2476" s="3"/>
      <c r="R2476" s="3"/>
      <c r="S2476" s="3"/>
      <c r="T2476" s="11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3"/>
      <c r="AG2476" s="3"/>
      <c r="AH2476" s="3"/>
      <c r="AI2476" s="3"/>
      <c r="AJ2476" s="3"/>
      <c r="AK2476" s="3"/>
      <c r="AL2476" s="3"/>
      <c r="AM2476" s="3"/>
      <c r="AN2476" s="3"/>
      <c r="AO2476" s="3"/>
      <c r="AP2476" s="69"/>
    </row>
    <row r="2477" spans="4:42" x14ac:dyDescent="0.2">
      <c r="D2477" s="3"/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Q2477" s="3"/>
      <c r="R2477" s="3"/>
      <c r="S2477" s="3"/>
      <c r="T2477" s="11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3"/>
      <c r="AG2477" s="3"/>
      <c r="AH2477" s="3"/>
      <c r="AI2477" s="3"/>
      <c r="AJ2477" s="3"/>
      <c r="AK2477" s="3"/>
      <c r="AL2477" s="3"/>
      <c r="AM2477" s="3"/>
      <c r="AN2477" s="3"/>
      <c r="AO2477" s="3"/>
      <c r="AP2477" s="69"/>
    </row>
    <row r="2478" spans="4:42" x14ac:dyDescent="0.2">
      <c r="D2478" s="3"/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Q2478" s="3"/>
      <c r="R2478" s="3"/>
      <c r="S2478" s="3"/>
      <c r="T2478" s="11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3"/>
      <c r="AG2478" s="3"/>
      <c r="AH2478" s="3"/>
      <c r="AI2478" s="3"/>
      <c r="AJ2478" s="3"/>
      <c r="AK2478" s="3"/>
      <c r="AL2478" s="3"/>
      <c r="AM2478" s="3"/>
      <c r="AN2478" s="3"/>
      <c r="AO2478" s="3"/>
      <c r="AP2478" s="69"/>
    </row>
    <row r="2479" spans="4:42" x14ac:dyDescent="0.2">
      <c r="D2479" s="3"/>
      <c r="E2479" s="3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Q2479" s="3"/>
      <c r="R2479" s="3"/>
      <c r="S2479" s="3"/>
      <c r="T2479" s="11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3"/>
      <c r="AG2479" s="3"/>
      <c r="AH2479" s="3"/>
      <c r="AI2479" s="3"/>
      <c r="AJ2479" s="3"/>
      <c r="AK2479" s="3"/>
      <c r="AL2479" s="3"/>
      <c r="AM2479" s="3"/>
      <c r="AN2479" s="3"/>
      <c r="AO2479" s="3"/>
      <c r="AP2479" s="69"/>
    </row>
    <row r="2480" spans="4:42" x14ac:dyDescent="0.2">
      <c r="D2480" s="3"/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Q2480" s="3"/>
      <c r="R2480" s="3"/>
      <c r="S2480" s="3"/>
      <c r="T2480" s="11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3"/>
      <c r="AG2480" s="3"/>
      <c r="AH2480" s="3"/>
      <c r="AI2480" s="3"/>
      <c r="AJ2480" s="3"/>
      <c r="AK2480" s="3"/>
      <c r="AL2480" s="3"/>
      <c r="AM2480" s="3"/>
      <c r="AN2480" s="3"/>
      <c r="AO2480" s="3"/>
      <c r="AP2480" s="69"/>
    </row>
    <row r="2481" spans="4:42" x14ac:dyDescent="0.2">
      <c r="D2481" s="3"/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Q2481" s="3"/>
      <c r="R2481" s="3"/>
      <c r="S2481" s="3"/>
      <c r="T2481" s="11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3"/>
      <c r="AG2481" s="3"/>
      <c r="AH2481" s="3"/>
      <c r="AI2481" s="3"/>
      <c r="AJ2481" s="3"/>
      <c r="AK2481" s="3"/>
      <c r="AL2481" s="3"/>
      <c r="AM2481" s="3"/>
      <c r="AN2481" s="3"/>
      <c r="AO2481" s="3"/>
      <c r="AP2481" s="69"/>
    </row>
    <row r="2482" spans="4:42" x14ac:dyDescent="0.2">
      <c r="D2482" s="3"/>
      <c r="E2482" s="3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Q2482" s="3"/>
      <c r="R2482" s="3"/>
      <c r="S2482" s="3"/>
      <c r="T2482" s="11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3"/>
      <c r="AG2482" s="3"/>
      <c r="AH2482" s="3"/>
      <c r="AI2482" s="3"/>
      <c r="AJ2482" s="3"/>
      <c r="AK2482" s="3"/>
      <c r="AL2482" s="3"/>
      <c r="AM2482" s="3"/>
      <c r="AN2482" s="3"/>
      <c r="AO2482" s="3"/>
      <c r="AP2482" s="69"/>
    </row>
    <row r="2483" spans="4:42" x14ac:dyDescent="0.2">
      <c r="D2483" s="3"/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Q2483" s="3"/>
      <c r="R2483" s="3"/>
      <c r="S2483" s="3"/>
      <c r="T2483" s="11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3"/>
      <c r="AG2483" s="3"/>
      <c r="AH2483" s="3"/>
      <c r="AI2483" s="3"/>
      <c r="AJ2483" s="3"/>
      <c r="AK2483" s="3"/>
      <c r="AL2483" s="3"/>
      <c r="AM2483" s="3"/>
      <c r="AN2483" s="3"/>
      <c r="AO2483" s="3"/>
      <c r="AP2483" s="69"/>
    </row>
    <row r="2484" spans="4:42" x14ac:dyDescent="0.2">
      <c r="D2484" s="3"/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Q2484" s="3"/>
      <c r="R2484" s="3"/>
      <c r="S2484" s="3"/>
      <c r="T2484" s="11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3"/>
      <c r="AG2484" s="3"/>
      <c r="AH2484" s="3"/>
      <c r="AI2484" s="3"/>
      <c r="AJ2484" s="3"/>
      <c r="AK2484" s="3"/>
      <c r="AL2484" s="3"/>
      <c r="AM2484" s="3"/>
      <c r="AN2484" s="3"/>
      <c r="AO2484" s="3"/>
      <c r="AP2484" s="69"/>
    </row>
    <row r="2485" spans="4:42" x14ac:dyDescent="0.2">
      <c r="D2485" s="3"/>
      <c r="E2485" s="3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Q2485" s="3"/>
      <c r="R2485" s="3"/>
      <c r="S2485" s="3"/>
      <c r="T2485" s="11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3"/>
      <c r="AG2485" s="3"/>
      <c r="AH2485" s="3"/>
      <c r="AI2485" s="3"/>
      <c r="AJ2485" s="3"/>
      <c r="AK2485" s="3"/>
      <c r="AL2485" s="3"/>
      <c r="AM2485" s="3"/>
      <c r="AN2485" s="3"/>
      <c r="AO2485" s="3"/>
      <c r="AP2485" s="69"/>
    </row>
    <row r="2486" spans="4:42" x14ac:dyDescent="0.2">
      <c r="D2486" s="3"/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Q2486" s="3"/>
      <c r="R2486" s="3"/>
      <c r="S2486" s="3"/>
      <c r="T2486" s="11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3"/>
      <c r="AG2486" s="3"/>
      <c r="AH2486" s="3"/>
      <c r="AI2486" s="3"/>
      <c r="AJ2486" s="3"/>
      <c r="AK2486" s="3"/>
      <c r="AL2486" s="3"/>
      <c r="AM2486" s="3"/>
      <c r="AN2486" s="3"/>
      <c r="AO2486" s="3"/>
      <c r="AP2486" s="69"/>
    </row>
    <row r="2487" spans="4:42" x14ac:dyDescent="0.2">
      <c r="D2487" s="3"/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Q2487" s="3"/>
      <c r="R2487" s="3"/>
      <c r="S2487" s="3"/>
      <c r="T2487" s="11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3"/>
      <c r="AG2487" s="3"/>
      <c r="AH2487" s="3"/>
      <c r="AI2487" s="3"/>
      <c r="AJ2487" s="3"/>
      <c r="AK2487" s="3"/>
      <c r="AL2487" s="3"/>
      <c r="AM2487" s="3"/>
      <c r="AN2487" s="3"/>
      <c r="AO2487" s="3"/>
      <c r="AP2487" s="69"/>
    </row>
    <row r="2488" spans="4:42" x14ac:dyDescent="0.2">
      <c r="D2488" s="3"/>
      <c r="E2488" s="3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Q2488" s="3"/>
      <c r="R2488" s="3"/>
      <c r="S2488" s="3"/>
      <c r="T2488" s="11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3"/>
      <c r="AG2488" s="3"/>
      <c r="AH2488" s="3"/>
      <c r="AI2488" s="3"/>
      <c r="AJ2488" s="3"/>
      <c r="AK2488" s="3"/>
      <c r="AL2488" s="3"/>
      <c r="AM2488" s="3"/>
      <c r="AN2488" s="3"/>
      <c r="AO2488" s="3"/>
      <c r="AP2488" s="69"/>
    </row>
    <row r="2489" spans="4:42" x14ac:dyDescent="0.2">
      <c r="D2489" s="3"/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Q2489" s="3"/>
      <c r="R2489" s="3"/>
      <c r="S2489" s="3"/>
      <c r="T2489" s="11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3"/>
      <c r="AG2489" s="3"/>
      <c r="AH2489" s="3"/>
      <c r="AI2489" s="3"/>
      <c r="AJ2489" s="3"/>
      <c r="AK2489" s="3"/>
      <c r="AL2489" s="3"/>
      <c r="AM2489" s="3"/>
      <c r="AN2489" s="3"/>
      <c r="AO2489" s="3"/>
      <c r="AP2489" s="69"/>
    </row>
    <row r="2490" spans="4:42" x14ac:dyDescent="0.2">
      <c r="D2490" s="3"/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Q2490" s="3"/>
      <c r="R2490" s="3"/>
      <c r="S2490" s="3"/>
      <c r="T2490" s="11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3"/>
      <c r="AG2490" s="3"/>
      <c r="AH2490" s="3"/>
      <c r="AI2490" s="3"/>
      <c r="AJ2490" s="3"/>
      <c r="AK2490" s="3"/>
      <c r="AL2490" s="3"/>
      <c r="AM2490" s="3"/>
      <c r="AN2490" s="3"/>
      <c r="AO2490" s="3"/>
      <c r="AP2490" s="69"/>
    </row>
    <row r="2491" spans="4:42" x14ac:dyDescent="0.2">
      <c r="D2491" s="3"/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Q2491" s="3"/>
      <c r="R2491" s="3"/>
      <c r="S2491" s="3"/>
      <c r="T2491" s="11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3"/>
      <c r="AG2491" s="3"/>
      <c r="AH2491" s="3"/>
      <c r="AI2491" s="3"/>
      <c r="AJ2491" s="3"/>
      <c r="AK2491" s="3"/>
      <c r="AL2491" s="3"/>
      <c r="AM2491" s="3"/>
      <c r="AN2491" s="3"/>
      <c r="AO2491" s="3"/>
      <c r="AP2491" s="69"/>
    </row>
    <row r="2492" spans="4:42" x14ac:dyDescent="0.2">
      <c r="D2492" s="3"/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Q2492" s="3"/>
      <c r="R2492" s="3"/>
      <c r="S2492" s="3"/>
      <c r="T2492" s="11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3"/>
      <c r="AG2492" s="3"/>
      <c r="AH2492" s="3"/>
      <c r="AI2492" s="3"/>
      <c r="AJ2492" s="3"/>
      <c r="AK2492" s="3"/>
      <c r="AL2492" s="3"/>
      <c r="AM2492" s="3"/>
      <c r="AN2492" s="3"/>
      <c r="AO2492" s="3"/>
      <c r="AP2492" s="69"/>
    </row>
    <row r="2493" spans="4:42" x14ac:dyDescent="0.2">
      <c r="D2493" s="3"/>
      <c r="E2493" s="3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Q2493" s="3"/>
      <c r="R2493" s="3"/>
      <c r="S2493" s="3"/>
      <c r="T2493" s="11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  <c r="AG2493" s="3"/>
      <c r="AH2493" s="3"/>
      <c r="AI2493" s="3"/>
      <c r="AJ2493" s="3"/>
      <c r="AK2493" s="3"/>
      <c r="AL2493" s="3"/>
      <c r="AM2493" s="3"/>
      <c r="AN2493" s="3"/>
      <c r="AO2493" s="3"/>
      <c r="AP2493" s="69"/>
    </row>
    <row r="2494" spans="4:42" x14ac:dyDescent="0.2">
      <c r="D2494" s="3"/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Q2494" s="3"/>
      <c r="R2494" s="3"/>
      <c r="S2494" s="3"/>
      <c r="T2494" s="11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3"/>
      <c r="AG2494" s="3"/>
      <c r="AH2494" s="3"/>
      <c r="AI2494" s="3"/>
      <c r="AJ2494" s="3"/>
      <c r="AK2494" s="3"/>
      <c r="AL2494" s="3"/>
      <c r="AM2494" s="3"/>
      <c r="AN2494" s="3"/>
      <c r="AO2494" s="3"/>
      <c r="AP2494" s="69"/>
    </row>
    <row r="2495" spans="4:42" x14ac:dyDescent="0.2">
      <c r="D2495" s="3"/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Q2495" s="3"/>
      <c r="R2495" s="3"/>
      <c r="S2495" s="3"/>
      <c r="T2495" s="11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3"/>
      <c r="AG2495" s="3"/>
      <c r="AH2495" s="3"/>
      <c r="AI2495" s="3"/>
      <c r="AJ2495" s="3"/>
      <c r="AK2495" s="3"/>
      <c r="AL2495" s="3"/>
      <c r="AM2495" s="3"/>
      <c r="AN2495" s="3"/>
      <c r="AO2495" s="3"/>
      <c r="AP2495" s="69"/>
    </row>
    <row r="2496" spans="4:42" x14ac:dyDescent="0.2">
      <c r="D2496" s="3"/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Q2496" s="3"/>
      <c r="R2496" s="3"/>
      <c r="S2496" s="3"/>
      <c r="T2496" s="11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3"/>
      <c r="AG2496" s="3"/>
      <c r="AH2496" s="3"/>
      <c r="AI2496" s="3"/>
      <c r="AJ2496" s="3"/>
      <c r="AK2496" s="3"/>
      <c r="AL2496" s="3"/>
      <c r="AM2496" s="3"/>
      <c r="AN2496" s="3"/>
      <c r="AO2496" s="3"/>
      <c r="AP2496" s="69"/>
    </row>
    <row r="2497" spans="4:42" x14ac:dyDescent="0.2">
      <c r="D2497" s="3"/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Q2497" s="3"/>
      <c r="R2497" s="3"/>
      <c r="S2497" s="3"/>
      <c r="T2497" s="11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3"/>
      <c r="AG2497" s="3"/>
      <c r="AH2497" s="3"/>
      <c r="AI2497" s="3"/>
      <c r="AJ2497" s="3"/>
      <c r="AK2497" s="3"/>
      <c r="AL2497" s="3"/>
      <c r="AM2497" s="3"/>
      <c r="AN2497" s="3"/>
      <c r="AO2497" s="3"/>
      <c r="AP2497" s="69"/>
    </row>
    <row r="2498" spans="4:42" x14ac:dyDescent="0.2">
      <c r="D2498" s="3"/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Q2498" s="3"/>
      <c r="R2498" s="3"/>
      <c r="S2498" s="3"/>
      <c r="T2498" s="11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3"/>
      <c r="AG2498" s="3"/>
      <c r="AH2498" s="3"/>
      <c r="AI2498" s="3"/>
      <c r="AJ2498" s="3"/>
      <c r="AK2498" s="3"/>
      <c r="AL2498" s="3"/>
      <c r="AM2498" s="3"/>
      <c r="AN2498" s="3"/>
      <c r="AO2498" s="3"/>
      <c r="AP2498" s="69"/>
    </row>
    <row r="2499" spans="4:42" x14ac:dyDescent="0.2">
      <c r="D2499" s="3"/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Q2499" s="3"/>
      <c r="R2499" s="3"/>
      <c r="S2499" s="3"/>
      <c r="T2499" s="11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3"/>
      <c r="AG2499" s="3"/>
      <c r="AH2499" s="3"/>
      <c r="AI2499" s="3"/>
      <c r="AJ2499" s="3"/>
      <c r="AK2499" s="3"/>
      <c r="AL2499" s="3"/>
      <c r="AM2499" s="3"/>
      <c r="AN2499" s="3"/>
      <c r="AO2499" s="3"/>
      <c r="AP2499" s="69"/>
    </row>
    <row r="2500" spans="4:42" x14ac:dyDescent="0.2">
      <c r="D2500" s="3"/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Q2500" s="3"/>
      <c r="R2500" s="3"/>
      <c r="S2500" s="3"/>
      <c r="T2500" s="11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3"/>
      <c r="AG2500" s="3"/>
      <c r="AH2500" s="3"/>
      <c r="AI2500" s="3"/>
      <c r="AJ2500" s="3"/>
      <c r="AK2500" s="3"/>
      <c r="AL2500" s="3"/>
      <c r="AM2500" s="3"/>
      <c r="AN2500" s="3"/>
      <c r="AO2500" s="3"/>
      <c r="AP2500" s="69"/>
    </row>
    <row r="2501" spans="4:42" x14ac:dyDescent="0.2">
      <c r="D2501" s="3"/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Q2501" s="3"/>
      <c r="R2501" s="3"/>
      <c r="S2501" s="3"/>
      <c r="T2501" s="11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3"/>
      <c r="AG2501" s="3"/>
      <c r="AH2501" s="3"/>
      <c r="AI2501" s="3"/>
      <c r="AJ2501" s="3"/>
      <c r="AK2501" s="3"/>
      <c r="AL2501" s="3"/>
      <c r="AM2501" s="3"/>
      <c r="AN2501" s="3"/>
      <c r="AO2501" s="3"/>
      <c r="AP2501" s="69"/>
    </row>
    <row r="2502" spans="4:42" x14ac:dyDescent="0.2">
      <c r="D2502" s="3"/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Q2502" s="3"/>
      <c r="R2502" s="3"/>
      <c r="S2502" s="3"/>
      <c r="T2502" s="11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3"/>
      <c r="AG2502" s="3"/>
      <c r="AH2502" s="3"/>
      <c r="AI2502" s="3"/>
      <c r="AJ2502" s="3"/>
      <c r="AK2502" s="3"/>
      <c r="AL2502" s="3"/>
      <c r="AM2502" s="3"/>
      <c r="AN2502" s="3"/>
      <c r="AO2502" s="3"/>
      <c r="AP2502" s="69"/>
    </row>
    <row r="2503" spans="4:42" x14ac:dyDescent="0.2">
      <c r="D2503" s="3"/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Q2503" s="3"/>
      <c r="R2503" s="3"/>
      <c r="S2503" s="3"/>
      <c r="T2503" s="11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3"/>
      <c r="AG2503" s="3"/>
      <c r="AH2503" s="3"/>
      <c r="AI2503" s="3"/>
      <c r="AJ2503" s="3"/>
      <c r="AK2503" s="3"/>
      <c r="AL2503" s="3"/>
      <c r="AM2503" s="3"/>
      <c r="AN2503" s="3"/>
      <c r="AO2503" s="3"/>
      <c r="AP2503" s="69"/>
    </row>
    <row r="2504" spans="4:42" x14ac:dyDescent="0.2">
      <c r="D2504" s="3"/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Q2504" s="3"/>
      <c r="R2504" s="3"/>
      <c r="S2504" s="3"/>
      <c r="T2504" s="11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3"/>
      <c r="AG2504" s="3"/>
      <c r="AH2504" s="3"/>
      <c r="AI2504" s="3"/>
      <c r="AJ2504" s="3"/>
      <c r="AK2504" s="3"/>
      <c r="AL2504" s="3"/>
      <c r="AM2504" s="3"/>
      <c r="AN2504" s="3"/>
      <c r="AO2504" s="3"/>
      <c r="AP2504" s="69"/>
    </row>
    <row r="2505" spans="4:42" x14ac:dyDescent="0.2">
      <c r="D2505" s="3"/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Q2505" s="3"/>
      <c r="R2505" s="3"/>
      <c r="S2505" s="3"/>
      <c r="T2505" s="11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3"/>
      <c r="AG2505" s="3"/>
      <c r="AH2505" s="3"/>
      <c r="AI2505" s="3"/>
      <c r="AJ2505" s="3"/>
      <c r="AK2505" s="3"/>
      <c r="AL2505" s="3"/>
      <c r="AM2505" s="3"/>
      <c r="AN2505" s="3"/>
      <c r="AO2505" s="3"/>
      <c r="AP2505" s="69"/>
    </row>
    <row r="2506" spans="4:42" x14ac:dyDescent="0.2">
      <c r="D2506" s="3"/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Q2506" s="3"/>
      <c r="R2506" s="3"/>
      <c r="S2506" s="3"/>
      <c r="T2506" s="11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3"/>
      <c r="AG2506" s="3"/>
      <c r="AH2506" s="3"/>
      <c r="AI2506" s="3"/>
      <c r="AJ2506" s="3"/>
      <c r="AK2506" s="3"/>
      <c r="AL2506" s="3"/>
      <c r="AM2506" s="3"/>
      <c r="AN2506" s="3"/>
      <c r="AO2506" s="3"/>
      <c r="AP2506" s="69"/>
    </row>
    <row r="2507" spans="4:42" x14ac:dyDescent="0.2">
      <c r="D2507" s="3"/>
      <c r="E2507" s="3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Q2507" s="3"/>
      <c r="R2507" s="3"/>
      <c r="S2507" s="3"/>
      <c r="T2507" s="11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3"/>
      <c r="AG2507" s="3"/>
      <c r="AH2507" s="3"/>
      <c r="AI2507" s="3"/>
      <c r="AJ2507" s="3"/>
      <c r="AK2507" s="3"/>
      <c r="AL2507" s="3"/>
      <c r="AM2507" s="3"/>
      <c r="AN2507" s="3"/>
      <c r="AO2507" s="3"/>
      <c r="AP2507" s="69"/>
    </row>
    <row r="2508" spans="4:42" x14ac:dyDescent="0.2">
      <c r="D2508" s="3"/>
      <c r="E2508" s="3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Q2508" s="3"/>
      <c r="R2508" s="3"/>
      <c r="S2508" s="3"/>
      <c r="T2508" s="11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3"/>
      <c r="AG2508" s="3"/>
      <c r="AH2508" s="3"/>
      <c r="AI2508" s="3"/>
      <c r="AJ2508" s="3"/>
      <c r="AK2508" s="3"/>
      <c r="AL2508" s="3"/>
      <c r="AM2508" s="3"/>
      <c r="AN2508" s="3"/>
      <c r="AO2508" s="3"/>
      <c r="AP2508" s="69"/>
    </row>
    <row r="2509" spans="4:42" x14ac:dyDescent="0.2">
      <c r="D2509" s="3"/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Q2509" s="3"/>
      <c r="R2509" s="3"/>
      <c r="S2509" s="3"/>
      <c r="T2509" s="11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3"/>
      <c r="AG2509" s="3"/>
      <c r="AH2509" s="3"/>
      <c r="AI2509" s="3"/>
      <c r="AJ2509" s="3"/>
      <c r="AK2509" s="3"/>
      <c r="AL2509" s="3"/>
      <c r="AM2509" s="3"/>
      <c r="AN2509" s="3"/>
      <c r="AO2509" s="3"/>
      <c r="AP2509" s="69"/>
    </row>
    <row r="2510" spans="4:42" x14ac:dyDescent="0.2">
      <c r="D2510" s="3"/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Q2510" s="3"/>
      <c r="R2510" s="3"/>
      <c r="S2510" s="3"/>
      <c r="T2510" s="11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3"/>
      <c r="AG2510" s="3"/>
      <c r="AH2510" s="3"/>
      <c r="AI2510" s="3"/>
      <c r="AJ2510" s="3"/>
      <c r="AK2510" s="3"/>
      <c r="AL2510" s="3"/>
      <c r="AM2510" s="3"/>
      <c r="AN2510" s="3"/>
      <c r="AO2510" s="3"/>
      <c r="AP2510" s="69"/>
    </row>
    <row r="2511" spans="4:42" x14ac:dyDescent="0.2">
      <c r="D2511" s="3"/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Q2511" s="3"/>
      <c r="R2511" s="3"/>
      <c r="S2511" s="3"/>
      <c r="T2511" s="11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3"/>
      <c r="AG2511" s="3"/>
      <c r="AH2511" s="3"/>
      <c r="AI2511" s="3"/>
      <c r="AJ2511" s="3"/>
      <c r="AK2511" s="3"/>
      <c r="AL2511" s="3"/>
      <c r="AM2511" s="3"/>
      <c r="AN2511" s="3"/>
      <c r="AO2511" s="3"/>
      <c r="AP2511" s="69"/>
    </row>
    <row r="2512" spans="4:42" x14ac:dyDescent="0.2">
      <c r="D2512" s="3"/>
      <c r="E2512" s="3"/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Q2512" s="3"/>
      <c r="R2512" s="3"/>
      <c r="S2512" s="3"/>
      <c r="T2512" s="11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3"/>
      <c r="AG2512" s="3"/>
      <c r="AH2512" s="3"/>
      <c r="AI2512" s="3"/>
      <c r="AJ2512" s="3"/>
      <c r="AK2512" s="3"/>
      <c r="AL2512" s="3"/>
      <c r="AM2512" s="3"/>
      <c r="AN2512" s="3"/>
      <c r="AO2512" s="3"/>
      <c r="AP2512" s="69"/>
    </row>
    <row r="2513" spans="4:42" x14ac:dyDescent="0.2">
      <c r="D2513" s="3"/>
      <c r="E2513" s="3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Q2513" s="3"/>
      <c r="R2513" s="3"/>
      <c r="S2513" s="3"/>
      <c r="T2513" s="11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3"/>
      <c r="AG2513" s="3"/>
      <c r="AH2513" s="3"/>
      <c r="AI2513" s="3"/>
      <c r="AJ2513" s="3"/>
      <c r="AK2513" s="3"/>
      <c r="AL2513" s="3"/>
      <c r="AM2513" s="3"/>
      <c r="AN2513" s="3"/>
      <c r="AO2513" s="3"/>
      <c r="AP2513" s="69"/>
    </row>
    <row r="2514" spans="4:42" x14ac:dyDescent="0.2">
      <c r="D2514" s="3"/>
      <c r="E2514" s="3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Q2514" s="3"/>
      <c r="R2514" s="3"/>
      <c r="S2514" s="3"/>
      <c r="T2514" s="11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3"/>
      <c r="AG2514" s="3"/>
      <c r="AH2514" s="3"/>
      <c r="AI2514" s="3"/>
      <c r="AJ2514" s="3"/>
      <c r="AK2514" s="3"/>
      <c r="AL2514" s="3"/>
      <c r="AM2514" s="3"/>
      <c r="AN2514" s="3"/>
      <c r="AO2514" s="3"/>
      <c r="AP2514" s="69"/>
    </row>
    <row r="2515" spans="4:42" x14ac:dyDescent="0.2">
      <c r="D2515" s="3"/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Q2515" s="3"/>
      <c r="R2515" s="3"/>
      <c r="S2515" s="3"/>
      <c r="T2515" s="11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3"/>
      <c r="AG2515" s="3"/>
      <c r="AH2515" s="3"/>
      <c r="AI2515" s="3"/>
      <c r="AJ2515" s="3"/>
      <c r="AK2515" s="3"/>
      <c r="AL2515" s="3"/>
      <c r="AM2515" s="3"/>
      <c r="AN2515" s="3"/>
      <c r="AO2515" s="3"/>
      <c r="AP2515" s="69"/>
    </row>
    <row r="2516" spans="4:42" x14ac:dyDescent="0.2">
      <c r="D2516" s="3"/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Q2516" s="3"/>
      <c r="R2516" s="3"/>
      <c r="S2516" s="3"/>
      <c r="T2516" s="11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3"/>
      <c r="AG2516" s="3"/>
      <c r="AH2516" s="3"/>
      <c r="AI2516" s="3"/>
      <c r="AJ2516" s="3"/>
      <c r="AK2516" s="3"/>
      <c r="AL2516" s="3"/>
      <c r="AM2516" s="3"/>
      <c r="AN2516" s="3"/>
      <c r="AO2516" s="3"/>
      <c r="AP2516" s="69"/>
    </row>
    <row r="2517" spans="4:42" x14ac:dyDescent="0.2">
      <c r="D2517" s="3"/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Q2517" s="3"/>
      <c r="R2517" s="3"/>
      <c r="S2517" s="3"/>
      <c r="T2517" s="11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3"/>
      <c r="AG2517" s="3"/>
      <c r="AH2517" s="3"/>
      <c r="AI2517" s="3"/>
      <c r="AJ2517" s="3"/>
      <c r="AK2517" s="3"/>
      <c r="AL2517" s="3"/>
      <c r="AM2517" s="3"/>
      <c r="AN2517" s="3"/>
      <c r="AO2517" s="3"/>
      <c r="AP2517" s="69"/>
    </row>
    <row r="2518" spans="4:42" x14ac:dyDescent="0.2">
      <c r="D2518" s="3"/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Q2518" s="3"/>
      <c r="R2518" s="3"/>
      <c r="S2518" s="3"/>
      <c r="T2518" s="11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3"/>
      <c r="AG2518" s="3"/>
      <c r="AH2518" s="3"/>
      <c r="AI2518" s="3"/>
      <c r="AJ2518" s="3"/>
      <c r="AK2518" s="3"/>
      <c r="AL2518" s="3"/>
      <c r="AM2518" s="3"/>
      <c r="AN2518" s="3"/>
      <c r="AO2518" s="3"/>
      <c r="AP2518" s="69"/>
    </row>
    <row r="2519" spans="4:42" x14ac:dyDescent="0.2">
      <c r="D2519" s="3"/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Q2519" s="3"/>
      <c r="R2519" s="3"/>
      <c r="S2519" s="3"/>
      <c r="T2519" s="11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 s="3"/>
      <c r="AF2519" s="3"/>
      <c r="AG2519" s="3"/>
      <c r="AH2519" s="3"/>
      <c r="AI2519" s="3"/>
      <c r="AJ2519" s="3"/>
      <c r="AK2519" s="3"/>
      <c r="AL2519" s="3"/>
      <c r="AM2519" s="3"/>
      <c r="AN2519" s="3"/>
      <c r="AO2519" s="3"/>
      <c r="AP2519" s="69"/>
    </row>
    <row r="2520" spans="4:42" x14ac:dyDescent="0.2">
      <c r="D2520" s="3"/>
      <c r="E2520" s="3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Q2520" s="3"/>
      <c r="R2520" s="3"/>
      <c r="S2520" s="3"/>
      <c r="T2520" s="11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3"/>
      <c r="AG2520" s="3"/>
      <c r="AH2520" s="3"/>
      <c r="AI2520" s="3"/>
      <c r="AJ2520" s="3"/>
      <c r="AK2520" s="3"/>
      <c r="AL2520" s="3"/>
      <c r="AM2520" s="3"/>
      <c r="AN2520" s="3"/>
      <c r="AO2520" s="3"/>
      <c r="AP2520" s="69"/>
    </row>
    <row r="2521" spans="4:42" x14ac:dyDescent="0.2">
      <c r="D2521" s="3"/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Q2521" s="3"/>
      <c r="R2521" s="3"/>
      <c r="S2521" s="3"/>
      <c r="T2521" s="11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3"/>
      <c r="AG2521" s="3"/>
      <c r="AH2521" s="3"/>
      <c r="AI2521" s="3"/>
      <c r="AJ2521" s="3"/>
      <c r="AK2521" s="3"/>
      <c r="AL2521" s="3"/>
      <c r="AM2521" s="3"/>
      <c r="AN2521" s="3"/>
      <c r="AO2521" s="3"/>
      <c r="AP2521" s="69"/>
    </row>
    <row r="2522" spans="4:42" x14ac:dyDescent="0.2">
      <c r="D2522" s="3"/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Q2522" s="3"/>
      <c r="R2522" s="3"/>
      <c r="S2522" s="3"/>
      <c r="T2522" s="11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  <c r="AG2522" s="3"/>
      <c r="AH2522" s="3"/>
      <c r="AI2522" s="3"/>
      <c r="AJ2522" s="3"/>
      <c r="AK2522" s="3"/>
      <c r="AL2522" s="3"/>
      <c r="AM2522" s="3"/>
      <c r="AN2522" s="3"/>
      <c r="AO2522" s="3"/>
      <c r="AP2522" s="69"/>
    </row>
    <row r="2523" spans="4:42" x14ac:dyDescent="0.2">
      <c r="D2523" s="3"/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Q2523" s="3"/>
      <c r="R2523" s="3"/>
      <c r="S2523" s="3"/>
      <c r="T2523" s="11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3"/>
      <c r="AG2523" s="3"/>
      <c r="AH2523" s="3"/>
      <c r="AI2523" s="3"/>
      <c r="AJ2523" s="3"/>
      <c r="AK2523" s="3"/>
      <c r="AL2523" s="3"/>
      <c r="AM2523" s="3"/>
      <c r="AN2523" s="3"/>
      <c r="AO2523" s="3"/>
      <c r="AP2523" s="69"/>
    </row>
    <row r="2524" spans="4:42" x14ac:dyDescent="0.2">
      <c r="D2524" s="3"/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Q2524" s="3"/>
      <c r="R2524" s="3"/>
      <c r="S2524" s="3"/>
      <c r="T2524" s="11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3"/>
      <c r="AG2524" s="3"/>
      <c r="AH2524" s="3"/>
      <c r="AI2524" s="3"/>
      <c r="AJ2524" s="3"/>
      <c r="AK2524" s="3"/>
      <c r="AL2524" s="3"/>
      <c r="AM2524" s="3"/>
      <c r="AN2524" s="3"/>
      <c r="AO2524" s="3"/>
      <c r="AP2524" s="69"/>
    </row>
    <row r="2525" spans="4:42" x14ac:dyDescent="0.2">
      <c r="D2525" s="3"/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Q2525" s="3"/>
      <c r="R2525" s="3"/>
      <c r="S2525" s="3"/>
      <c r="T2525" s="11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3"/>
      <c r="AG2525" s="3"/>
      <c r="AH2525" s="3"/>
      <c r="AI2525" s="3"/>
      <c r="AJ2525" s="3"/>
      <c r="AK2525" s="3"/>
      <c r="AL2525" s="3"/>
      <c r="AM2525" s="3"/>
      <c r="AN2525" s="3"/>
      <c r="AO2525" s="3"/>
      <c r="AP2525" s="69"/>
    </row>
    <row r="2526" spans="4:42" x14ac:dyDescent="0.2">
      <c r="D2526" s="3"/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Q2526" s="3"/>
      <c r="R2526" s="3"/>
      <c r="S2526" s="3"/>
      <c r="T2526" s="11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3"/>
      <c r="AG2526" s="3"/>
      <c r="AH2526" s="3"/>
      <c r="AI2526" s="3"/>
      <c r="AJ2526" s="3"/>
      <c r="AK2526" s="3"/>
      <c r="AL2526" s="3"/>
      <c r="AM2526" s="3"/>
      <c r="AN2526" s="3"/>
      <c r="AO2526" s="3"/>
      <c r="AP2526" s="69"/>
    </row>
    <row r="2527" spans="4:42" x14ac:dyDescent="0.2">
      <c r="D2527" s="3"/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Q2527" s="3"/>
      <c r="R2527" s="3"/>
      <c r="S2527" s="3"/>
      <c r="T2527" s="11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3"/>
      <c r="AG2527" s="3"/>
      <c r="AH2527" s="3"/>
      <c r="AI2527" s="3"/>
      <c r="AJ2527" s="3"/>
      <c r="AK2527" s="3"/>
      <c r="AL2527" s="3"/>
      <c r="AM2527" s="3"/>
      <c r="AN2527" s="3"/>
      <c r="AO2527" s="3"/>
      <c r="AP2527" s="69"/>
    </row>
    <row r="2528" spans="4:42" x14ac:dyDescent="0.2">
      <c r="D2528" s="3"/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Q2528" s="3"/>
      <c r="R2528" s="3"/>
      <c r="S2528" s="3"/>
      <c r="T2528" s="11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3"/>
      <c r="AG2528" s="3"/>
      <c r="AH2528" s="3"/>
      <c r="AI2528" s="3"/>
      <c r="AJ2528" s="3"/>
      <c r="AK2528" s="3"/>
      <c r="AL2528" s="3"/>
      <c r="AM2528" s="3"/>
      <c r="AN2528" s="3"/>
      <c r="AO2528" s="3"/>
      <c r="AP2528" s="69"/>
    </row>
    <row r="2529" spans="4:42" x14ac:dyDescent="0.2">
      <c r="D2529" s="3"/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Q2529" s="3"/>
      <c r="R2529" s="3"/>
      <c r="S2529" s="3"/>
      <c r="T2529" s="11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3"/>
      <c r="AH2529" s="3"/>
      <c r="AI2529" s="3"/>
      <c r="AJ2529" s="3"/>
      <c r="AK2529" s="3"/>
      <c r="AL2529" s="3"/>
      <c r="AM2529" s="3"/>
      <c r="AN2529" s="3"/>
      <c r="AO2529" s="3"/>
      <c r="AP2529" s="69"/>
    </row>
    <row r="2530" spans="4:42" x14ac:dyDescent="0.2">
      <c r="D2530" s="3"/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Q2530" s="3"/>
      <c r="R2530" s="3"/>
      <c r="S2530" s="3"/>
      <c r="T2530" s="11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3"/>
      <c r="AG2530" s="3"/>
      <c r="AH2530" s="3"/>
      <c r="AI2530" s="3"/>
      <c r="AJ2530" s="3"/>
      <c r="AK2530" s="3"/>
      <c r="AL2530" s="3"/>
      <c r="AM2530" s="3"/>
      <c r="AN2530" s="3"/>
      <c r="AO2530" s="3"/>
      <c r="AP2530" s="69"/>
    </row>
    <row r="2531" spans="4:42" x14ac:dyDescent="0.2">
      <c r="D2531" s="3"/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Q2531" s="3"/>
      <c r="R2531" s="3"/>
      <c r="S2531" s="3"/>
      <c r="T2531" s="11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3"/>
      <c r="AG2531" s="3"/>
      <c r="AH2531" s="3"/>
      <c r="AI2531" s="3"/>
      <c r="AJ2531" s="3"/>
      <c r="AK2531" s="3"/>
      <c r="AL2531" s="3"/>
      <c r="AM2531" s="3"/>
      <c r="AN2531" s="3"/>
      <c r="AO2531" s="3"/>
      <c r="AP2531" s="69"/>
    </row>
    <row r="2532" spans="4:42" x14ac:dyDescent="0.2">
      <c r="D2532" s="3"/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Q2532" s="3"/>
      <c r="R2532" s="3"/>
      <c r="S2532" s="3"/>
      <c r="T2532" s="11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3"/>
      <c r="AG2532" s="3"/>
      <c r="AH2532" s="3"/>
      <c r="AI2532" s="3"/>
      <c r="AJ2532" s="3"/>
      <c r="AK2532" s="3"/>
      <c r="AL2532" s="3"/>
      <c r="AM2532" s="3"/>
      <c r="AN2532" s="3"/>
      <c r="AO2532" s="3"/>
      <c r="AP2532" s="69"/>
    </row>
    <row r="2533" spans="4:42" x14ac:dyDescent="0.2">
      <c r="D2533" s="3"/>
      <c r="E2533" s="3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Q2533" s="3"/>
      <c r="R2533" s="3"/>
      <c r="S2533" s="3"/>
      <c r="T2533" s="11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3"/>
      <c r="AG2533" s="3"/>
      <c r="AH2533" s="3"/>
      <c r="AI2533" s="3"/>
      <c r="AJ2533" s="3"/>
      <c r="AK2533" s="3"/>
      <c r="AL2533" s="3"/>
      <c r="AM2533" s="3"/>
      <c r="AN2533" s="3"/>
      <c r="AO2533" s="3"/>
      <c r="AP2533" s="69"/>
    </row>
    <row r="2534" spans="4:42" x14ac:dyDescent="0.2">
      <c r="D2534" s="3"/>
      <c r="E2534" s="3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Q2534" s="3"/>
      <c r="R2534" s="3"/>
      <c r="S2534" s="3"/>
      <c r="T2534" s="11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3"/>
      <c r="AG2534" s="3"/>
      <c r="AH2534" s="3"/>
      <c r="AI2534" s="3"/>
      <c r="AJ2534" s="3"/>
      <c r="AK2534" s="3"/>
      <c r="AL2534" s="3"/>
      <c r="AM2534" s="3"/>
      <c r="AN2534" s="3"/>
      <c r="AO2534" s="3"/>
      <c r="AP2534" s="69"/>
    </row>
    <row r="2535" spans="4:42" x14ac:dyDescent="0.2">
      <c r="D2535" s="3"/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Q2535" s="3"/>
      <c r="R2535" s="3"/>
      <c r="S2535" s="3"/>
      <c r="T2535" s="11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3"/>
      <c r="AG2535" s="3"/>
      <c r="AH2535" s="3"/>
      <c r="AI2535" s="3"/>
      <c r="AJ2535" s="3"/>
      <c r="AK2535" s="3"/>
      <c r="AL2535" s="3"/>
      <c r="AM2535" s="3"/>
      <c r="AN2535" s="3"/>
      <c r="AO2535" s="3"/>
      <c r="AP2535" s="69"/>
    </row>
    <row r="2536" spans="4:42" x14ac:dyDescent="0.2">
      <c r="D2536" s="3"/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Q2536" s="3"/>
      <c r="R2536" s="3"/>
      <c r="S2536" s="3"/>
      <c r="T2536" s="11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3"/>
      <c r="AG2536" s="3"/>
      <c r="AH2536" s="3"/>
      <c r="AI2536" s="3"/>
      <c r="AJ2536" s="3"/>
      <c r="AK2536" s="3"/>
      <c r="AL2536" s="3"/>
      <c r="AM2536" s="3"/>
      <c r="AN2536" s="3"/>
      <c r="AO2536" s="3"/>
      <c r="AP2536" s="69"/>
    </row>
    <row r="2537" spans="4:42" x14ac:dyDescent="0.2">
      <c r="D2537" s="3"/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Q2537" s="3"/>
      <c r="R2537" s="3"/>
      <c r="S2537" s="3"/>
      <c r="T2537" s="11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3"/>
      <c r="AG2537" s="3"/>
      <c r="AH2537" s="3"/>
      <c r="AI2537" s="3"/>
      <c r="AJ2537" s="3"/>
      <c r="AK2537" s="3"/>
      <c r="AL2537" s="3"/>
      <c r="AM2537" s="3"/>
      <c r="AN2537" s="3"/>
      <c r="AO2537" s="3"/>
      <c r="AP2537" s="69"/>
    </row>
    <row r="2538" spans="4:42" x14ac:dyDescent="0.2">
      <c r="D2538" s="3"/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Q2538" s="3"/>
      <c r="R2538" s="3"/>
      <c r="S2538" s="3"/>
      <c r="T2538" s="11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3"/>
      <c r="AG2538" s="3"/>
      <c r="AH2538" s="3"/>
      <c r="AI2538" s="3"/>
      <c r="AJ2538" s="3"/>
      <c r="AK2538" s="3"/>
      <c r="AL2538" s="3"/>
      <c r="AM2538" s="3"/>
      <c r="AN2538" s="3"/>
      <c r="AO2538" s="3"/>
      <c r="AP2538" s="69"/>
    </row>
    <row r="2539" spans="4:42" x14ac:dyDescent="0.2">
      <c r="D2539" s="3"/>
      <c r="E2539" s="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Q2539" s="3"/>
      <c r="R2539" s="3"/>
      <c r="S2539" s="3"/>
      <c r="T2539" s="11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3"/>
      <c r="AG2539" s="3"/>
      <c r="AH2539" s="3"/>
      <c r="AI2539" s="3"/>
      <c r="AJ2539" s="3"/>
      <c r="AK2539" s="3"/>
      <c r="AL2539" s="3"/>
      <c r="AM2539" s="3"/>
      <c r="AN2539" s="3"/>
      <c r="AO2539" s="3"/>
      <c r="AP2539" s="69"/>
    </row>
    <row r="2540" spans="4:42" x14ac:dyDescent="0.2">
      <c r="D2540" s="3"/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Q2540" s="3"/>
      <c r="R2540" s="3"/>
      <c r="S2540" s="3"/>
      <c r="T2540" s="11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3"/>
      <c r="AG2540" s="3"/>
      <c r="AH2540" s="3"/>
      <c r="AI2540" s="3"/>
      <c r="AJ2540" s="3"/>
      <c r="AK2540" s="3"/>
      <c r="AL2540" s="3"/>
      <c r="AM2540" s="3"/>
      <c r="AN2540" s="3"/>
      <c r="AO2540" s="3"/>
      <c r="AP2540" s="69"/>
    </row>
    <row r="2541" spans="4:42" x14ac:dyDescent="0.2">
      <c r="D2541" s="3"/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Q2541" s="3"/>
      <c r="R2541" s="3"/>
      <c r="S2541" s="3"/>
      <c r="T2541" s="11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3"/>
      <c r="AG2541" s="3"/>
      <c r="AH2541" s="3"/>
      <c r="AI2541" s="3"/>
      <c r="AJ2541" s="3"/>
      <c r="AK2541" s="3"/>
      <c r="AL2541" s="3"/>
      <c r="AM2541" s="3"/>
      <c r="AN2541" s="3"/>
      <c r="AO2541" s="3"/>
      <c r="AP2541" s="69"/>
    </row>
    <row r="2542" spans="4:42" x14ac:dyDescent="0.2">
      <c r="D2542" s="3"/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Q2542" s="3"/>
      <c r="R2542" s="3"/>
      <c r="S2542" s="3"/>
      <c r="T2542" s="11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3"/>
      <c r="AG2542" s="3"/>
      <c r="AH2542" s="3"/>
      <c r="AI2542" s="3"/>
      <c r="AJ2542" s="3"/>
      <c r="AK2542" s="3"/>
      <c r="AL2542" s="3"/>
      <c r="AM2542" s="3"/>
      <c r="AN2542" s="3"/>
      <c r="AO2542" s="3"/>
      <c r="AP2542" s="69"/>
    </row>
    <row r="2543" spans="4:42" x14ac:dyDescent="0.2">
      <c r="D2543" s="3"/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Q2543" s="3"/>
      <c r="R2543" s="3"/>
      <c r="S2543" s="3"/>
      <c r="T2543" s="11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3"/>
      <c r="AG2543" s="3"/>
      <c r="AH2543" s="3"/>
      <c r="AI2543" s="3"/>
      <c r="AJ2543" s="3"/>
      <c r="AK2543" s="3"/>
      <c r="AL2543" s="3"/>
      <c r="AM2543" s="3"/>
      <c r="AN2543" s="3"/>
      <c r="AO2543" s="3"/>
      <c r="AP2543" s="69"/>
    </row>
    <row r="2544" spans="4:42" x14ac:dyDescent="0.2">
      <c r="D2544" s="3"/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Q2544" s="3"/>
      <c r="R2544" s="3"/>
      <c r="S2544" s="3"/>
      <c r="T2544" s="11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3"/>
      <c r="AG2544" s="3"/>
      <c r="AH2544" s="3"/>
      <c r="AI2544" s="3"/>
      <c r="AJ2544" s="3"/>
      <c r="AK2544" s="3"/>
      <c r="AL2544" s="3"/>
      <c r="AM2544" s="3"/>
      <c r="AN2544" s="3"/>
      <c r="AO2544" s="3"/>
      <c r="AP2544" s="69"/>
    </row>
    <row r="2545" spans="4:42" x14ac:dyDescent="0.2">
      <c r="D2545" s="3"/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Q2545" s="3"/>
      <c r="R2545" s="3"/>
      <c r="S2545" s="3"/>
      <c r="T2545" s="11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3"/>
      <c r="AG2545" s="3"/>
      <c r="AH2545" s="3"/>
      <c r="AI2545" s="3"/>
      <c r="AJ2545" s="3"/>
      <c r="AK2545" s="3"/>
      <c r="AL2545" s="3"/>
      <c r="AM2545" s="3"/>
      <c r="AN2545" s="3"/>
      <c r="AO2545" s="3"/>
      <c r="AP2545" s="69"/>
    </row>
    <row r="2546" spans="4:42" x14ac:dyDescent="0.2">
      <c r="D2546" s="3"/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Q2546" s="3"/>
      <c r="R2546" s="3"/>
      <c r="S2546" s="3"/>
      <c r="T2546" s="11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3"/>
      <c r="AG2546" s="3"/>
      <c r="AH2546" s="3"/>
      <c r="AI2546" s="3"/>
      <c r="AJ2546" s="3"/>
      <c r="AK2546" s="3"/>
      <c r="AL2546" s="3"/>
      <c r="AM2546" s="3"/>
      <c r="AN2546" s="3"/>
      <c r="AO2546" s="3"/>
      <c r="AP2546" s="69"/>
    </row>
    <row r="2547" spans="4:42" x14ac:dyDescent="0.2">
      <c r="D2547" s="3"/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Q2547" s="3"/>
      <c r="R2547" s="3"/>
      <c r="S2547" s="3"/>
      <c r="T2547" s="11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3"/>
      <c r="AG2547" s="3"/>
      <c r="AH2547" s="3"/>
      <c r="AI2547" s="3"/>
      <c r="AJ2547" s="3"/>
      <c r="AK2547" s="3"/>
      <c r="AL2547" s="3"/>
      <c r="AM2547" s="3"/>
      <c r="AN2547" s="3"/>
      <c r="AO2547" s="3"/>
      <c r="AP2547" s="69"/>
    </row>
    <row r="2548" spans="4:42" x14ac:dyDescent="0.2">
      <c r="D2548" s="3"/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Q2548" s="3"/>
      <c r="R2548" s="3"/>
      <c r="S2548" s="3"/>
      <c r="T2548" s="11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3"/>
      <c r="AG2548" s="3"/>
      <c r="AH2548" s="3"/>
      <c r="AI2548" s="3"/>
      <c r="AJ2548" s="3"/>
      <c r="AK2548" s="3"/>
      <c r="AL2548" s="3"/>
      <c r="AM2548" s="3"/>
      <c r="AN2548" s="3"/>
      <c r="AO2548" s="3"/>
      <c r="AP2548" s="69"/>
    </row>
    <row r="2549" spans="4:42" x14ac:dyDescent="0.2">
      <c r="D2549" s="3"/>
      <c r="E2549" s="3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Q2549" s="3"/>
      <c r="R2549" s="3"/>
      <c r="S2549" s="3"/>
      <c r="T2549" s="11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3"/>
      <c r="AG2549" s="3"/>
      <c r="AH2549" s="3"/>
      <c r="AI2549" s="3"/>
      <c r="AJ2549" s="3"/>
      <c r="AK2549" s="3"/>
      <c r="AL2549" s="3"/>
      <c r="AM2549" s="3"/>
      <c r="AN2549" s="3"/>
      <c r="AO2549" s="3"/>
      <c r="AP2549" s="69"/>
    </row>
    <row r="2550" spans="4:42" x14ac:dyDescent="0.2">
      <c r="D2550" s="3"/>
      <c r="E2550" s="3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Q2550" s="3"/>
      <c r="R2550" s="3"/>
      <c r="S2550" s="3"/>
      <c r="T2550" s="11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3"/>
      <c r="AG2550" s="3"/>
      <c r="AH2550" s="3"/>
      <c r="AI2550" s="3"/>
      <c r="AJ2550" s="3"/>
      <c r="AK2550" s="3"/>
      <c r="AL2550" s="3"/>
      <c r="AM2550" s="3"/>
      <c r="AN2550" s="3"/>
      <c r="AO2550" s="3"/>
      <c r="AP2550" s="69"/>
    </row>
    <row r="2551" spans="4:42" x14ac:dyDescent="0.2">
      <c r="D2551" s="3"/>
      <c r="E2551" s="3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Q2551" s="3"/>
      <c r="R2551" s="3"/>
      <c r="S2551" s="3"/>
      <c r="T2551" s="11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3"/>
      <c r="AG2551" s="3"/>
      <c r="AH2551" s="3"/>
      <c r="AI2551" s="3"/>
      <c r="AJ2551" s="3"/>
      <c r="AK2551" s="3"/>
      <c r="AL2551" s="3"/>
      <c r="AM2551" s="3"/>
      <c r="AN2551" s="3"/>
      <c r="AO2551" s="3"/>
      <c r="AP2551" s="69"/>
    </row>
    <row r="2552" spans="4:42" x14ac:dyDescent="0.2">
      <c r="D2552" s="3"/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Q2552" s="3"/>
      <c r="R2552" s="3"/>
      <c r="S2552" s="3"/>
      <c r="T2552" s="11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3"/>
      <c r="AG2552" s="3"/>
      <c r="AH2552" s="3"/>
      <c r="AI2552" s="3"/>
      <c r="AJ2552" s="3"/>
      <c r="AK2552" s="3"/>
      <c r="AL2552" s="3"/>
      <c r="AM2552" s="3"/>
      <c r="AN2552" s="3"/>
      <c r="AO2552" s="3"/>
      <c r="AP2552" s="69"/>
    </row>
    <row r="2553" spans="4:42" x14ac:dyDescent="0.2">
      <c r="D2553" s="3"/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Q2553" s="3"/>
      <c r="R2553" s="3"/>
      <c r="S2553" s="3"/>
      <c r="T2553" s="11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3"/>
      <c r="AG2553" s="3"/>
      <c r="AH2553" s="3"/>
      <c r="AI2553" s="3"/>
      <c r="AJ2553" s="3"/>
      <c r="AK2553" s="3"/>
      <c r="AL2553" s="3"/>
      <c r="AM2553" s="3"/>
      <c r="AN2553" s="3"/>
      <c r="AO2553" s="3"/>
      <c r="AP2553" s="69"/>
    </row>
    <row r="2554" spans="4:42" x14ac:dyDescent="0.2">
      <c r="D2554" s="3"/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Q2554" s="3"/>
      <c r="R2554" s="3"/>
      <c r="S2554" s="3"/>
      <c r="T2554" s="11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3"/>
      <c r="AG2554" s="3"/>
      <c r="AH2554" s="3"/>
      <c r="AI2554" s="3"/>
      <c r="AJ2554" s="3"/>
      <c r="AK2554" s="3"/>
      <c r="AL2554" s="3"/>
      <c r="AM2554" s="3"/>
      <c r="AN2554" s="3"/>
      <c r="AO2554" s="3"/>
      <c r="AP2554" s="69"/>
    </row>
    <row r="2555" spans="4:42" x14ac:dyDescent="0.2">
      <c r="D2555" s="3"/>
      <c r="E2555" s="3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Q2555" s="3"/>
      <c r="R2555" s="3"/>
      <c r="S2555" s="3"/>
      <c r="T2555" s="11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3"/>
      <c r="AG2555" s="3"/>
      <c r="AH2555" s="3"/>
      <c r="AI2555" s="3"/>
      <c r="AJ2555" s="3"/>
      <c r="AK2555" s="3"/>
      <c r="AL2555" s="3"/>
      <c r="AM2555" s="3"/>
      <c r="AN2555" s="3"/>
      <c r="AO2555" s="3"/>
      <c r="AP2555" s="69"/>
    </row>
    <row r="2556" spans="4:42" x14ac:dyDescent="0.2">
      <c r="D2556" s="3"/>
      <c r="E2556" s="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Q2556" s="3"/>
      <c r="R2556" s="3"/>
      <c r="S2556" s="3"/>
      <c r="T2556" s="11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3"/>
      <c r="AG2556" s="3"/>
      <c r="AH2556" s="3"/>
      <c r="AI2556" s="3"/>
      <c r="AJ2556" s="3"/>
      <c r="AK2556" s="3"/>
      <c r="AL2556" s="3"/>
      <c r="AM2556" s="3"/>
      <c r="AN2556" s="3"/>
      <c r="AO2556" s="3"/>
      <c r="AP2556" s="69"/>
    </row>
    <row r="2557" spans="4:42" x14ac:dyDescent="0.2">
      <c r="D2557" s="3"/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Q2557" s="3"/>
      <c r="R2557" s="3"/>
      <c r="S2557" s="3"/>
      <c r="T2557" s="11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  <c r="AG2557" s="3"/>
      <c r="AH2557" s="3"/>
      <c r="AI2557" s="3"/>
      <c r="AJ2557" s="3"/>
      <c r="AK2557" s="3"/>
      <c r="AL2557" s="3"/>
      <c r="AM2557" s="3"/>
      <c r="AN2557" s="3"/>
      <c r="AO2557" s="3"/>
      <c r="AP2557" s="69"/>
    </row>
    <row r="2558" spans="4:42" x14ac:dyDescent="0.2">
      <c r="D2558" s="3"/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Q2558" s="3"/>
      <c r="R2558" s="3"/>
      <c r="S2558" s="3"/>
      <c r="T2558" s="11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3"/>
      <c r="AG2558" s="3"/>
      <c r="AH2558" s="3"/>
      <c r="AI2558" s="3"/>
      <c r="AJ2558" s="3"/>
      <c r="AK2558" s="3"/>
      <c r="AL2558" s="3"/>
      <c r="AM2558" s="3"/>
      <c r="AN2558" s="3"/>
      <c r="AO2558" s="3"/>
      <c r="AP2558" s="69"/>
    </row>
    <row r="2559" spans="4:42" x14ac:dyDescent="0.2">
      <c r="D2559" s="3"/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Q2559" s="3"/>
      <c r="R2559" s="3"/>
      <c r="S2559" s="3"/>
      <c r="T2559" s="11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3"/>
      <c r="AG2559" s="3"/>
      <c r="AH2559" s="3"/>
      <c r="AI2559" s="3"/>
      <c r="AJ2559" s="3"/>
      <c r="AK2559" s="3"/>
      <c r="AL2559" s="3"/>
      <c r="AM2559" s="3"/>
      <c r="AN2559" s="3"/>
      <c r="AO2559" s="3"/>
      <c r="AP2559" s="69"/>
    </row>
    <row r="2560" spans="4:42" x14ac:dyDescent="0.2">
      <c r="D2560" s="3"/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Q2560" s="3"/>
      <c r="R2560" s="3"/>
      <c r="S2560" s="3"/>
      <c r="T2560" s="11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3"/>
      <c r="AG2560" s="3"/>
      <c r="AH2560" s="3"/>
      <c r="AI2560" s="3"/>
      <c r="AJ2560" s="3"/>
      <c r="AK2560" s="3"/>
      <c r="AL2560" s="3"/>
      <c r="AM2560" s="3"/>
      <c r="AN2560" s="3"/>
      <c r="AO2560" s="3"/>
      <c r="AP2560" s="69"/>
    </row>
    <row r="2561" spans="4:42" x14ac:dyDescent="0.2">
      <c r="D2561" s="3"/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Q2561" s="3"/>
      <c r="R2561" s="3"/>
      <c r="S2561" s="3"/>
      <c r="T2561" s="11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3"/>
      <c r="AH2561" s="3"/>
      <c r="AI2561" s="3"/>
      <c r="AJ2561" s="3"/>
      <c r="AK2561" s="3"/>
      <c r="AL2561" s="3"/>
      <c r="AM2561" s="3"/>
      <c r="AN2561" s="3"/>
      <c r="AO2561" s="3"/>
      <c r="AP2561" s="69"/>
    </row>
    <row r="2562" spans="4:42" x14ac:dyDescent="0.2">
      <c r="D2562" s="3"/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Q2562" s="3"/>
      <c r="R2562" s="3"/>
      <c r="S2562" s="3"/>
      <c r="T2562" s="11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3"/>
      <c r="AG2562" s="3"/>
      <c r="AH2562" s="3"/>
      <c r="AI2562" s="3"/>
      <c r="AJ2562" s="3"/>
      <c r="AK2562" s="3"/>
      <c r="AL2562" s="3"/>
      <c r="AM2562" s="3"/>
      <c r="AN2562" s="3"/>
      <c r="AO2562" s="3"/>
      <c r="AP2562" s="69"/>
    </row>
    <row r="2563" spans="4:42" x14ac:dyDescent="0.2">
      <c r="D2563" s="3"/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Q2563" s="3"/>
      <c r="R2563" s="3"/>
      <c r="S2563" s="3"/>
      <c r="T2563" s="11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3"/>
      <c r="AG2563" s="3"/>
      <c r="AH2563" s="3"/>
      <c r="AI2563" s="3"/>
      <c r="AJ2563" s="3"/>
      <c r="AK2563" s="3"/>
      <c r="AL2563" s="3"/>
      <c r="AM2563" s="3"/>
      <c r="AN2563" s="3"/>
      <c r="AO2563" s="3"/>
      <c r="AP2563" s="69"/>
    </row>
    <row r="2564" spans="4:42" x14ac:dyDescent="0.2">
      <c r="D2564" s="3"/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Q2564" s="3"/>
      <c r="R2564" s="3"/>
      <c r="S2564" s="3"/>
      <c r="T2564" s="11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3"/>
      <c r="AG2564" s="3"/>
      <c r="AH2564" s="3"/>
      <c r="AI2564" s="3"/>
      <c r="AJ2564" s="3"/>
      <c r="AK2564" s="3"/>
      <c r="AL2564" s="3"/>
      <c r="AM2564" s="3"/>
      <c r="AN2564" s="3"/>
      <c r="AO2564" s="3"/>
      <c r="AP2564" s="69"/>
    </row>
    <row r="2565" spans="4:42" x14ac:dyDescent="0.2">
      <c r="D2565" s="3"/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Q2565" s="3"/>
      <c r="R2565" s="3"/>
      <c r="S2565" s="3"/>
      <c r="T2565" s="11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3"/>
      <c r="AG2565" s="3"/>
      <c r="AH2565" s="3"/>
      <c r="AI2565" s="3"/>
      <c r="AJ2565" s="3"/>
      <c r="AK2565" s="3"/>
      <c r="AL2565" s="3"/>
      <c r="AM2565" s="3"/>
      <c r="AN2565" s="3"/>
      <c r="AO2565" s="3"/>
      <c r="AP2565" s="69"/>
    </row>
    <row r="2566" spans="4:42" x14ac:dyDescent="0.2">
      <c r="D2566" s="3"/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Q2566" s="3"/>
      <c r="R2566" s="3"/>
      <c r="S2566" s="3"/>
      <c r="T2566" s="11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3"/>
      <c r="AG2566" s="3"/>
      <c r="AH2566" s="3"/>
      <c r="AI2566" s="3"/>
      <c r="AJ2566" s="3"/>
      <c r="AK2566" s="3"/>
      <c r="AL2566" s="3"/>
      <c r="AM2566" s="3"/>
      <c r="AN2566" s="3"/>
      <c r="AO2566" s="3"/>
      <c r="AP2566" s="69"/>
    </row>
    <row r="2567" spans="4:42" x14ac:dyDescent="0.2">
      <c r="D2567" s="3"/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Q2567" s="3"/>
      <c r="R2567" s="3"/>
      <c r="S2567" s="3"/>
      <c r="T2567" s="11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3"/>
      <c r="AG2567" s="3"/>
      <c r="AH2567" s="3"/>
      <c r="AI2567" s="3"/>
      <c r="AJ2567" s="3"/>
      <c r="AK2567" s="3"/>
      <c r="AL2567" s="3"/>
      <c r="AM2567" s="3"/>
      <c r="AN2567" s="3"/>
      <c r="AO2567" s="3"/>
      <c r="AP2567" s="69"/>
    </row>
    <row r="2568" spans="4:42" x14ac:dyDescent="0.2">
      <c r="D2568" s="3"/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Q2568" s="3"/>
      <c r="R2568" s="3"/>
      <c r="S2568" s="3"/>
      <c r="T2568" s="11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3"/>
      <c r="AG2568" s="3"/>
      <c r="AH2568" s="3"/>
      <c r="AI2568" s="3"/>
      <c r="AJ2568" s="3"/>
      <c r="AK2568" s="3"/>
      <c r="AL2568" s="3"/>
      <c r="AM2568" s="3"/>
      <c r="AN2568" s="3"/>
      <c r="AO2568" s="3"/>
      <c r="AP2568" s="69"/>
    </row>
    <row r="2569" spans="4:42" x14ac:dyDescent="0.2">
      <c r="D2569" s="3"/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Q2569" s="3"/>
      <c r="R2569" s="3"/>
      <c r="S2569" s="3"/>
      <c r="T2569" s="11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3"/>
      <c r="AG2569" s="3"/>
      <c r="AH2569" s="3"/>
      <c r="AI2569" s="3"/>
      <c r="AJ2569" s="3"/>
      <c r="AK2569" s="3"/>
      <c r="AL2569" s="3"/>
      <c r="AM2569" s="3"/>
      <c r="AN2569" s="3"/>
      <c r="AO2569" s="3"/>
      <c r="AP2569" s="69"/>
    </row>
    <row r="2570" spans="4:42" x14ac:dyDescent="0.2">
      <c r="D2570" s="3"/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Q2570" s="3"/>
      <c r="R2570" s="3"/>
      <c r="S2570" s="3"/>
      <c r="T2570" s="11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3"/>
      <c r="AG2570" s="3"/>
      <c r="AH2570" s="3"/>
      <c r="AI2570" s="3"/>
      <c r="AJ2570" s="3"/>
      <c r="AK2570" s="3"/>
      <c r="AL2570" s="3"/>
      <c r="AM2570" s="3"/>
      <c r="AN2570" s="3"/>
      <c r="AO2570" s="3"/>
      <c r="AP2570" s="69"/>
    </row>
    <row r="2571" spans="4:42" x14ac:dyDescent="0.2">
      <c r="D2571" s="3"/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Q2571" s="3"/>
      <c r="R2571" s="3"/>
      <c r="S2571" s="3"/>
      <c r="T2571" s="11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3"/>
      <c r="AG2571" s="3"/>
      <c r="AH2571" s="3"/>
      <c r="AI2571" s="3"/>
      <c r="AJ2571" s="3"/>
      <c r="AK2571" s="3"/>
      <c r="AL2571" s="3"/>
      <c r="AM2571" s="3"/>
      <c r="AN2571" s="3"/>
      <c r="AO2571" s="3"/>
      <c r="AP2571" s="69"/>
    </row>
    <row r="2572" spans="4:42" x14ac:dyDescent="0.2">
      <c r="D2572" s="3"/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Q2572" s="3"/>
      <c r="R2572" s="3"/>
      <c r="S2572" s="3"/>
      <c r="T2572" s="11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3"/>
      <c r="AG2572" s="3"/>
      <c r="AH2572" s="3"/>
      <c r="AI2572" s="3"/>
      <c r="AJ2572" s="3"/>
      <c r="AK2572" s="3"/>
      <c r="AL2572" s="3"/>
      <c r="AM2572" s="3"/>
      <c r="AN2572" s="3"/>
      <c r="AO2572" s="3"/>
      <c r="AP2572" s="69"/>
    </row>
    <row r="2573" spans="4:42" x14ac:dyDescent="0.2">
      <c r="D2573" s="3"/>
      <c r="E2573" s="3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Q2573" s="3"/>
      <c r="R2573" s="3"/>
      <c r="S2573" s="3"/>
      <c r="T2573" s="11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3"/>
      <c r="AG2573" s="3"/>
      <c r="AH2573" s="3"/>
      <c r="AI2573" s="3"/>
      <c r="AJ2573" s="3"/>
      <c r="AK2573" s="3"/>
      <c r="AL2573" s="3"/>
      <c r="AM2573" s="3"/>
      <c r="AN2573" s="3"/>
      <c r="AO2573" s="3"/>
      <c r="AP2573" s="69"/>
    </row>
    <row r="2574" spans="4:42" x14ac:dyDescent="0.2">
      <c r="D2574" s="3"/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Q2574" s="3"/>
      <c r="R2574" s="3"/>
      <c r="S2574" s="3"/>
      <c r="T2574" s="11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3"/>
      <c r="AG2574" s="3"/>
      <c r="AH2574" s="3"/>
      <c r="AI2574" s="3"/>
      <c r="AJ2574" s="3"/>
      <c r="AK2574" s="3"/>
      <c r="AL2574" s="3"/>
      <c r="AM2574" s="3"/>
      <c r="AN2574" s="3"/>
      <c r="AO2574" s="3"/>
      <c r="AP2574" s="69"/>
    </row>
    <row r="2575" spans="4:42" x14ac:dyDescent="0.2">
      <c r="D2575" s="3"/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Q2575" s="3"/>
      <c r="R2575" s="3"/>
      <c r="S2575" s="3"/>
      <c r="T2575" s="11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3"/>
      <c r="AG2575" s="3"/>
      <c r="AH2575" s="3"/>
      <c r="AI2575" s="3"/>
      <c r="AJ2575" s="3"/>
      <c r="AK2575" s="3"/>
      <c r="AL2575" s="3"/>
      <c r="AM2575" s="3"/>
      <c r="AN2575" s="3"/>
      <c r="AO2575" s="3"/>
      <c r="AP2575" s="69"/>
    </row>
    <row r="2576" spans="4:42" x14ac:dyDescent="0.2">
      <c r="D2576" s="3"/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Q2576" s="3"/>
      <c r="R2576" s="3"/>
      <c r="S2576" s="3"/>
      <c r="T2576" s="11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3"/>
      <c r="AG2576" s="3"/>
      <c r="AH2576" s="3"/>
      <c r="AI2576" s="3"/>
      <c r="AJ2576" s="3"/>
      <c r="AK2576" s="3"/>
      <c r="AL2576" s="3"/>
      <c r="AM2576" s="3"/>
      <c r="AN2576" s="3"/>
      <c r="AO2576" s="3"/>
      <c r="AP2576" s="69"/>
    </row>
    <row r="2577" spans="4:42" x14ac:dyDescent="0.2">
      <c r="D2577" s="3"/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Q2577" s="3"/>
      <c r="R2577" s="3"/>
      <c r="S2577" s="3"/>
      <c r="T2577" s="11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3"/>
      <c r="AG2577" s="3"/>
      <c r="AH2577" s="3"/>
      <c r="AI2577" s="3"/>
      <c r="AJ2577" s="3"/>
      <c r="AK2577" s="3"/>
      <c r="AL2577" s="3"/>
      <c r="AM2577" s="3"/>
      <c r="AN2577" s="3"/>
      <c r="AO2577" s="3"/>
      <c r="AP2577" s="69"/>
    </row>
    <row r="2578" spans="4:42" x14ac:dyDescent="0.2">
      <c r="D2578" s="3"/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Q2578" s="3"/>
      <c r="R2578" s="3"/>
      <c r="S2578" s="3"/>
      <c r="T2578" s="11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3"/>
      <c r="AG2578" s="3"/>
      <c r="AH2578" s="3"/>
      <c r="AI2578" s="3"/>
      <c r="AJ2578" s="3"/>
      <c r="AK2578" s="3"/>
      <c r="AL2578" s="3"/>
      <c r="AM2578" s="3"/>
      <c r="AN2578" s="3"/>
      <c r="AO2578" s="3"/>
      <c r="AP2578" s="69"/>
    </row>
    <row r="2579" spans="4:42" x14ac:dyDescent="0.2">
      <c r="D2579" s="3"/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Q2579" s="3"/>
      <c r="R2579" s="3"/>
      <c r="S2579" s="3"/>
      <c r="T2579" s="11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3"/>
      <c r="AG2579" s="3"/>
      <c r="AH2579" s="3"/>
      <c r="AI2579" s="3"/>
      <c r="AJ2579" s="3"/>
      <c r="AK2579" s="3"/>
      <c r="AL2579" s="3"/>
      <c r="AM2579" s="3"/>
      <c r="AN2579" s="3"/>
      <c r="AO2579" s="3"/>
      <c r="AP2579" s="69"/>
    </row>
    <row r="2580" spans="4:42" x14ac:dyDescent="0.2">
      <c r="D2580" s="3"/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Q2580" s="3"/>
      <c r="R2580" s="3"/>
      <c r="S2580" s="3"/>
      <c r="T2580" s="11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3"/>
      <c r="AG2580" s="3"/>
      <c r="AH2580" s="3"/>
      <c r="AI2580" s="3"/>
      <c r="AJ2580" s="3"/>
      <c r="AK2580" s="3"/>
      <c r="AL2580" s="3"/>
      <c r="AM2580" s="3"/>
      <c r="AN2580" s="3"/>
      <c r="AO2580" s="3"/>
      <c r="AP2580" s="69"/>
    </row>
    <row r="2581" spans="4:42" x14ac:dyDescent="0.2">
      <c r="D2581" s="3"/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Q2581" s="3"/>
      <c r="R2581" s="3"/>
      <c r="S2581" s="3"/>
      <c r="T2581" s="11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3"/>
      <c r="AG2581" s="3"/>
      <c r="AH2581" s="3"/>
      <c r="AI2581" s="3"/>
      <c r="AJ2581" s="3"/>
      <c r="AK2581" s="3"/>
      <c r="AL2581" s="3"/>
      <c r="AM2581" s="3"/>
      <c r="AN2581" s="3"/>
      <c r="AO2581" s="3"/>
      <c r="AP2581" s="69"/>
    </row>
    <row r="2582" spans="4:42" x14ac:dyDescent="0.2">
      <c r="D2582" s="3"/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Q2582" s="3"/>
      <c r="R2582" s="3"/>
      <c r="S2582" s="3"/>
      <c r="T2582" s="11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3"/>
      <c r="AG2582" s="3"/>
      <c r="AH2582" s="3"/>
      <c r="AI2582" s="3"/>
      <c r="AJ2582" s="3"/>
      <c r="AK2582" s="3"/>
      <c r="AL2582" s="3"/>
      <c r="AM2582" s="3"/>
      <c r="AN2582" s="3"/>
      <c r="AO2582" s="3"/>
      <c r="AP2582" s="69"/>
    </row>
    <row r="2583" spans="4:42" x14ac:dyDescent="0.2">
      <c r="D2583" s="3"/>
      <c r="E2583" s="3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Q2583" s="3"/>
      <c r="R2583" s="3"/>
      <c r="S2583" s="3"/>
      <c r="T2583" s="11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3"/>
      <c r="AG2583" s="3"/>
      <c r="AH2583" s="3"/>
      <c r="AI2583" s="3"/>
      <c r="AJ2583" s="3"/>
      <c r="AK2583" s="3"/>
      <c r="AL2583" s="3"/>
      <c r="AM2583" s="3"/>
      <c r="AN2583" s="3"/>
      <c r="AO2583" s="3"/>
      <c r="AP2583" s="69"/>
    </row>
    <row r="2584" spans="4:42" x14ac:dyDescent="0.2">
      <c r="D2584" s="3"/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Q2584" s="3"/>
      <c r="R2584" s="3"/>
      <c r="S2584" s="3"/>
      <c r="T2584" s="11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3"/>
      <c r="AG2584" s="3"/>
      <c r="AH2584" s="3"/>
      <c r="AI2584" s="3"/>
      <c r="AJ2584" s="3"/>
      <c r="AK2584" s="3"/>
      <c r="AL2584" s="3"/>
      <c r="AM2584" s="3"/>
      <c r="AN2584" s="3"/>
      <c r="AO2584" s="3"/>
      <c r="AP2584" s="69"/>
    </row>
    <row r="2585" spans="4:42" x14ac:dyDescent="0.2">
      <c r="D2585" s="3"/>
      <c r="E2585" s="3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Q2585" s="3"/>
      <c r="R2585" s="3"/>
      <c r="S2585" s="3"/>
      <c r="T2585" s="11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3"/>
      <c r="AG2585" s="3"/>
      <c r="AH2585" s="3"/>
      <c r="AI2585" s="3"/>
      <c r="AJ2585" s="3"/>
      <c r="AK2585" s="3"/>
      <c r="AL2585" s="3"/>
      <c r="AM2585" s="3"/>
      <c r="AN2585" s="3"/>
      <c r="AO2585" s="3"/>
      <c r="AP2585" s="69"/>
    </row>
    <row r="2586" spans="4:42" x14ac:dyDescent="0.2">
      <c r="D2586" s="3"/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Q2586" s="3"/>
      <c r="R2586" s="3"/>
      <c r="S2586" s="3"/>
      <c r="T2586" s="11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3"/>
      <c r="AG2586" s="3"/>
      <c r="AH2586" s="3"/>
      <c r="AI2586" s="3"/>
      <c r="AJ2586" s="3"/>
      <c r="AK2586" s="3"/>
      <c r="AL2586" s="3"/>
      <c r="AM2586" s="3"/>
      <c r="AN2586" s="3"/>
      <c r="AO2586" s="3"/>
      <c r="AP2586" s="69"/>
    </row>
    <row r="2587" spans="4:42" x14ac:dyDescent="0.2">
      <c r="D2587" s="3"/>
      <c r="E2587" s="3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Q2587" s="3"/>
      <c r="R2587" s="3"/>
      <c r="S2587" s="3"/>
      <c r="T2587" s="11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3"/>
      <c r="AG2587" s="3"/>
      <c r="AH2587" s="3"/>
      <c r="AI2587" s="3"/>
      <c r="AJ2587" s="3"/>
      <c r="AK2587" s="3"/>
      <c r="AL2587" s="3"/>
      <c r="AM2587" s="3"/>
      <c r="AN2587" s="3"/>
      <c r="AO2587" s="3"/>
      <c r="AP2587" s="69"/>
    </row>
    <row r="2588" spans="4:42" x14ac:dyDescent="0.2">
      <c r="D2588" s="3"/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Q2588" s="3"/>
      <c r="R2588" s="3"/>
      <c r="S2588" s="3"/>
      <c r="T2588" s="11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3"/>
      <c r="AG2588" s="3"/>
      <c r="AH2588" s="3"/>
      <c r="AI2588" s="3"/>
      <c r="AJ2588" s="3"/>
      <c r="AK2588" s="3"/>
      <c r="AL2588" s="3"/>
      <c r="AM2588" s="3"/>
      <c r="AN2588" s="3"/>
      <c r="AO2588" s="3"/>
      <c r="AP2588" s="69"/>
    </row>
    <row r="2589" spans="4:42" x14ac:dyDescent="0.2">
      <c r="D2589" s="3"/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Q2589" s="3"/>
      <c r="R2589" s="3"/>
      <c r="S2589" s="3"/>
      <c r="T2589" s="11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3"/>
      <c r="AG2589" s="3"/>
      <c r="AH2589" s="3"/>
      <c r="AI2589" s="3"/>
      <c r="AJ2589" s="3"/>
      <c r="AK2589" s="3"/>
      <c r="AL2589" s="3"/>
      <c r="AM2589" s="3"/>
      <c r="AN2589" s="3"/>
      <c r="AO2589" s="3"/>
      <c r="AP2589" s="69"/>
    </row>
    <row r="2590" spans="4:42" x14ac:dyDescent="0.2">
      <c r="D2590" s="3"/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Q2590" s="3"/>
      <c r="R2590" s="3"/>
      <c r="S2590" s="3"/>
      <c r="T2590" s="11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3"/>
      <c r="AG2590" s="3"/>
      <c r="AH2590" s="3"/>
      <c r="AI2590" s="3"/>
      <c r="AJ2590" s="3"/>
      <c r="AK2590" s="3"/>
      <c r="AL2590" s="3"/>
      <c r="AM2590" s="3"/>
      <c r="AN2590" s="3"/>
      <c r="AO2590" s="3"/>
      <c r="AP2590" s="69"/>
    </row>
    <row r="2591" spans="4:42" x14ac:dyDescent="0.2">
      <c r="D2591" s="3"/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Q2591" s="3"/>
      <c r="R2591" s="3"/>
      <c r="S2591" s="3"/>
      <c r="T2591" s="11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3"/>
      <c r="AG2591" s="3"/>
      <c r="AH2591" s="3"/>
      <c r="AI2591" s="3"/>
      <c r="AJ2591" s="3"/>
      <c r="AK2591" s="3"/>
      <c r="AL2591" s="3"/>
      <c r="AM2591" s="3"/>
      <c r="AN2591" s="3"/>
      <c r="AO2591" s="3"/>
      <c r="AP2591" s="69"/>
    </row>
    <row r="2592" spans="4:42" x14ac:dyDescent="0.2">
      <c r="D2592" s="3"/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Q2592" s="3"/>
      <c r="R2592" s="3"/>
      <c r="S2592" s="3"/>
      <c r="T2592" s="11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3"/>
      <c r="AG2592" s="3"/>
      <c r="AH2592" s="3"/>
      <c r="AI2592" s="3"/>
      <c r="AJ2592" s="3"/>
      <c r="AK2592" s="3"/>
      <c r="AL2592" s="3"/>
      <c r="AM2592" s="3"/>
      <c r="AN2592" s="3"/>
      <c r="AO2592" s="3"/>
      <c r="AP2592" s="69"/>
    </row>
    <row r="2593" spans="4:42" x14ac:dyDescent="0.2">
      <c r="D2593" s="3"/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Q2593" s="3"/>
      <c r="R2593" s="3"/>
      <c r="S2593" s="3"/>
      <c r="T2593" s="11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3"/>
      <c r="AG2593" s="3"/>
      <c r="AH2593" s="3"/>
      <c r="AI2593" s="3"/>
      <c r="AJ2593" s="3"/>
      <c r="AK2593" s="3"/>
      <c r="AL2593" s="3"/>
      <c r="AM2593" s="3"/>
      <c r="AN2593" s="3"/>
      <c r="AO2593" s="3"/>
      <c r="AP2593" s="69"/>
    </row>
    <row r="2594" spans="4:42" x14ac:dyDescent="0.2">
      <c r="D2594" s="3"/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Q2594" s="3"/>
      <c r="R2594" s="3"/>
      <c r="S2594" s="3"/>
      <c r="T2594" s="11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3"/>
      <c r="AG2594" s="3"/>
      <c r="AH2594" s="3"/>
      <c r="AI2594" s="3"/>
      <c r="AJ2594" s="3"/>
      <c r="AK2594" s="3"/>
      <c r="AL2594" s="3"/>
      <c r="AM2594" s="3"/>
      <c r="AN2594" s="3"/>
      <c r="AO2594" s="3"/>
      <c r="AP2594" s="69"/>
    </row>
    <row r="2595" spans="4:42" x14ac:dyDescent="0.2">
      <c r="D2595" s="3"/>
      <c r="E2595" s="3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Q2595" s="3"/>
      <c r="R2595" s="3"/>
      <c r="S2595" s="3"/>
      <c r="T2595" s="11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3"/>
      <c r="AG2595" s="3"/>
      <c r="AH2595" s="3"/>
      <c r="AI2595" s="3"/>
      <c r="AJ2595" s="3"/>
      <c r="AK2595" s="3"/>
      <c r="AL2595" s="3"/>
      <c r="AM2595" s="3"/>
      <c r="AN2595" s="3"/>
      <c r="AO2595" s="3"/>
      <c r="AP2595" s="69"/>
    </row>
    <row r="2596" spans="4:42" x14ac:dyDescent="0.2">
      <c r="D2596" s="3"/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Q2596" s="3"/>
      <c r="R2596" s="3"/>
      <c r="S2596" s="3"/>
      <c r="T2596" s="11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3"/>
      <c r="AG2596" s="3"/>
      <c r="AH2596" s="3"/>
      <c r="AI2596" s="3"/>
      <c r="AJ2596" s="3"/>
      <c r="AK2596" s="3"/>
      <c r="AL2596" s="3"/>
      <c r="AM2596" s="3"/>
      <c r="AN2596" s="3"/>
      <c r="AO2596" s="3"/>
      <c r="AP2596" s="69"/>
    </row>
    <row r="2597" spans="4:42" x14ac:dyDescent="0.2">
      <c r="D2597" s="3"/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Q2597" s="3"/>
      <c r="R2597" s="3"/>
      <c r="S2597" s="3"/>
      <c r="T2597" s="11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3"/>
      <c r="AG2597" s="3"/>
      <c r="AH2597" s="3"/>
      <c r="AI2597" s="3"/>
      <c r="AJ2597" s="3"/>
      <c r="AK2597" s="3"/>
      <c r="AL2597" s="3"/>
      <c r="AM2597" s="3"/>
      <c r="AN2597" s="3"/>
      <c r="AO2597" s="3"/>
      <c r="AP2597" s="69"/>
    </row>
    <row r="2598" spans="4:42" x14ac:dyDescent="0.2">
      <c r="D2598" s="3"/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Q2598" s="3"/>
      <c r="R2598" s="3"/>
      <c r="S2598" s="3"/>
      <c r="T2598" s="11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3"/>
      <c r="AG2598" s="3"/>
      <c r="AH2598" s="3"/>
      <c r="AI2598" s="3"/>
      <c r="AJ2598" s="3"/>
      <c r="AK2598" s="3"/>
      <c r="AL2598" s="3"/>
      <c r="AM2598" s="3"/>
      <c r="AN2598" s="3"/>
      <c r="AO2598" s="3"/>
      <c r="AP2598" s="69"/>
    </row>
    <row r="2599" spans="4:42" x14ac:dyDescent="0.2">
      <c r="D2599" s="3"/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Q2599" s="3"/>
      <c r="R2599" s="3"/>
      <c r="S2599" s="3"/>
      <c r="T2599" s="11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3"/>
      <c r="AG2599" s="3"/>
      <c r="AH2599" s="3"/>
      <c r="AI2599" s="3"/>
      <c r="AJ2599" s="3"/>
      <c r="AK2599" s="3"/>
      <c r="AL2599" s="3"/>
      <c r="AM2599" s="3"/>
      <c r="AN2599" s="3"/>
      <c r="AO2599" s="3"/>
      <c r="AP2599" s="69"/>
    </row>
    <row r="2600" spans="4:42" x14ac:dyDescent="0.2">
      <c r="D2600" s="3"/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Q2600" s="3"/>
      <c r="R2600" s="3"/>
      <c r="S2600" s="3"/>
      <c r="T2600" s="11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3"/>
      <c r="AG2600" s="3"/>
      <c r="AH2600" s="3"/>
      <c r="AI2600" s="3"/>
      <c r="AJ2600" s="3"/>
      <c r="AK2600" s="3"/>
      <c r="AL2600" s="3"/>
      <c r="AM2600" s="3"/>
      <c r="AN2600" s="3"/>
      <c r="AO2600" s="3"/>
      <c r="AP2600" s="69"/>
    </row>
    <row r="2601" spans="4:42" x14ac:dyDescent="0.2">
      <c r="D2601" s="3"/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Q2601" s="3"/>
      <c r="R2601" s="3"/>
      <c r="S2601" s="3"/>
      <c r="T2601" s="11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3"/>
      <c r="AG2601" s="3"/>
      <c r="AH2601" s="3"/>
      <c r="AI2601" s="3"/>
      <c r="AJ2601" s="3"/>
      <c r="AK2601" s="3"/>
      <c r="AL2601" s="3"/>
      <c r="AM2601" s="3"/>
      <c r="AN2601" s="3"/>
      <c r="AO2601" s="3"/>
      <c r="AP2601" s="69"/>
    </row>
    <row r="2602" spans="4:42" x14ac:dyDescent="0.2">
      <c r="D2602" s="3"/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Q2602" s="3"/>
      <c r="R2602" s="3"/>
      <c r="S2602" s="3"/>
      <c r="T2602" s="11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3"/>
      <c r="AG2602" s="3"/>
      <c r="AH2602" s="3"/>
      <c r="AI2602" s="3"/>
      <c r="AJ2602" s="3"/>
      <c r="AK2602" s="3"/>
      <c r="AL2602" s="3"/>
      <c r="AM2602" s="3"/>
      <c r="AN2602" s="3"/>
      <c r="AO2602" s="3"/>
      <c r="AP2602" s="69"/>
    </row>
    <row r="2603" spans="4:42" x14ac:dyDescent="0.2">
      <c r="D2603" s="3"/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Q2603" s="3"/>
      <c r="R2603" s="3"/>
      <c r="S2603" s="3"/>
      <c r="T2603" s="11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3"/>
      <c r="AG2603" s="3"/>
      <c r="AH2603" s="3"/>
      <c r="AI2603" s="3"/>
      <c r="AJ2603" s="3"/>
      <c r="AK2603" s="3"/>
      <c r="AL2603" s="3"/>
      <c r="AM2603" s="3"/>
      <c r="AN2603" s="3"/>
      <c r="AO2603" s="3"/>
      <c r="AP2603" s="69"/>
    </row>
    <row r="2604" spans="4:42" x14ac:dyDescent="0.2">
      <c r="D2604" s="3"/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Q2604" s="3"/>
      <c r="R2604" s="3"/>
      <c r="S2604" s="3"/>
      <c r="T2604" s="11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3"/>
      <c r="AG2604" s="3"/>
      <c r="AH2604" s="3"/>
      <c r="AI2604" s="3"/>
      <c r="AJ2604" s="3"/>
      <c r="AK2604" s="3"/>
      <c r="AL2604" s="3"/>
      <c r="AM2604" s="3"/>
      <c r="AN2604" s="3"/>
      <c r="AO2604" s="3"/>
      <c r="AP2604" s="69"/>
    </row>
    <row r="2605" spans="4:42" x14ac:dyDescent="0.2">
      <c r="D2605" s="3"/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Q2605" s="3"/>
      <c r="R2605" s="3"/>
      <c r="S2605" s="3"/>
      <c r="T2605" s="11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3"/>
      <c r="AG2605" s="3"/>
      <c r="AH2605" s="3"/>
      <c r="AI2605" s="3"/>
      <c r="AJ2605" s="3"/>
      <c r="AK2605" s="3"/>
      <c r="AL2605" s="3"/>
      <c r="AM2605" s="3"/>
      <c r="AN2605" s="3"/>
      <c r="AO2605" s="3"/>
      <c r="AP2605" s="69"/>
    </row>
    <row r="2606" spans="4:42" x14ac:dyDescent="0.2">
      <c r="D2606" s="3"/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Q2606" s="3"/>
      <c r="R2606" s="3"/>
      <c r="S2606" s="3"/>
      <c r="T2606" s="11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3"/>
      <c r="AG2606" s="3"/>
      <c r="AH2606" s="3"/>
      <c r="AI2606" s="3"/>
      <c r="AJ2606" s="3"/>
      <c r="AK2606" s="3"/>
      <c r="AL2606" s="3"/>
      <c r="AM2606" s="3"/>
      <c r="AN2606" s="3"/>
      <c r="AO2606" s="3"/>
      <c r="AP2606" s="69"/>
    </row>
    <row r="2607" spans="4:42" x14ac:dyDescent="0.2">
      <c r="D2607" s="3"/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Q2607" s="3"/>
      <c r="R2607" s="3"/>
      <c r="S2607" s="3"/>
      <c r="T2607" s="11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3"/>
      <c r="AG2607" s="3"/>
      <c r="AH2607" s="3"/>
      <c r="AI2607" s="3"/>
      <c r="AJ2607" s="3"/>
      <c r="AK2607" s="3"/>
      <c r="AL2607" s="3"/>
      <c r="AM2607" s="3"/>
      <c r="AN2607" s="3"/>
      <c r="AO2607" s="3"/>
      <c r="AP2607" s="69"/>
    </row>
    <row r="2608" spans="4:42" x14ac:dyDescent="0.2">
      <c r="D2608" s="3"/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Q2608" s="3"/>
      <c r="R2608" s="3"/>
      <c r="S2608" s="3"/>
      <c r="T2608" s="11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3"/>
      <c r="AG2608" s="3"/>
      <c r="AH2608" s="3"/>
      <c r="AI2608" s="3"/>
      <c r="AJ2608" s="3"/>
      <c r="AK2608" s="3"/>
      <c r="AL2608" s="3"/>
      <c r="AM2608" s="3"/>
      <c r="AN2608" s="3"/>
      <c r="AO2608" s="3"/>
      <c r="AP2608" s="69"/>
    </row>
    <row r="2609" spans="4:42" x14ac:dyDescent="0.2">
      <c r="D2609" s="3"/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Q2609" s="3"/>
      <c r="R2609" s="3"/>
      <c r="S2609" s="3"/>
      <c r="T2609" s="11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3"/>
      <c r="AG2609" s="3"/>
      <c r="AH2609" s="3"/>
      <c r="AI2609" s="3"/>
      <c r="AJ2609" s="3"/>
      <c r="AK2609" s="3"/>
      <c r="AL2609" s="3"/>
      <c r="AM2609" s="3"/>
      <c r="AN2609" s="3"/>
      <c r="AO2609" s="3"/>
      <c r="AP2609" s="69"/>
    </row>
    <row r="2610" spans="4:42" x14ac:dyDescent="0.2">
      <c r="D2610" s="3"/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Q2610" s="3"/>
      <c r="R2610" s="3"/>
      <c r="S2610" s="3"/>
      <c r="T2610" s="11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3"/>
      <c r="AG2610" s="3"/>
      <c r="AH2610" s="3"/>
      <c r="AI2610" s="3"/>
      <c r="AJ2610" s="3"/>
      <c r="AK2610" s="3"/>
      <c r="AL2610" s="3"/>
      <c r="AM2610" s="3"/>
      <c r="AN2610" s="3"/>
      <c r="AO2610" s="3"/>
      <c r="AP2610" s="69"/>
    </row>
    <row r="2611" spans="4:42" x14ac:dyDescent="0.2">
      <c r="D2611" s="3"/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Q2611" s="3"/>
      <c r="R2611" s="3"/>
      <c r="S2611" s="3"/>
      <c r="T2611" s="11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3"/>
      <c r="AG2611" s="3"/>
      <c r="AH2611" s="3"/>
      <c r="AI2611" s="3"/>
      <c r="AJ2611" s="3"/>
      <c r="AK2611" s="3"/>
      <c r="AL2611" s="3"/>
      <c r="AM2611" s="3"/>
      <c r="AN2611" s="3"/>
      <c r="AO2611" s="3"/>
      <c r="AP2611" s="69"/>
    </row>
    <row r="2612" spans="4:42" x14ac:dyDescent="0.2">
      <c r="D2612" s="3"/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Q2612" s="3"/>
      <c r="R2612" s="3"/>
      <c r="S2612" s="3"/>
      <c r="T2612" s="11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3"/>
      <c r="AG2612" s="3"/>
      <c r="AH2612" s="3"/>
      <c r="AI2612" s="3"/>
      <c r="AJ2612" s="3"/>
      <c r="AK2612" s="3"/>
      <c r="AL2612" s="3"/>
      <c r="AM2612" s="3"/>
      <c r="AN2612" s="3"/>
      <c r="AO2612" s="3"/>
      <c r="AP2612" s="69"/>
    </row>
    <row r="2613" spans="4:42" x14ac:dyDescent="0.2">
      <c r="D2613" s="3"/>
      <c r="E2613" s="3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Q2613" s="3"/>
      <c r="R2613" s="3"/>
      <c r="S2613" s="3"/>
      <c r="T2613" s="11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3"/>
      <c r="AG2613" s="3"/>
      <c r="AH2613" s="3"/>
      <c r="AI2613" s="3"/>
      <c r="AJ2613" s="3"/>
      <c r="AK2613" s="3"/>
      <c r="AL2613" s="3"/>
      <c r="AM2613" s="3"/>
      <c r="AN2613" s="3"/>
      <c r="AO2613" s="3"/>
      <c r="AP2613" s="69"/>
    </row>
    <row r="2614" spans="4:42" x14ac:dyDescent="0.2">
      <c r="D2614" s="3"/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Q2614" s="3"/>
      <c r="R2614" s="3"/>
      <c r="S2614" s="3"/>
      <c r="T2614" s="11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3"/>
      <c r="AG2614" s="3"/>
      <c r="AH2614" s="3"/>
      <c r="AI2614" s="3"/>
      <c r="AJ2614" s="3"/>
      <c r="AK2614" s="3"/>
      <c r="AL2614" s="3"/>
      <c r="AM2614" s="3"/>
      <c r="AN2614" s="3"/>
      <c r="AO2614" s="3"/>
      <c r="AP2614" s="69"/>
    </row>
    <row r="2615" spans="4:42" x14ac:dyDescent="0.2">
      <c r="D2615" s="3"/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Q2615" s="3"/>
      <c r="R2615" s="3"/>
      <c r="S2615" s="3"/>
      <c r="T2615" s="11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3"/>
      <c r="AG2615" s="3"/>
      <c r="AH2615" s="3"/>
      <c r="AI2615" s="3"/>
      <c r="AJ2615" s="3"/>
      <c r="AK2615" s="3"/>
      <c r="AL2615" s="3"/>
      <c r="AM2615" s="3"/>
      <c r="AN2615" s="3"/>
      <c r="AO2615" s="3"/>
      <c r="AP2615" s="69"/>
    </row>
    <row r="2616" spans="4:42" x14ac:dyDescent="0.2">
      <c r="D2616" s="3"/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Q2616" s="3"/>
      <c r="R2616" s="3"/>
      <c r="S2616" s="3"/>
      <c r="T2616" s="11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3"/>
      <c r="AG2616" s="3"/>
      <c r="AH2616" s="3"/>
      <c r="AI2616" s="3"/>
      <c r="AJ2616" s="3"/>
      <c r="AK2616" s="3"/>
      <c r="AL2616" s="3"/>
      <c r="AM2616" s="3"/>
      <c r="AN2616" s="3"/>
      <c r="AO2616" s="3"/>
      <c r="AP2616" s="69"/>
    </row>
    <row r="2617" spans="4:42" x14ac:dyDescent="0.2">
      <c r="D2617" s="3"/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Q2617" s="3"/>
      <c r="R2617" s="3"/>
      <c r="S2617" s="3"/>
      <c r="T2617" s="11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3"/>
      <c r="AG2617" s="3"/>
      <c r="AH2617" s="3"/>
      <c r="AI2617" s="3"/>
      <c r="AJ2617" s="3"/>
      <c r="AK2617" s="3"/>
      <c r="AL2617" s="3"/>
      <c r="AM2617" s="3"/>
      <c r="AN2617" s="3"/>
      <c r="AO2617" s="3"/>
      <c r="AP2617" s="69"/>
    </row>
    <row r="2618" spans="4:42" x14ac:dyDescent="0.2">
      <c r="D2618" s="3"/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Q2618" s="3"/>
      <c r="R2618" s="3"/>
      <c r="S2618" s="3"/>
      <c r="T2618" s="11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3"/>
      <c r="AG2618" s="3"/>
      <c r="AH2618" s="3"/>
      <c r="AI2618" s="3"/>
      <c r="AJ2618" s="3"/>
      <c r="AK2618" s="3"/>
      <c r="AL2618" s="3"/>
      <c r="AM2618" s="3"/>
      <c r="AN2618" s="3"/>
      <c r="AO2618" s="3"/>
      <c r="AP2618" s="69"/>
    </row>
    <row r="2619" spans="4:42" x14ac:dyDescent="0.2">
      <c r="D2619" s="3"/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Q2619" s="3"/>
      <c r="R2619" s="3"/>
      <c r="S2619" s="3"/>
      <c r="T2619" s="11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3"/>
      <c r="AG2619" s="3"/>
      <c r="AH2619" s="3"/>
      <c r="AI2619" s="3"/>
      <c r="AJ2619" s="3"/>
      <c r="AK2619" s="3"/>
      <c r="AL2619" s="3"/>
      <c r="AM2619" s="3"/>
      <c r="AN2619" s="3"/>
      <c r="AO2619" s="3"/>
      <c r="AP2619" s="69"/>
    </row>
    <row r="2620" spans="4:42" x14ac:dyDescent="0.2">
      <c r="D2620" s="3"/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Q2620" s="3"/>
      <c r="R2620" s="3"/>
      <c r="S2620" s="3"/>
      <c r="T2620" s="11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3"/>
      <c r="AG2620" s="3"/>
      <c r="AH2620" s="3"/>
      <c r="AI2620" s="3"/>
      <c r="AJ2620" s="3"/>
      <c r="AK2620" s="3"/>
      <c r="AL2620" s="3"/>
      <c r="AM2620" s="3"/>
      <c r="AN2620" s="3"/>
      <c r="AO2620" s="3"/>
      <c r="AP2620" s="69"/>
    </row>
    <row r="2621" spans="4:42" x14ac:dyDescent="0.2">
      <c r="D2621" s="3"/>
      <c r="E2621" s="3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Q2621" s="3"/>
      <c r="R2621" s="3"/>
      <c r="S2621" s="3"/>
      <c r="T2621" s="11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3"/>
      <c r="AG2621" s="3"/>
      <c r="AH2621" s="3"/>
      <c r="AI2621" s="3"/>
      <c r="AJ2621" s="3"/>
      <c r="AK2621" s="3"/>
      <c r="AL2621" s="3"/>
      <c r="AM2621" s="3"/>
      <c r="AN2621" s="3"/>
      <c r="AO2621" s="3"/>
      <c r="AP2621" s="69"/>
    </row>
    <row r="2622" spans="4:42" x14ac:dyDescent="0.2">
      <c r="D2622" s="3"/>
      <c r="E2622" s="3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Q2622" s="3"/>
      <c r="R2622" s="3"/>
      <c r="S2622" s="3"/>
      <c r="T2622" s="11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3"/>
      <c r="AG2622" s="3"/>
      <c r="AH2622" s="3"/>
      <c r="AI2622" s="3"/>
      <c r="AJ2622" s="3"/>
      <c r="AK2622" s="3"/>
      <c r="AL2622" s="3"/>
      <c r="AM2622" s="3"/>
      <c r="AN2622" s="3"/>
      <c r="AO2622" s="3"/>
      <c r="AP2622" s="69"/>
    </row>
    <row r="2623" spans="4:42" x14ac:dyDescent="0.2">
      <c r="D2623" s="3"/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Q2623" s="3"/>
      <c r="R2623" s="3"/>
      <c r="S2623" s="3"/>
      <c r="T2623" s="11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3"/>
      <c r="AG2623" s="3"/>
      <c r="AH2623" s="3"/>
      <c r="AI2623" s="3"/>
      <c r="AJ2623" s="3"/>
      <c r="AK2623" s="3"/>
      <c r="AL2623" s="3"/>
      <c r="AM2623" s="3"/>
      <c r="AN2623" s="3"/>
      <c r="AO2623" s="3"/>
      <c r="AP2623" s="69"/>
    </row>
    <row r="2624" spans="4:42" x14ac:dyDescent="0.2">
      <c r="D2624" s="3"/>
      <c r="E2624" s="3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Q2624" s="3"/>
      <c r="R2624" s="3"/>
      <c r="S2624" s="3"/>
      <c r="T2624" s="11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3"/>
      <c r="AG2624" s="3"/>
      <c r="AH2624" s="3"/>
      <c r="AI2624" s="3"/>
      <c r="AJ2624" s="3"/>
      <c r="AK2624" s="3"/>
      <c r="AL2624" s="3"/>
      <c r="AM2624" s="3"/>
      <c r="AN2624" s="3"/>
      <c r="AO2624" s="3"/>
      <c r="AP2624" s="69"/>
    </row>
    <row r="2625" spans="4:42" x14ac:dyDescent="0.2">
      <c r="D2625" s="3"/>
      <c r="E2625" s="3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Q2625" s="3"/>
      <c r="R2625" s="3"/>
      <c r="S2625" s="3"/>
      <c r="T2625" s="11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3"/>
      <c r="AG2625" s="3"/>
      <c r="AH2625" s="3"/>
      <c r="AI2625" s="3"/>
      <c r="AJ2625" s="3"/>
      <c r="AK2625" s="3"/>
      <c r="AL2625" s="3"/>
      <c r="AM2625" s="3"/>
      <c r="AN2625" s="3"/>
      <c r="AO2625" s="3"/>
      <c r="AP2625" s="69"/>
    </row>
    <row r="2626" spans="4:42" x14ac:dyDescent="0.2">
      <c r="D2626" s="3"/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Q2626" s="3"/>
      <c r="R2626" s="3"/>
      <c r="S2626" s="3"/>
      <c r="T2626" s="11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3"/>
      <c r="AG2626" s="3"/>
      <c r="AH2626" s="3"/>
      <c r="AI2626" s="3"/>
      <c r="AJ2626" s="3"/>
      <c r="AK2626" s="3"/>
      <c r="AL2626" s="3"/>
      <c r="AM2626" s="3"/>
      <c r="AN2626" s="3"/>
      <c r="AO2626" s="3"/>
      <c r="AP2626" s="69"/>
    </row>
    <row r="2627" spans="4:42" x14ac:dyDescent="0.2">
      <c r="D2627" s="3"/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Q2627" s="3"/>
      <c r="R2627" s="3"/>
      <c r="S2627" s="3"/>
      <c r="T2627" s="11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3"/>
      <c r="AG2627" s="3"/>
      <c r="AH2627" s="3"/>
      <c r="AI2627" s="3"/>
      <c r="AJ2627" s="3"/>
      <c r="AK2627" s="3"/>
      <c r="AL2627" s="3"/>
      <c r="AM2627" s="3"/>
      <c r="AN2627" s="3"/>
      <c r="AO2627" s="3"/>
      <c r="AP2627" s="69"/>
    </row>
    <row r="2628" spans="4:42" x14ac:dyDescent="0.2">
      <c r="D2628" s="3"/>
      <c r="E2628" s="3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Q2628" s="3"/>
      <c r="R2628" s="3"/>
      <c r="S2628" s="3"/>
      <c r="T2628" s="11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3"/>
      <c r="AG2628" s="3"/>
      <c r="AH2628" s="3"/>
      <c r="AI2628" s="3"/>
      <c r="AJ2628" s="3"/>
      <c r="AK2628" s="3"/>
      <c r="AL2628" s="3"/>
      <c r="AM2628" s="3"/>
      <c r="AN2628" s="3"/>
      <c r="AO2628" s="3"/>
      <c r="AP2628" s="69"/>
    </row>
    <row r="2629" spans="4:42" x14ac:dyDescent="0.2">
      <c r="D2629" s="3"/>
      <c r="E2629" s="3"/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Q2629" s="3"/>
      <c r="R2629" s="3"/>
      <c r="S2629" s="3"/>
      <c r="T2629" s="11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3"/>
      <c r="AG2629" s="3"/>
      <c r="AH2629" s="3"/>
      <c r="AI2629" s="3"/>
      <c r="AJ2629" s="3"/>
      <c r="AK2629" s="3"/>
      <c r="AL2629" s="3"/>
      <c r="AM2629" s="3"/>
      <c r="AN2629" s="3"/>
      <c r="AO2629" s="3"/>
      <c r="AP2629" s="69"/>
    </row>
    <row r="2630" spans="4:42" x14ac:dyDescent="0.2">
      <c r="D2630" s="3"/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Q2630" s="3"/>
      <c r="R2630" s="3"/>
      <c r="S2630" s="3"/>
      <c r="T2630" s="11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3"/>
      <c r="AG2630" s="3"/>
      <c r="AH2630" s="3"/>
      <c r="AI2630" s="3"/>
      <c r="AJ2630" s="3"/>
      <c r="AK2630" s="3"/>
      <c r="AL2630" s="3"/>
      <c r="AM2630" s="3"/>
      <c r="AN2630" s="3"/>
      <c r="AO2630" s="3"/>
      <c r="AP2630" s="69"/>
    </row>
    <row r="2631" spans="4:42" x14ac:dyDescent="0.2">
      <c r="D2631" s="3"/>
      <c r="E2631" s="3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Q2631" s="3"/>
      <c r="R2631" s="3"/>
      <c r="S2631" s="3"/>
      <c r="T2631" s="11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3"/>
      <c r="AG2631" s="3"/>
      <c r="AH2631" s="3"/>
      <c r="AI2631" s="3"/>
      <c r="AJ2631" s="3"/>
      <c r="AK2631" s="3"/>
      <c r="AL2631" s="3"/>
      <c r="AM2631" s="3"/>
      <c r="AN2631" s="3"/>
      <c r="AO2631" s="3"/>
      <c r="AP2631" s="69"/>
    </row>
    <row r="2632" spans="4:42" x14ac:dyDescent="0.2">
      <c r="D2632" s="3"/>
      <c r="E2632" s="3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Q2632" s="3"/>
      <c r="R2632" s="3"/>
      <c r="S2632" s="3"/>
      <c r="T2632" s="11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3"/>
      <c r="AG2632" s="3"/>
      <c r="AH2632" s="3"/>
      <c r="AI2632" s="3"/>
      <c r="AJ2632" s="3"/>
      <c r="AK2632" s="3"/>
      <c r="AL2632" s="3"/>
      <c r="AM2632" s="3"/>
      <c r="AN2632" s="3"/>
      <c r="AO2632" s="3"/>
      <c r="AP2632" s="69"/>
    </row>
    <row r="2633" spans="4:42" x14ac:dyDescent="0.2">
      <c r="D2633" s="3"/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Q2633" s="3"/>
      <c r="R2633" s="3"/>
      <c r="S2633" s="3"/>
      <c r="T2633" s="11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3"/>
      <c r="AG2633" s="3"/>
      <c r="AH2633" s="3"/>
      <c r="AI2633" s="3"/>
      <c r="AJ2633" s="3"/>
      <c r="AK2633" s="3"/>
      <c r="AL2633" s="3"/>
      <c r="AM2633" s="3"/>
      <c r="AN2633" s="3"/>
      <c r="AO2633" s="3"/>
      <c r="AP2633" s="69"/>
    </row>
    <row r="2634" spans="4:42" x14ac:dyDescent="0.2">
      <c r="D2634" s="3"/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Q2634" s="3"/>
      <c r="R2634" s="3"/>
      <c r="S2634" s="3"/>
      <c r="T2634" s="11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3"/>
      <c r="AG2634" s="3"/>
      <c r="AH2634" s="3"/>
      <c r="AI2634" s="3"/>
      <c r="AJ2634" s="3"/>
      <c r="AK2634" s="3"/>
      <c r="AL2634" s="3"/>
      <c r="AM2634" s="3"/>
      <c r="AN2634" s="3"/>
      <c r="AO2634" s="3"/>
      <c r="AP2634" s="69"/>
    </row>
    <row r="2635" spans="4:42" x14ac:dyDescent="0.2">
      <c r="D2635" s="3"/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Q2635" s="3"/>
      <c r="R2635" s="3"/>
      <c r="S2635" s="3"/>
      <c r="T2635" s="11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3"/>
      <c r="AG2635" s="3"/>
      <c r="AH2635" s="3"/>
      <c r="AI2635" s="3"/>
      <c r="AJ2635" s="3"/>
      <c r="AK2635" s="3"/>
      <c r="AL2635" s="3"/>
      <c r="AM2635" s="3"/>
      <c r="AN2635" s="3"/>
      <c r="AO2635" s="3"/>
      <c r="AP2635" s="69"/>
    </row>
    <row r="2636" spans="4:42" x14ac:dyDescent="0.2">
      <c r="D2636" s="3"/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Q2636" s="3"/>
      <c r="R2636" s="3"/>
      <c r="S2636" s="3"/>
      <c r="T2636" s="11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3"/>
      <c r="AG2636" s="3"/>
      <c r="AH2636" s="3"/>
      <c r="AI2636" s="3"/>
      <c r="AJ2636" s="3"/>
      <c r="AK2636" s="3"/>
      <c r="AL2636" s="3"/>
      <c r="AM2636" s="3"/>
      <c r="AN2636" s="3"/>
      <c r="AO2636" s="3"/>
      <c r="AP2636" s="69"/>
    </row>
    <row r="2637" spans="4:42" x14ac:dyDescent="0.2">
      <c r="D2637" s="3"/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Q2637" s="3"/>
      <c r="R2637" s="3"/>
      <c r="S2637" s="3"/>
      <c r="T2637" s="11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3"/>
      <c r="AG2637" s="3"/>
      <c r="AH2637" s="3"/>
      <c r="AI2637" s="3"/>
      <c r="AJ2637" s="3"/>
      <c r="AK2637" s="3"/>
      <c r="AL2637" s="3"/>
      <c r="AM2637" s="3"/>
      <c r="AN2637" s="3"/>
      <c r="AO2637" s="3"/>
      <c r="AP2637" s="69"/>
    </row>
    <row r="2638" spans="4:42" x14ac:dyDescent="0.2">
      <c r="D2638" s="3"/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Q2638" s="3"/>
      <c r="R2638" s="3"/>
      <c r="S2638" s="3"/>
      <c r="T2638" s="11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3"/>
      <c r="AG2638" s="3"/>
      <c r="AH2638" s="3"/>
      <c r="AI2638" s="3"/>
      <c r="AJ2638" s="3"/>
      <c r="AK2638" s="3"/>
      <c r="AL2638" s="3"/>
      <c r="AM2638" s="3"/>
      <c r="AN2638" s="3"/>
      <c r="AO2638" s="3"/>
      <c r="AP2638" s="69"/>
    </row>
    <row r="2639" spans="4:42" x14ac:dyDescent="0.2">
      <c r="D2639" s="3"/>
      <c r="E2639" s="3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Q2639" s="3"/>
      <c r="R2639" s="3"/>
      <c r="S2639" s="3"/>
      <c r="T2639" s="11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3"/>
      <c r="AG2639" s="3"/>
      <c r="AH2639" s="3"/>
      <c r="AI2639" s="3"/>
      <c r="AJ2639" s="3"/>
      <c r="AK2639" s="3"/>
      <c r="AL2639" s="3"/>
      <c r="AM2639" s="3"/>
      <c r="AN2639" s="3"/>
      <c r="AO2639" s="3"/>
      <c r="AP2639" s="69"/>
    </row>
    <row r="2640" spans="4:42" x14ac:dyDescent="0.2">
      <c r="D2640" s="3"/>
      <c r="E2640" s="3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Q2640" s="3"/>
      <c r="R2640" s="3"/>
      <c r="S2640" s="3"/>
      <c r="T2640" s="11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3"/>
      <c r="AG2640" s="3"/>
      <c r="AH2640" s="3"/>
      <c r="AI2640" s="3"/>
      <c r="AJ2640" s="3"/>
      <c r="AK2640" s="3"/>
      <c r="AL2640" s="3"/>
      <c r="AM2640" s="3"/>
      <c r="AN2640" s="3"/>
      <c r="AO2640" s="3"/>
      <c r="AP2640" s="69"/>
    </row>
    <row r="2641" spans="4:42" x14ac:dyDescent="0.2">
      <c r="D2641" s="3"/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Q2641" s="3"/>
      <c r="R2641" s="3"/>
      <c r="S2641" s="3"/>
      <c r="T2641" s="11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3"/>
      <c r="AG2641" s="3"/>
      <c r="AH2641" s="3"/>
      <c r="AI2641" s="3"/>
      <c r="AJ2641" s="3"/>
      <c r="AK2641" s="3"/>
      <c r="AL2641" s="3"/>
      <c r="AM2641" s="3"/>
      <c r="AN2641" s="3"/>
      <c r="AO2641" s="3"/>
      <c r="AP2641" s="69"/>
    </row>
    <row r="2642" spans="4:42" x14ac:dyDescent="0.2">
      <c r="D2642" s="3"/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Q2642" s="3"/>
      <c r="R2642" s="3"/>
      <c r="S2642" s="3"/>
      <c r="T2642" s="11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3"/>
      <c r="AG2642" s="3"/>
      <c r="AH2642" s="3"/>
      <c r="AI2642" s="3"/>
      <c r="AJ2642" s="3"/>
      <c r="AK2642" s="3"/>
      <c r="AL2642" s="3"/>
      <c r="AM2642" s="3"/>
      <c r="AN2642" s="3"/>
      <c r="AO2642" s="3"/>
      <c r="AP2642" s="69"/>
    </row>
    <row r="2643" spans="4:42" x14ac:dyDescent="0.2">
      <c r="D2643" s="3"/>
      <c r="E2643" s="3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Q2643" s="3"/>
      <c r="R2643" s="3"/>
      <c r="S2643" s="3"/>
      <c r="T2643" s="11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3"/>
      <c r="AG2643" s="3"/>
      <c r="AH2643" s="3"/>
      <c r="AI2643" s="3"/>
      <c r="AJ2643" s="3"/>
      <c r="AK2643" s="3"/>
      <c r="AL2643" s="3"/>
      <c r="AM2643" s="3"/>
      <c r="AN2643" s="3"/>
      <c r="AO2643" s="3"/>
      <c r="AP2643" s="69"/>
    </row>
    <row r="2644" spans="4:42" x14ac:dyDescent="0.2">
      <c r="D2644" s="3"/>
      <c r="E2644" s="3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Q2644" s="3"/>
      <c r="R2644" s="3"/>
      <c r="S2644" s="3"/>
      <c r="T2644" s="11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3"/>
      <c r="AG2644" s="3"/>
      <c r="AH2644" s="3"/>
      <c r="AI2644" s="3"/>
      <c r="AJ2644" s="3"/>
      <c r="AK2644" s="3"/>
      <c r="AL2644" s="3"/>
      <c r="AM2644" s="3"/>
      <c r="AN2644" s="3"/>
      <c r="AO2644" s="3"/>
      <c r="AP2644" s="69"/>
    </row>
    <row r="2645" spans="4:42" x14ac:dyDescent="0.2">
      <c r="D2645" s="3"/>
      <c r="E2645" s="3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Q2645" s="3"/>
      <c r="R2645" s="3"/>
      <c r="S2645" s="3"/>
      <c r="T2645" s="11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3"/>
      <c r="AG2645" s="3"/>
      <c r="AH2645" s="3"/>
      <c r="AI2645" s="3"/>
      <c r="AJ2645" s="3"/>
      <c r="AK2645" s="3"/>
      <c r="AL2645" s="3"/>
      <c r="AM2645" s="3"/>
      <c r="AN2645" s="3"/>
      <c r="AO2645" s="3"/>
      <c r="AP2645" s="69"/>
    </row>
    <row r="2646" spans="4:42" x14ac:dyDescent="0.2">
      <c r="D2646" s="3"/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Q2646" s="3"/>
      <c r="R2646" s="3"/>
      <c r="S2646" s="3"/>
      <c r="T2646" s="11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3"/>
      <c r="AG2646" s="3"/>
      <c r="AH2646" s="3"/>
      <c r="AI2646" s="3"/>
      <c r="AJ2646" s="3"/>
      <c r="AK2646" s="3"/>
      <c r="AL2646" s="3"/>
      <c r="AM2646" s="3"/>
      <c r="AN2646" s="3"/>
      <c r="AO2646" s="3"/>
      <c r="AP2646" s="69"/>
    </row>
    <row r="2647" spans="4:42" x14ac:dyDescent="0.2">
      <c r="D2647" s="3"/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Q2647" s="3"/>
      <c r="R2647" s="3"/>
      <c r="S2647" s="3"/>
      <c r="T2647" s="11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3"/>
      <c r="AG2647" s="3"/>
      <c r="AH2647" s="3"/>
      <c r="AI2647" s="3"/>
      <c r="AJ2647" s="3"/>
      <c r="AK2647" s="3"/>
      <c r="AL2647" s="3"/>
      <c r="AM2647" s="3"/>
      <c r="AN2647" s="3"/>
      <c r="AO2647" s="3"/>
      <c r="AP2647" s="69"/>
    </row>
    <row r="2648" spans="4:42" x14ac:dyDescent="0.2">
      <c r="D2648" s="3"/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Q2648" s="3"/>
      <c r="R2648" s="3"/>
      <c r="S2648" s="3"/>
      <c r="T2648" s="11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3"/>
      <c r="AG2648" s="3"/>
      <c r="AH2648" s="3"/>
      <c r="AI2648" s="3"/>
      <c r="AJ2648" s="3"/>
      <c r="AK2648" s="3"/>
      <c r="AL2648" s="3"/>
      <c r="AM2648" s="3"/>
      <c r="AN2648" s="3"/>
      <c r="AO2648" s="3"/>
      <c r="AP2648" s="69"/>
    </row>
    <row r="2649" spans="4:42" x14ac:dyDescent="0.2">
      <c r="D2649" s="3"/>
      <c r="E2649" s="3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Q2649" s="3"/>
      <c r="R2649" s="3"/>
      <c r="S2649" s="3"/>
      <c r="T2649" s="11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3"/>
      <c r="AG2649" s="3"/>
      <c r="AH2649" s="3"/>
      <c r="AI2649" s="3"/>
      <c r="AJ2649" s="3"/>
      <c r="AK2649" s="3"/>
      <c r="AL2649" s="3"/>
      <c r="AM2649" s="3"/>
      <c r="AN2649" s="3"/>
      <c r="AO2649" s="3"/>
      <c r="AP2649" s="69"/>
    </row>
    <row r="2650" spans="4:42" x14ac:dyDescent="0.2">
      <c r="D2650" s="3"/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Q2650" s="3"/>
      <c r="R2650" s="3"/>
      <c r="S2650" s="3"/>
      <c r="T2650" s="11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3"/>
      <c r="AG2650" s="3"/>
      <c r="AH2650" s="3"/>
      <c r="AI2650" s="3"/>
      <c r="AJ2650" s="3"/>
      <c r="AK2650" s="3"/>
      <c r="AL2650" s="3"/>
      <c r="AM2650" s="3"/>
      <c r="AN2650" s="3"/>
      <c r="AO2650" s="3"/>
      <c r="AP2650" s="69"/>
    </row>
    <row r="2651" spans="4:42" x14ac:dyDescent="0.2">
      <c r="D2651" s="3"/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Q2651" s="3"/>
      <c r="R2651" s="3"/>
      <c r="S2651" s="3"/>
      <c r="T2651" s="11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3"/>
      <c r="AG2651" s="3"/>
      <c r="AH2651" s="3"/>
      <c r="AI2651" s="3"/>
      <c r="AJ2651" s="3"/>
      <c r="AK2651" s="3"/>
      <c r="AL2651" s="3"/>
      <c r="AM2651" s="3"/>
      <c r="AN2651" s="3"/>
      <c r="AO2651" s="3"/>
      <c r="AP2651" s="69"/>
    </row>
    <row r="2652" spans="4:42" x14ac:dyDescent="0.2">
      <c r="D2652" s="3"/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Q2652" s="3"/>
      <c r="R2652" s="3"/>
      <c r="S2652" s="3"/>
      <c r="T2652" s="11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3"/>
      <c r="AG2652" s="3"/>
      <c r="AH2652" s="3"/>
      <c r="AI2652" s="3"/>
      <c r="AJ2652" s="3"/>
      <c r="AK2652" s="3"/>
      <c r="AL2652" s="3"/>
      <c r="AM2652" s="3"/>
      <c r="AN2652" s="3"/>
      <c r="AO2652" s="3"/>
      <c r="AP2652" s="69"/>
    </row>
    <row r="2653" spans="4:42" x14ac:dyDescent="0.2">
      <c r="D2653" s="3"/>
      <c r="E2653" s="3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Q2653" s="3"/>
      <c r="R2653" s="3"/>
      <c r="S2653" s="3"/>
      <c r="T2653" s="11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3"/>
      <c r="AG2653" s="3"/>
      <c r="AH2653" s="3"/>
      <c r="AI2653" s="3"/>
      <c r="AJ2653" s="3"/>
      <c r="AK2653" s="3"/>
      <c r="AL2653" s="3"/>
      <c r="AM2653" s="3"/>
      <c r="AN2653" s="3"/>
      <c r="AO2653" s="3"/>
      <c r="AP2653" s="69"/>
    </row>
    <row r="2654" spans="4:42" x14ac:dyDescent="0.2">
      <c r="D2654" s="3"/>
      <c r="E2654" s="3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Q2654" s="3"/>
      <c r="R2654" s="3"/>
      <c r="S2654" s="3"/>
      <c r="T2654" s="11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3"/>
      <c r="AG2654" s="3"/>
      <c r="AH2654" s="3"/>
      <c r="AI2654" s="3"/>
      <c r="AJ2654" s="3"/>
      <c r="AK2654" s="3"/>
      <c r="AL2654" s="3"/>
      <c r="AM2654" s="3"/>
      <c r="AN2654" s="3"/>
      <c r="AO2654" s="3"/>
      <c r="AP2654" s="69"/>
    </row>
    <row r="2655" spans="4:42" x14ac:dyDescent="0.2">
      <c r="D2655" s="3"/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Q2655" s="3"/>
      <c r="R2655" s="3"/>
      <c r="S2655" s="3"/>
      <c r="T2655" s="11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3"/>
      <c r="AG2655" s="3"/>
      <c r="AH2655" s="3"/>
      <c r="AI2655" s="3"/>
      <c r="AJ2655" s="3"/>
      <c r="AK2655" s="3"/>
      <c r="AL2655" s="3"/>
      <c r="AM2655" s="3"/>
      <c r="AN2655" s="3"/>
      <c r="AO2655" s="3"/>
      <c r="AP2655" s="69"/>
    </row>
    <row r="2656" spans="4:42" x14ac:dyDescent="0.2">
      <c r="D2656" s="3"/>
      <c r="E2656" s="3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Q2656" s="3"/>
      <c r="R2656" s="3"/>
      <c r="S2656" s="3"/>
      <c r="T2656" s="11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3"/>
      <c r="AG2656" s="3"/>
      <c r="AH2656" s="3"/>
      <c r="AI2656" s="3"/>
      <c r="AJ2656" s="3"/>
      <c r="AK2656" s="3"/>
      <c r="AL2656" s="3"/>
      <c r="AM2656" s="3"/>
      <c r="AN2656" s="3"/>
      <c r="AO2656" s="3"/>
      <c r="AP2656" s="69"/>
    </row>
    <row r="2657" spans="4:42" x14ac:dyDescent="0.2">
      <c r="D2657" s="3"/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Q2657" s="3"/>
      <c r="R2657" s="3"/>
      <c r="S2657" s="3"/>
      <c r="T2657" s="11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3"/>
      <c r="AG2657" s="3"/>
      <c r="AH2657" s="3"/>
      <c r="AI2657" s="3"/>
      <c r="AJ2657" s="3"/>
      <c r="AK2657" s="3"/>
      <c r="AL2657" s="3"/>
      <c r="AM2657" s="3"/>
      <c r="AN2657" s="3"/>
      <c r="AO2657" s="3"/>
      <c r="AP2657" s="69"/>
    </row>
    <row r="2658" spans="4:42" x14ac:dyDescent="0.2">
      <c r="D2658" s="3"/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Q2658" s="3"/>
      <c r="R2658" s="3"/>
      <c r="S2658" s="3"/>
      <c r="T2658" s="11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3"/>
      <c r="AG2658" s="3"/>
      <c r="AH2658" s="3"/>
      <c r="AI2658" s="3"/>
      <c r="AJ2658" s="3"/>
      <c r="AK2658" s="3"/>
      <c r="AL2658" s="3"/>
      <c r="AM2658" s="3"/>
      <c r="AN2658" s="3"/>
      <c r="AO2658" s="3"/>
      <c r="AP2658" s="69"/>
    </row>
    <row r="2659" spans="4:42" x14ac:dyDescent="0.2">
      <c r="D2659" s="3"/>
      <c r="E2659" s="3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Q2659" s="3"/>
      <c r="R2659" s="3"/>
      <c r="S2659" s="3"/>
      <c r="T2659" s="11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3"/>
      <c r="AG2659" s="3"/>
      <c r="AH2659" s="3"/>
      <c r="AI2659" s="3"/>
      <c r="AJ2659" s="3"/>
      <c r="AK2659" s="3"/>
      <c r="AL2659" s="3"/>
      <c r="AM2659" s="3"/>
      <c r="AN2659" s="3"/>
      <c r="AO2659" s="3"/>
      <c r="AP2659" s="69"/>
    </row>
    <row r="2660" spans="4:42" x14ac:dyDescent="0.2">
      <c r="D2660" s="3"/>
      <c r="E2660" s="3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Q2660" s="3"/>
      <c r="R2660" s="3"/>
      <c r="S2660" s="3"/>
      <c r="T2660" s="11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3"/>
      <c r="AG2660" s="3"/>
      <c r="AH2660" s="3"/>
      <c r="AI2660" s="3"/>
      <c r="AJ2660" s="3"/>
      <c r="AK2660" s="3"/>
      <c r="AL2660" s="3"/>
      <c r="AM2660" s="3"/>
      <c r="AN2660" s="3"/>
      <c r="AO2660" s="3"/>
      <c r="AP2660" s="69"/>
    </row>
    <row r="2661" spans="4:42" x14ac:dyDescent="0.2">
      <c r="D2661" s="3"/>
      <c r="E2661" s="3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Q2661" s="3"/>
      <c r="R2661" s="3"/>
      <c r="S2661" s="3"/>
      <c r="T2661" s="11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3"/>
      <c r="AG2661" s="3"/>
      <c r="AH2661" s="3"/>
      <c r="AI2661" s="3"/>
      <c r="AJ2661" s="3"/>
      <c r="AK2661" s="3"/>
      <c r="AL2661" s="3"/>
      <c r="AM2661" s="3"/>
      <c r="AN2661" s="3"/>
      <c r="AO2661" s="3"/>
      <c r="AP2661" s="69"/>
    </row>
    <row r="2662" spans="4:42" x14ac:dyDescent="0.2">
      <c r="D2662" s="3"/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Q2662" s="3"/>
      <c r="R2662" s="3"/>
      <c r="S2662" s="3"/>
      <c r="T2662" s="11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3"/>
      <c r="AG2662" s="3"/>
      <c r="AH2662" s="3"/>
      <c r="AI2662" s="3"/>
      <c r="AJ2662" s="3"/>
      <c r="AK2662" s="3"/>
      <c r="AL2662" s="3"/>
      <c r="AM2662" s="3"/>
      <c r="AN2662" s="3"/>
      <c r="AO2662" s="3"/>
      <c r="AP2662" s="69"/>
    </row>
    <row r="2663" spans="4:42" x14ac:dyDescent="0.2">
      <c r="D2663" s="3"/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Q2663" s="3"/>
      <c r="R2663" s="3"/>
      <c r="S2663" s="3"/>
      <c r="T2663" s="11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3"/>
      <c r="AG2663" s="3"/>
      <c r="AH2663" s="3"/>
      <c r="AI2663" s="3"/>
      <c r="AJ2663" s="3"/>
      <c r="AK2663" s="3"/>
      <c r="AL2663" s="3"/>
      <c r="AM2663" s="3"/>
      <c r="AN2663" s="3"/>
      <c r="AO2663" s="3"/>
      <c r="AP2663" s="69"/>
    </row>
    <row r="2664" spans="4:42" x14ac:dyDescent="0.2">
      <c r="D2664" s="3"/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Q2664" s="3"/>
      <c r="R2664" s="3"/>
      <c r="S2664" s="3"/>
      <c r="T2664" s="11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3"/>
      <c r="AG2664" s="3"/>
      <c r="AH2664" s="3"/>
      <c r="AI2664" s="3"/>
      <c r="AJ2664" s="3"/>
      <c r="AK2664" s="3"/>
      <c r="AL2664" s="3"/>
      <c r="AM2664" s="3"/>
      <c r="AN2664" s="3"/>
      <c r="AO2664" s="3"/>
      <c r="AP2664" s="69"/>
    </row>
    <row r="2665" spans="4:42" x14ac:dyDescent="0.2">
      <c r="D2665" s="3"/>
      <c r="E2665" s="3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Q2665" s="3"/>
      <c r="R2665" s="3"/>
      <c r="S2665" s="3"/>
      <c r="T2665" s="11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3"/>
      <c r="AG2665" s="3"/>
      <c r="AH2665" s="3"/>
      <c r="AI2665" s="3"/>
      <c r="AJ2665" s="3"/>
      <c r="AK2665" s="3"/>
      <c r="AL2665" s="3"/>
      <c r="AM2665" s="3"/>
      <c r="AN2665" s="3"/>
      <c r="AO2665" s="3"/>
      <c r="AP2665" s="69"/>
    </row>
    <row r="2666" spans="4:42" x14ac:dyDescent="0.2">
      <c r="D2666" s="3"/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Q2666" s="3"/>
      <c r="R2666" s="3"/>
      <c r="S2666" s="3"/>
      <c r="T2666" s="11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3"/>
      <c r="AG2666" s="3"/>
      <c r="AH2666" s="3"/>
      <c r="AI2666" s="3"/>
      <c r="AJ2666" s="3"/>
      <c r="AK2666" s="3"/>
      <c r="AL2666" s="3"/>
      <c r="AM2666" s="3"/>
      <c r="AN2666" s="3"/>
      <c r="AO2666" s="3"/>
      <c r="AP2666" s="69"/>
    </row>
    <row r="2667" spans="4:42" x14ac:dyDescent="0.2">
      <c r="D2667" s="3"/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Q2667" s="3"/>
      <c r="R2667" s="3"/>
      <c r="S2667" s="3"/>
      <c r="T2667" s="11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3"/>
      <c r="AG2667" s="3"/>
      <c r="AH2667" s="3"/>
      <c r="AI2667" s="3"/>
      <c r="AJ2667" s="3"/>
      <c r="AK2667" s="3"/>
      <c r="AL2667" s="3"/>
      <c r="AM2667" s="3"/>
      <c r="AN2667" s="3"/>
      <c r="AO2667" s="3"/>
      <c r="AP2667" s="69"/>
    </row>
    <row r="2668" spans="4:42" x14ac:dyDescent="0.2">
      <c r="D2668" s="3"/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Q2668" s="3"/>
      <c r="R2668" s="3"/>
      <c r="S2668" s="3"/>
      <c r="T2668" s="11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3"/>
      <c r="AG2668" s="3"/>
      <c r="AH2668" s="3"/>
      <c r="AI2668" s="3"/>
      <c r="AJ2668" s="3"/>
      <c r="AK2668" s="3"/>
      <c r="AL2668" s="3"/>
      <c r="AM2668" s="3"/>
      <c r="AN2668" s="3"/>
      <c r="AO2668" s="3"/>
      <c r="AP2668" s="69"/>
    </row>
    <row r="2669" spans="4:42" x14ac:dyDescent="0.2">
      <c r="D2669" s="3"/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Q2669" s="3"/>
      <c r="R2669" s="3"/>
      <c r="S2669" s="3"/>
      <c r="T2669" s="11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3"/>
      <c r="AG2669" s="3"/>
      <c r="AH2669" s="3"/>
      <c r="AI2669" s="3"/>
      <c r="AJ2669" s="3"/>
      <c r="AK2669" s="3"/>
      <c r="AL2669" s="3"/>
      <c r="AM2669" s="3"/>
      <c r="AN2669" s="3"/>
      <c r="AO2669" s="3"/>
      <c r="AP2669" s="69"/>
    </row>
    <row r="2670" spans="4:42" x14ac:dyDescent="0.2">
      <c r="D2670" s="3"/>
      <c r="E2670" s="3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Q2670" s="3"/>
      <c r="R2670" s="3"/>
      <c r="S2670" s="3"/>
      <c r="T2670" s="11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3"/>
      <c r="AG2670" s="3"/>
      <c r="AH2670" s="3"/>
      <c r="AI2670" s="3"/>
      <c r="AJ2670" s="3"/>
      <c r="AK2670" s="3"/>
      <c r="AL2670" s="3"/>
      <c r="AM2670" s="3"/>
      <c r="AN2670" s="3"/>
      <c r="AO2670" s="3"/>
      <c r="AP2670" s="69"/>
    </row>
    <row r="2671" spans="4:42" x14ac:dyDescent="0.2">
      <c r="D2671" s="3"/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Q2671" s="3"/>
      <c r="R2671" s="3"/>
      <c r="S2671" s="3"/>
      <c r="T2671" s="11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3"/>
      <c r="AG2671" s="3"/>
      <c r="AH2671" s="3"/>
      <c r="AI2671" s="3"/>
      <c r="AJ2671" s="3"/>
      <c r="AK2671" s="3"/>
      <c r="AL2671" s="3"/>
      <c r="AM2671" s="3"/>
      <c r="AN2671" s="3"/>
      <c r="AO2671" s="3"/>
      <c r="AP2671" s="69"/>
    </row>
    <row r="2672" spans="4:42" x14ac:dyDescent="0.2">
      <c r="D2672" s="3"/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Q2672" s="3"/>
      <c r="R2672" s="3"/>
      <c r="S2672" s="3"/>
      <c r="T2672" s="11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3"/>
      <c r="AG2672" s="3"/>
      <c r="AH2672" s="3"/>
      <c r="AI2672" s="3"/>
      <c r="AJ2672" s="3"/>
      <c r="AK2672" s="3"/>
      <c r="AL2672" s="3"/>
      <c r="AM2672" s="3"/>
      <c r="AN2672" s="3"/>
      <c r="AO2672" s="3"/>
      <c r="AP2672" s="69"/>
    </row>
    <row r="2673" spans="4:42" x14ac:dyDescent="0.2">
      <c r="D2673" s="3"/>
      <c r="E2673" s="3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Q2673" s="3"/>
      <c r="R2673" s="3"/>
      <c r="S2673" s="3"/>
      <c r="T2673" s="11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3"/>
      <c r="AG2673" s="3"/>
      <c r="AH2673" s="3"/>
      <c r="AI2673" s="3"/>
      <c r="AJ2673" s="3"/>
      <c r="AK2673" s="3"/>
      <c r="AL2673" s="3"/>
      <c r="AM2673" s="3"/>
      <c r="AN2673" s="3"/>
      <c r="AO2673" s="3"/>
      <c r="AP2673" s="69"/>
    </row>
    <row r="2674" spans="4:42" x14ac:dyDescent="0.2">
      <c r="D2674" s="3"/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Q2674" s="3"/>
      <c r="R2674" s="3"/>
      <c r="S2674" s="3"/>
      <c r="T2674" s="11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3"/>
      <c r="AG2674" s="3"/>
      <c r="AH2674" s="3"/>
      <c r="AI2674" s="3"/>
      <c r="AJ2674" s="3"/>
      <c r="AK2674" s="3"/>
      <c r="AL2674" s="3"/>
      <c r="AM2674" s="3"/>
      <c r="AN2674" s="3"/>
      <c r="AO2674" s="3"/>
      <c r="AP2674" s="69"/>
    </row>
    <row r="2675" spans="4:42" x14ac:dyDescent="0.2">
      <c r="D2675" s="3"/>
      <c r="E2675" s="3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Q2675" s="3"/>
      <c r="R2675" s="3"/>
      <c r="S2675" s="3"/>
      <c r="T2675" s="11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3"/>
      <c r="AG2675" s="3"/>
      <c r="AH2675" s="3"/>
      <c r="AI2675" s="3"/>
      <c r="AJ2675" s="3"/>
      <c r="AK2675" s="3"/>
      <c r="AL2675" s="3"/>
      <c r="AM2675" s="3"/>
      <c r="AN2675" s="3"/>
      <c r="AO2675" s="3"/>
      <c r="AP2675" s="69"/>
    </row>
    <row r="2676" spans="4:42" x14ac:dyDescent="0.2">
      <c r="D2676" s="3"/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Q2676" s="3"/>
      <c r="R2676" s="3"/>
      <c r="S2676" s="3"/>
      <c r="T2676" s="11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3"/>
      <c r="AG2676" s="3"/>
      <c r="AH2676" s="3"/>
      <c r="AI2676" s="3"/>
      <c r="AJ2676" s="3"/>
      <c r="AK2676" s="3"/>
      <c r="AL2676" s="3"/>
      <c r="AM2676" s="3"/>
      <c r="AN2676" s="3"/>
      <c r="AO2676" s="3"/>
      <c r="AP2676" s="69"/>
    </row>
    <row r="2677" spans="4:42" x14ac:dyDescent="0.2">
      <c r="D2677" s="3"/>
      <c r="E2677" s="3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Q2677" s="3"/>
      <c r="R2677" s="3"/>
      <c r="S2677" s="3"/>
      <c r="T2677" s="11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3"/>
      <c r="AG2677" s="3"/>
      <c r="AH2677" s="3"/>
      <c r="AI2677" s="3"/>
      <c r="AJ2677" s="3"/>
      <c r="AK2677" s="3"/>
      <c r="AL2677" s="3"/>
      <c r="AM2677" s="3"/>
      <c r="AN2677" s="3"/>
      <c r="AO2677" s="3"/>
      <c r="AP2677" s="69"/>
    </row>
    <row r="2678" spans="4:42" x14ac:dyDescent="0.2">
      <c r="D2678" s="3"/>
      <c r="E2678" s="3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Q2678" s="3"/>
      <c r="R2678" s="3"/>
      <c r="S2678" s="3"/>
      <c r="T2678" s="11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3"/>
      <c r="AG2678" s="3"/>
      <c r="AH2678" s="3"/>
      <c r="AI2678" s="3"/>
      <c r="AJ2678" s="3"/>
      <c r="AK2678" s="3"/>
      <c r="AL2678" s="3"/>
      <c r="AM2678" s="3"/>
      <c r="AN2678" s="3"/>
      <c r="AO2678" s="3"/>
      <c r="AP2678" s="69"/>
    </row>
    <row r="2679" spans="4:42" x14ac:dyDescent="0.2">
      <c r="D2679" s="3"/>
      <c r="E2679" s="3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Q2679" s="3"/>
      <c r="R2679" s="3"/>
      <c r="S2679" s="3"/>
      <c r="T2679" s="11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 s="3"/>
      <c r="AF2679" s="3"/>
      <c r="AG2679" s="3"/>
      <c r="AH2679" s="3"/>
      <c r="AI2679" s="3"/>
      <c r="AJ2679" s="3"/>
      <c r="AK2679" s="3"/>
      <c r="AL2679" s="3"/>
      <c r="AM2679" s="3"/>
      <c r="AN2679" s="3"/>
      <c r="AO2679" s="3"/>
      <c r="AP2679" s="69"/>
    </row>
    <row r="2680" spans="4:42" x14ac:dyDescent="0.2">
      <c r="D2680" s="3"/>
      <c r="E2680" s="3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Q2680" s="3"/>
      <c r="R2680" s="3"/>
      <c r="S2680" s="3"/>
      <c r="T2680" s="11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3"/>
      <c r="AG2680" s="3"/>
      <c r="AH2680" s="3"/>
      <c r="AI2680" s="3"/>
      <c r="AJ2680" s="3"/>
      <c r="AK2680" s="3"/>
      <c r="AL2680" s="3"/>
      <c r="AM2680" s="3"/>
      <c r="AN2680" s="3"/>
      <c r="AO2680" s="3"/>
      <c r="AP2680" s="69"/>
    </row>
    <row r="2681" spans="4:42" x14ac:dyDescent="0.2">
      <c r="D2681" s="3"/>
      <c r="E2681" s="3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Q2681" s="3"/>
      <c r="R2681" s="3"/>
      <c r="S2681" s="3"/>
      <c r="T2681" s="11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3"/>
      <c r="AG2681" s="3"/>
      <c r="AH2681" s="3"/>
      <c r="AI2681" s="3"/>
      <c r="AJ2681" s="3"/>
      <c r="AK2681" s="3"/>
      <c r="AL2681" s="3"/>
      <c r="AM2681" s="3"/>
      <c r="AN2681" s="3"/>
      <c r="AO2681" s="3"/>
      <c r="AP2681" s="69"/>
    </row>
    <row r="2682" spans="4:42" x14ac:dyDescent="0.2">
      <c r="D2682" s="3"/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Q2682" s="3"/>
      <c r="R2682" s="3"/>
      <c r="S2682" s="3"/>
      <c r="T2682" s="11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 s="3"/>
      <c r="AF2682" s="3"/>
      <c r="AG2682" s="3"/>
      <c r="AH2682" s="3"/>
      <c r="AI2682" s="3"/>
      <c r="AJ2682" s="3"/>
      <c r="AK2682" s="3"/>
      <c r="AL2682" s="3"/>
      <c r="AM2682" s="3"/>
      <c r="AN2682" s="3"/>
      <c r="AO2682" s="3"/>
      <c r="AP2682" s="69"/>
    </row>
    <row r="2683" spans="4:42" x14ac:dyDescent="0.2">
      <c r="D2683" s="3"/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Q2683" s="3"/>
      <c r="R2683" s="3"/>
      <c r="S2683" s="3"/>
      <c r="T2683" s="11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3"/>
      <c r="AG2683" s="3"/>
      <c r="AH2683" s="3"/>
      <c r="AI2683" s="3"/>
      <c r="AJ2683" s="3"/>
      <c r="AK2683" s="3"/>
      <c r="AL2683" s="3"/>
      <c r="AM2683" s="3"/>
      <c r="AN2683" s="3"/>
      <c r="AO2683" s="3"/>
      <c r="AP2683" s="69"/>
    </row>
    <row r="2684" spans="4:42" x14ac:dyDescent="0.2">
      <c r="D2684" s="3"/>
      <c r="E2684" s="3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Q2684" s="3"/>
      <c r="R2684" s="3"/>
      <c r="S2684" s="3"/>
      <c r="T2684" s="11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3"/>
      <c r="AG2684" s="3"/>
      <c r="AH2684" s="3"/>
      <c r="AI2684" s="3"/>
      <c r="AJ2684" s="3"/>
      <c r="AK2684" s="3"/>
      <c r="AL2684" s="3"/>
      <c r="AM2684" s="3"/>
      <c r="AN2684" s="3"/>
      <c r="AO2684" s="3"/>
      <c r="AP2684" s="69"/>
    </row>
    <row r="2685" spans="4:42" x14ac:dyDescent="0.2">
      <c r="D2685" s="3"/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Q2685" s="3"/>
      <c r="R2685" s="3"/>
      <c r="S2685" s="3"/>
      <c r="T2685" s="11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3"/>
      <c r="AG2685" s="3"/>
      <c r="AH2685" s="3"/>
      <c r="AI2685" s="3"/>
      <c r="AJ2685" s="3"/>
      <c r="AK2685" s="3"/>
      <c r="AL2685" s="3"/>
      <c r="AM2685" s="3"/>
      <c r="AN2685" s="3"/>
      <c r="AO2685" s="3"/>
      <c r="AP2685" s="69"/>
    </row>
    <row r="2686" spans="4:42" x14ac:dyDescent="0.2">
      <c r="D2686" s="3"/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Q2686" s="3"/>
      <c r="R2686" s="3"/>
      <c r="S2686" s="3"/>
      <c r="T2686" s="11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3"/>
      <c r="AG2686" s="3"/>
      <c r="AH2686" s="3"/>
      <c r="AI2686" s="3"/>
      <c r="AJ2686" s="3"/>
      <c r="AK2686" s="3"/>
      <c r="AL2686" s="3"/>
      <c r="AM2686" s="3"/>
      <c r="AN2686" s="3"/>
      <c r="AO2686" s="3"/>
      <c r="AP2686" s="69"/>
    </row>
    <row r="2687" spans="4:42" x14ac:dyDescent="0.2">
      <c r="D2687" s="3"/>
      <c r="E2687" s="3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Q2687" s="3"/>
      <c r="R2687" s="3"/>
      <c r="S2687" s="3"/>
      <c r="T2687" s="11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3"/>
      <c r="AG2687" s="3"/>
      <c r="AH2687" s="3"/>
      <c r="AI2687" s="3"/>
      <c r="AJ2687" s="3"/>
      <c r="AK2687" s="3"/>
      <c r="AL2687" s="3"/>
      <c r="AM2687" s="3"/>
      <c r="AN2687" s="3"/>
      <c r="AO2687" s="3"/>
      <c r="AP2687" s="69"/>
    </row>
    <row r="2688" spans="4:42" x14ac:dyDescent="0.2">
      <c r="D2688" s="3"/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Q2688" s="3"/>
      <c r="R2688" s="3"/>
      <c r="S2688" s="3"/>
      <c r="T2688" s="11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 s="3"/>
      <c r="AF2688" s="3"/>
      <c r="AG2688" s="3"/>
      <c r="AH2688" s="3"/>
      <c r="AI2688" s="3"/>
      <c r="AJ2688" s="3"/>
      <c r="AK2688" s="3"/>
      <c r="AL2688" s="3"/>
      <c r="AM2688" s="3"/>
      <c r="AN2688" s="3"/>
      <c r="AO2688" s="3"/>
      <c r="AP2688" s="69"/>
    </row>
    <row r="2689" spans="4:42" x14ac:dyDescent="0.2">
      <c r="D2689" s="3"/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Q2689" s="3"/>
      <c r="R2689" s="3"/>
      <c r="S2689" s="3"/>
      <c r="T2689" s="11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3"/>
      <c r="AG2689" s="3"/>
      <c r="AH2689" s="3"/>
      <c r="AI2689" s="3"/>
      <c r="AJ2689" s="3"/>
      <c r="AK2689" s="3"/>
      <c r="AL2689" s="3"/>
      <c r="AM2689" s="3"/>
      <c r="AN2689" s="3"/>
      <c r="AO2689" s="3"/>
      <c r="AP2689" s="69"/>
    </row>
    <row r="2690" spans="4:42" x14ac:dyDescent="0.2">
      <c r="D2690" s="3"/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Q2690" s="3"/>
      <c r="R2690" s="3"/>
      <c r="S2690" s="3"/>
      <c r="T2690" s="11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3"/>
      <c r="AG2690" s="3"/>
      <c r="AH2690" s="3"/>
      <c r="AI2690" s="3"/>
      <c r="AJ2690" s="3"/>
      <c r="AK2690" s="3"/>
      <c r="AL2690" s="3"/>
      <c r="AM2690" s="3"/>
      <c r="AN2690" s="3"/>
      <c r="AO2690" s="3"/>
      <c r="AP2690" s="69"/>
    </row>
    <row r="2691" spans="4:42" x14ac:dyDescent="0.2">
      <c r="D2691" s="3"/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Q2691" s="3"/>
      <c r="R2691" s="3"/>
      <c r="S2691" s="3"/>
      <c r="T2691" s="11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3"/>
      <c r="AG2691" s="3"/>
      <c r="AH2691" s="3"/>
      <c r="AI2691" s="3"/>
      <c r="AJ2691" s="3"/>
      <c r="AK2691" s="3"/>
      <c r="AL2691" s="3"/>
      <c r="AM2691" s="3"/>
      <c r="AN2691" s="3"/>
      <c r="AO2691" s="3"/>
      <c r="AP2691" s="69"/>
    </row>
    <row r="2692" spans="4:42" x14ac:dyDescent="0.2">
      <c r="D2692" s="3"/>
      <c r="E2692" s="3"/>
      <c r="F2692" s="3"/>
      <c r="G2692" s="3"/>
      <c r="H2692" s="3"/>
      <c r="I2692" s="3"/>
      <c r="J2692" s="3"/>
      <c r="K2692" s="3"/>
      <c r="L2692" s="3"/>
      <c r="M2692" s="3"/>
      <c r="N2692" s="3"/>
      <c r="O2692" s="3"/>
      <c r="Q2692" s="3"/>
      <c r="R2692" s="3"/>
      <c r="S2692" s="3"/>
      <c r="T2692" s="11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3"/>
      <c r="AG2692" s="3"/>
      <c r="AH2692" s="3"/>
      <c r="AI2692" s="3"/>
      <c r="AJ2692" s="3"/>
      <c r="AK2692" s="3"/>
      <c r="AL2692" s="3"/>
      <c r="AM2692" s="3"/>
      <c r="AN2692" s="3"/>
      <c r="AO2692" s="3"/>
      <c r="AP2692" s="69"/>
    </row>
    <row r="2693" spans="4:42" x14ac:dyDescent="0.2">
      <c r="D2693" s="3"/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Q2693" s="3"/>
      <c r="R2693" s="3"/>
      <c r="S2693" s="3"/>
      <c r="T2693" s="11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3"/>
      <c r="AG2693" s="3"/>
      <c r="AH2693" s="3"/>
      <c r="AI2693" s="3"/>
      <c r="AJ2693" s="3"/>
      <c r="AK2693" s="3"/>
      <c r="AL2693" s="3"/>
      <c r="AM2693" s="3"/>
      <c r="AN2693" s="3"/>
      <c r="AO2693" s="3"/>
      <c r="AP2693" s="69"/>
    </row>
    <row r="2694" spans="4:42" x14ac:dyDescent="0.2">
      <c r="D2694" s="3"/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Q2694" s="3"/>
      <c r="R2694" s="3"/>
      <c r="S2694" s="3"/>
      <c r="T2694" s="11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3"/>
      <c r="AG2694" s="3"/>
      <c r="AH2694" s="3"/>
      <c r="AI2694" s="3"/>
      <c r="AJ2694" s="3"/>
      <c r="AK2694" s="3"/>
      <c r="AL2694" s="3"/>
      <c r="AM2694" s="3"/>
      <c r="AN2694" s="3"/>
      <c r="AO2694" s="3"/>
      <c r="AP2694" s="69"/>
    </row>
    <row r="2695" spans="4:42" x14ac:dyDescent="0.2">
      <c r="D2695" s="3"/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Q2695" s="3"/>
      <c r="R2695" s="3"/>
      <c r="S2695" s="3"/>
      <c r="T2695" s="11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3"/>
      <c r="AG2695" s="3"/>
      <c r="AH2695" s="3"/>
      <c r="AI2695" s="3"/>
      <c r="AJ2695" s="3"/>
      <c r="AK2695" s="3"/>
      <c r="AL2695" s="3"/>
      <c r="AM2695" s="3"/>
      <c r="AN2695" s="3"/>
      <c r="AO2695" s="3"/>
      <c r="AP2695" s="69"/>
    </row>
    <row r="2696" spans="4:42" x14ac:dyDescent="0.2">
      <c r="D2696" s="3"/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Q2696" s="3"/>
      <c r="R2696" s="3"/>
      <c r="S2696" s="3"/>
      <c r="T2696" s="11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3"/>
      <c r="AG2696" s="3"/>
      <c r="AH2696" s="3"/>
      <c r="AI2696" s="3"/>
      <c r="AJ2696" s="3"/>
      <c r="AK2696" s="3"/>
      <c r="AL2696" s="3"/>
      <c r="AM2696" s="3"/>
      <c r="AN2696" s="3"/>
      <c r="AO2696" s="3"/>
      <c r="AP2696" s="69"/>
    </row>
    <row r="2697" spans="4:42" x14ac:dyDescent="0.2">
      <c r="D2697" s="3"/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Q2697" s="3"/>
      <c r="R2697" s="3"/>
      <c r="S2697" s="3"/>
      <c r="T2697" s="11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3"/>
      <c r="AG2697" s="3"/>
      <c r="AH2697" s="3"/>
      <c r="AI2697" s="3"/>
      <c r="AJ2697" s="3"/>
      <c r="AK2697" s="3"/>
      <c r="AL2697" s="3"/>
      <c r="AM2697" s="3"/>
      <c r="AN2697" s="3"/>
      <c r="AO2697" s="3"/>
      <c r="AP2697" s="69"/>
    </row>
    <row r="2698" spans="4:42" x14ac:dyDescent="0.2">
      <c r="D2698" s="3"/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Q2698" s="3"/>
      <c r="R2698" s="3"/>
      <c r="S2698" s="3"/>
      <c r="T2698" s="11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3"/>
      <c r="AG2698" s="3"/>
      <c r="AH2698" s="3"/>
      <c r="AI2698" s="3"/>
      <c r="AJ2698" s="3"/>
      <c r="AK2698" s="3"/>
      <c r="AL2698" s="3"/>
      <c r="AM2698" s="3"/>
      <c r="AN2698" s="3"/>
      <c r="AO2698" s="3"/>
      <c r="AP2698" s="69"/>
    </row>
    <row r="2699" spans="4:42" x14ac:dyDescent="0.2">
      <c r="D2699" s="3"/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Q2699" s="3"/>
      <c r="R2699" s="3"/>
      <c r="S2699" s="3"/>
      <c r="T2699" s="11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3"/>
      <c r="AG2699" s="3"/>
      <c r="AH2699" s="3"/>
      <c r="AI2699" s="3"/>
      <c r="AJ2699" s="3"/>
      <c r="AK2699" s="3"/>
      <c r="AL2699" s="3"/>
      <c r="AM2699" s="3"/>
      <c r="AN2699" s="3"/>
      <c r="AO2699" s="3"/>
      <c r="AP2699" s="69"/>
    </row>
    <row r="2700" spans="4:42" x14ac:dyDescent="0.2">
      <c r="D2700" s="3"/>
      <c r="E2700" s="3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Q2700" s="3"/>
      <c r="R2700" s="3"/>
      <c r="S2700" s="3"/>
      <c r="T2700" s="11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3"/>
      <c r="AG2700" s="3"/>
      <c r="AH2700" s="3"/>
      <c r="AI2700" s="3"/>
      <c r="AJ2700" s="3"/>
      <c r="AK2700" s="3"/>
      <c r="AL2700" s="3"/>
      <c r="AM2700" s="3"/>
      <c r="AN2700" s="3"/>
      <c r="AO2700" s="3"/>
      <c r="AP2700" s="69"/>
    </row>
    <row r="2701" spans="4:42" x14ac:dyDescent="0.2">
      <c r="D2701" s="3"/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Q2701" s="3"/>
      <c r="R2701" s="3"/>
      <c r="S2701" s="3"/>
      <c r="T2701" s="11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3"/>
      <c r="AG2701" s="3"/>
      <c r="AH2701" s="3"/>
      <c r="AI2701" s="3"/>
      <c r="AJ2701" s="3"/>
      <c r="AK2701" s="3"/>
      <c r="AL2701" s="3"/>
      <c r="AM2701" s="3"/>
      <c r="AN2701" s="3"/>
      <c r="AO2701" s="3"/>
      <c r="AP2701" s="69"/>
    </row>
    <row r="2702" spans="4:42" x14ac:dyDescent="0.2">
      <c r="D2702" s="3"/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Q2702" s="3"/>
      <c r="R2702" s="3"/>
      <c r="S2702" s="3"/>
      <c r="T2702" s="11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3"/>
      <c r="AG2702" s="3"/>
      <c r="AH2702" s="3"/>
      <c r="AI2702" s="3"/>
      <c r="AJ2702" s="3"/>
      <c r="AK2702" s="3"/>
      <c r="AL2702" s="3"/>
      <c r="AM2702" s="3"/>
      <c r="AN2702" s="3"/>
      <c r="AO2702" s="3"/>
      <c r="AP2702" s="69"/>
    </row>
    <row r="2703" spans="4:42" x14ac:dyDescent="0.2">
      <c r="D2703" s="3"/>
      <c r="E2703" s="3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Q2703" s="3"/>
      <c r="R2703" s="3"/>
      <c r="S2703" s="3"/>
      <c r="T2703" s="11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3"/>
      <c r="AG2703" s="3"/>
      <c r="AH2703" s="3"/>
      <c r="AI2703" s="3"/>
      <c r="AJ2703" s="3"/>
      <c r="AK2703" s="3"/>
      <c r="AL2703" s="3"/>
      <c r="AM2703" s="3"/>
      <c r="AN2703" s="3"/>
      <c r="AO2703" s="3"/>
      <c r="AP2703" s="69"/>
    </row>
    <row r="2704" spans="4:42" x14ac:dyDescent="0.2">
      <c r="D2704" s="3"/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Q2704" s="3"/>
      <c r="R2704" s="3"/>
      <c r="S2704" s="3"/>
      <c r="T2704" s="11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3"/>
      <c r="AG2704" s="3"/>
      <c r="AH2704" s="3"/>
      <c r="AI2704" s="3"/>
      <c r="AJ2704" s="3"/>
      <c r="AK2704" s="3"/>
      <c r="AL2704" s="3"/>
      <c r="AM2704" s="3"/>
      <c r="AN2704" s="3"/>
      <c r="AO2704" s="3"/>
      <c r="AP2704" s="69"/>
    </row>
    <row r="2705" spans="4:42" x14ac:dyDescent="0.2">
      <c r="D2705" s="3"/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Q2705" s="3"/>
      <c r="R2705" s="3"/>
      <c r="S2705" s="3"/>
      <c r="T2705" s="11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3"/>
      <c r="AG2705" s="3"/>
      <c r="AH2705" s="3"/>
      <c r="AI2705" s="3"/>
      <c r="AJ2705" s="3"/>
      <c r="AK2705" s="3"/>
      <c r="AL2705" s="3"/>
      <c r="AM2705" s="3"/>
      <c r="AN2705" s="3"/>
      <c r="AO2705" s="3"/>
      <c r="AP2705" s="69"/>
    </row>
    <row r="2706" spans="4:42" x14ac:dyDescent="0.2">
      <c r="D2706" s="3"/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Q2706" s="3"/>
      <c r="R2706" s="3"/>
      <c r="S2706" s="3"/>
      <c r="T2706" s="11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3"/>
      <c r="AG2706" s="3"/>
      <c r="AH2706" s="3"/>
      <c r="AI2706" s="3"/>
      <c r="AJ2706" s="3"/>
      <c r="AK2706" s="3"/>
      <c r="AL2706" s="3"/>
      <c r="AM2706" s="3"/>
      <c r="AN2706" s="3"/>
      <c r="AO2706" s="3"/>
      <c r="AP2706" s="69"/>
    </row>
    <row r="2707" spans="4:42" x14ac:dyDescent="0.2">
      <c r="D2707" s="3"/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Q2707" s="3"/>
      <c r="R2707" s="3"/>
      <c r="S2707" s="3"/>
      <c r="T2707" s="11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3"/>
      <c r="AG2707" s="3"/>
      <c r="AH2707" s="3"/>
      <c r="AI2707" s="3"/>
      <c r="AJ2707" s="3"/>
      <c r="AK2707" s="3"/>
      <c r="AL2707" s="3"/>
      <c r="AM2707" s="3"/>
      <c r="AN2707" s="3"/>
      <c r="AO2707" s="3"/>
      <c r="AP2707" s="69"/>
    </row>
    <row r="2708" spans="4:42" x14ac:dyDescent="0.2">
      <c r="D2708" s="3"/>
      <c r="E2708" s="3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Q2708" s="3"/>
      <c r="R2708" s="3"/>
      <c r="S2708" s="3"/>
      <c r="T2708" s="11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3"/>
      <c r="AG2708" s="3"/>
      <c r="AH2708" s="3"/>
      <c r="AI2708" s="3"/>
      <c r="AJ2708" s="3"/>
      <c r="AK2708" s="3"/>
      <c r="AL2708" s="3"/>
      <c r="AM2708" s="3"/>
      <c r="AN2708" s="3"/>
      <c r="AO2708" s="3"/>
      <c r="AP2708" s="69"/>
    </row>
    <row r="2709" spans="4:42" x14ac:dyDescent="0.2">
      <c r="D2709" s="3"/>
      <c r="E2709" s="3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Q2709" s="3"/>
      <c r="R2709" s="3"/>
      <c r="S2709" s="3"/>
      <c r="T2709" s="11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3"/>
      <c r="AG2709" s="3"/>
      <c r="AH2709" s="3"/>
      <c r="AI2709" s="3"/>
      <c r="AJ2709" s="3"/>
      <c r="AK2709" s="3"/>
      <c r="AL2709" s="3"/>
      <c r="AM2709" s="3"/>
      <c r="AN2709" s="3"/>
      <c r="AO2709" s="3"/>
      <c r="AP2709" s="69"/>
    </row>
    <row r="2710" spans="4:42" x14ac:dyDescent="0.2">
      <c r="D2710" s="3"/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Q2710" s="3"/>
      <c r="R2710" s="3"/>
      <c r="S2710" s="3"/>
      <c r="T2710" s="11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3"/>
      <c r="AG2710" s="3"/>
      <c r="AH2710" s="3"/>
      <c r="AI2710" s="3"/>
      <c r="AJ2710" s="3"/>
      <c r="AK2710" s="3"/>
      <c r="AL2710" s="3"/>
      <c r="AM2710" s="3"/>
      <c r="AN2710" s="3"/>
      <c r="AO2710" s="3"/>
      <c r="AP2710" s="69"/>
    </row>
    <row r="2711" spans="4:42" x14ac:dyDescent="0.2">
      <c r="D2711" s="3"/>
      <c r="E2711" s="3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Q2711" s="3"/>
      <c r="R2711" s="3"/>
      <c r="S2711" s="3"/>
      <c r="T2711" s="11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 s="3"/>
      <c r="AF2711" s="3"/>
      <c r="AG2711" s="3"/>
      <c r="AH2711" s="3"/>
      <c r="AI2711" s="3"/>
      <c r="AJ2711" s="3"/>
      <c r="AK2711" s="3"/>
      <c r="AL2711" s="3"/>
      <c r="AM2711" s="3"/>
      <c r="AN2711" s="3"/>
      <c r="AO2711" s="3"/>
      <c r="AP2711" s="69"/>
    </row>
    <row r="2712" spans="4:42" x14ac:dyDescent="0.2">
      <c r="D2712" s="3"/>
      <c r="E2712" s="3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Q2712" s="3"/>
      <c r="R2712" s="3"/>
      <c r="S2712" s="3"/>
      <c r="T2712" s="11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3"/>
      <c r="AG2712" s="3"/>
      <c r="AH2712" s="3"/>
      <c r="AI2712" s="3"/>
      <c r="AJ2712" s="3"/>
      <c r="AK2712" s="3"/>
      <c r="AL2712" s="3"/>
      <c r="AM2712" s="3"/>
      <c r="AN2712" s="3"/>
      <c r="AO2712" s="3"/>
      <c r="AP2712" s="69"/>
    </row>
    <row r="2713" spans="4:42" x14ac:dyDescent="0.2">
      <c r="D2713" s="3"/>
      <c r="E2713" s="3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Q2713" s="3"/>
      <c r="R2713" s="3"/>
      <c r="S2713" s="3"/>
      <c r="T2713" s="11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3"/>
      <c r="AG2713" s="3"/>
      <c r="AH2713" s="3"/>
      <c r="AI2713" s="3"/>
      <c r="AJ2713" s="3"/>
      <c r="AK2713" s="3"/>
      <c r="AL2713" s="3"/>
      <c r="AM2713" s="3"/>
      <c r="AN2713" s="3"/>
      <c r="AO2713" s="3"/>
      <c r="AP2713" s="69"/>
    </row>
    <row r="2714" spans="4:42" x14ac:dyDescent="0.2">
      <c r="D2714" s="3"/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Q2714" s="3"/>
      <c r="R2714" s="3"/>
      <c r="S2714" s="3"/>
      <c r="T2714" s="11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3"/>
      <c r="AG2714" s="3"/>
      <c r="AH2714" s="3"/>
      <c r="AI2714" s="3"/>
      <c r="AJ2714" s="3"/>
      <c r="AK2714" s="3"/>
      <c r="AL2714" s="3"/>
      <c r="AM2714" s="3"/>
      <c r="AN2714" s="3"/>
      <c r="AO2714" s="3"/>
      <c r="AP2714" s="69"/>
    </row>
    <row r="2715" spans="4:42" x14ac:dyDescent="0.2">
      <c r="D2715" s="3"/>
      <c r="E2715" s="3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Q2715" s="3"/>
      <c r="R2715" s="3"/>
      <c r="S2715" s="3"/>
      <c r="T2715" s="11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3"/>
      <c r="AG2715" s="3"/>
      <c r="AH2715" s="3"/>
      <c r="AI2715" s="3"/>
      <c r="AJ2715" s="3"/>
      <c r="AK2715" s="3"/>
      <c r="AL2715" s="3"/>
      <c r="AM2715" s="3"/>
      <c r="AN2715" s="3"/>
      <c r="AO2715" s="3"/>
      <c r="AP2715" s="69"/>
    </row>
    <row r="2716" spans="4:42" x14ac:dyDescent="0.2">
      <c r="D2716" s="3"/>
      <c r="E2716" s="3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Q2716" s="3"/>
      <c r="R2716" s="3"/>
      <c r="S2716" s="3"/>
      <c r="T2716" s="11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3"/>
      <c r="AF2716" s="3"/>
      <c r="AG2716" s="3"/>
      <c r="AH2716" s="3"/>
      <c r="AI2716" s="3"/>
      <c r="AJ2716" s="3"/>
      <c r="AK2716" s="3"/>
      <c r="AL2716" s="3"/>
      <c r="AM2716" s="3"/>
      <c r="AN2716" s="3"/>
      <c r="AO2716" s="3"/>
      <c r="AP2716" s="69"/>
    </row>
    <row r="2717" spans="4:42" x14ac:dyDescent="0.2">
      <c r="D2717" s="3"/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Q2717" s="3"/>
      <c r="R2717" s="3"/>
      <c r="S2717" s="3"/>
      <c r="T2717" s="11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3"/>
      <c r="AG2717" s="3"/>
      <c r="AH2717" s="3"/>
      <c r="AI2717" s="3"/>
      <c r="AJ2717" s="3"/>
      <c r="AK2717" s="3"/>
      <c r="AL2717" s="3"/>
      <c r="AM2717" s="3"/>
      <c r="AN2717" s="3"/>
      <c r="AO2717" s="3"/>
      <c r="AP2717" s="69"/>
    </row>
    <row r="2718" spans="4:42" x14ac:dyDescent="0.2">
      <c r="D2718" s="3"/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Q2718" s="3"/>
      <c r="R2718" s="3"/>
      <c r="S2718" s="3"/>
      <c r="T2718" s="11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3"/>
      <c r="AG2718" s="3"/>
      <c r="AH2718" s="3"/>
      <c r="AI2718" s="3"/>
      <c r="AJ2718" s="3"/>
      <c r="AK2718" s="3"/>
      <c r="AL2718" s="3"/>
      <c r="AM2718" s="3"/>
      <c r="AN2718" s="3"/>
      <c r="AO2718" s="3"/>
      <c r="AP2718" s="69"/>
    </row>
    <row r="2719" spans="4:42" x14ac:dyDescent="0.2">
      <c r="D2719" s="3"/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Q2719" s="3"/>
      <c r="R2719" s="3"/>
      <c r="S2719" s="3"/>
      <c r="T2719" s="11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3"/>
      <c r="AG2719" s="3"/>
      <c r="AH2719" s="3"/>
      <c r="AI2719" s="3"/>
      <c r="AJ2719" s="3"/>
      <c r="AK2719" s="3"/>
      <c r="AL2719" s="3"/>
      <c r="AM2719" s="3"/>
      <c r="AN2719" s="3"/>
      <c r="AO2719" s="3"/>
      <c r="AP2719" s="69"/>
    </row>
    <row r="2720" spans="4:42" x14ac:dyDescent="0.2">
      <c r="D2720" s="3"/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Q2720" s="3"/>
      <c r="R2720" s="3"/>
      <c r="S2720" s="3"/>
      <c r="T2720" s="11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3"/>
      <c r="AG2720" s="3"/>
      <c r="AH2720" s="3"/>
      <c r="AI2720" s="3"/>
      <c r="AJ2720" s="3"/>
      <c r="AK2720" s="3"/>
      <c r="AL2720" s="3"/>
      <c r="AM2720" s="3"/>
      <c r="AN2720" s="3"/>
      <c r="AO2720" s="3"/>
      <c r="AP2720" s="69"/>
    </row>
    <row r="2721" spans="4:42" x14ac:dyDescent="0.2">
      <c r="D2721" s="3"/>
      <c r="E2721" s="3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Q2721" s="3"/>
      <c r="R2721" s="3"/>
      <c r="S2721" s="3"/>
      <c r="T2721" s="11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3"/>
      <c r="AG2721" s="3"/>
      <c r="AH2721" s="3"/>
      <c r="AI2721" s="3"/>
      <c r="AJ2721" s="3"/>
      <c r="AK2721" s="3"/>
      <c r="AL2721" s="3"/>
      <c r="AM2721" s="3"/>
      <c r="AN2721" s="3"/>
      <c r="AO2721" s="3"/>
      <c r="AP2721" s="69"/>
    </row>
    <row r="2722" spans="4:42" x14ac:dyDescent="0.2">
      <c r="D2722" s="3"/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Q2722" s="3"/>
      <c r="R2722" s="3"/>
      <c r="S2722" s="3"/>
      <c r="T2722" s="11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3"/>
      <c r="AG2722" s="3"/>
      <c r="AH2722" s="3"/>
      <c r="AI2722" s="3"/>
      <c r="AJ2722" s="3"/>
      <c r="AK2722" s="3"/>
      <c r="AL2722" s="3"/>
      <c r="AM2722" s="3"/>
      <c r="AN2722" s="3"/>
      <c r="AO2722" s="3"/>
      <c r="AP2722" s="69"/>
    </row>
    <row r="2723" spans="4:42" x14ac:dyDescent="0.2">
      <c r="D2723" s="3"/>
      <c r="E2723" s="3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Q2723" s="3"/>
      <c r="R2723" s="3"/>
      <c r="S2723" s="3"/>
      <c r="T2723" s="11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 s="3"/>
      <c r="AF2723" s="3"/>
      <c r="AG2723" s="3"/>
      <c r="AH2723" s="3"/>
      <c r="AI2723" s="3"/>
      <c r="AJ2723" s="3"/>
      <c r="AK2723" s="3"/>
      <c r="AL2723" s="3"/>
      <c r="AM2723" s="3"/>
      <c r="AN2723" s="3"/>
      <c r="AO2723" s="3"/>
      <c r="AP2723" s="69"/>
    </row>
    <row r="2724" spans="4:42" x14ac:dyDescent="0.2">
      <c r="D2724" s="3"/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Q2724" s="3"/>
      <c r="R2724" s="3"/>
      <c r="S2724" s="3"/>
      <c r="T2724" s="11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 s="3"/>
      <c r="AF2724" s="3"/>
      <c r="AG2724" s="3"/>
      <c r="AH2724" s="3"/>
      <c r="AI2724" s="3"/>
      <c r="AJ2724" s="3"/>
      <c r="AK2724" s="3"/>
      <c r="AL2724" s="3"/>
      <c r="AM2724" s="3"/>
      <c r="AN2724" s="3"/>
      <c r="AO2724" s="3"/>
      <c r="AP2724" s="69"/>
    </row>
    <row r="2725" spans="4:42" x14ac:dyDescent="0.2">
      <c r="D2725" s="3"/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Q2725" s="3"/>
      <c r="R2725" s="3"/>
      <c r="S2725" s="3"/>
      <c r="T2725" s="11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3"/>
      <c r="AG2725" s="3"/>
      <c r="AH2725" s="3"/>
      <c r="AI2725" s="3"/>
      <c r="AJ2725" s="3"/>
      <c r="AK2725" s="3"/>
      <c r="AL2725" s="3"/>
      <c r="AM2725" s="3"/>
      <c r="AN2725" s="3"/>
      <c r="AO2725" s="3"/>
      <c r="AP2725" s="69"/>
    </row>
    <row r="2726" spans="4:42" x14ac:dyDescent="0.2">
      <c r="D2726" s="3"/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Q2726" s="3"/>
      <c r="R2726" s="3"/>
      <c r="S2726" s="3"/>
      <c r="T2726" s="11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3"/>
      <c r="AG2726" s="3"/>
      <c r="AH2726" s="3"/>
      <c r="AI2726" s="3"/>
      <c r="AJ2726" s="3"/>
      <c r="AK2726" s="3"/>
      <c r="AL2726" s="3"/>
      <c r="AM2726" s="3"/>
      <c r="AN2726" s="3"/>
      <c r="AO2726" s="3"/>
      <c r="AP2726" s="69"/>
    </row>
    <row r="2727" spans="4:42" x14ac:dyDescent="0.2">
      <c r="D2727" s="3"/>
      <c r="E2727" s="3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Q2727" s="3"/>
      <c r="R2727" s="3"/>
      <c r="S2727" s="3"/>
      <c r="T2727" s="11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3"/>
      <c r="AG2727" s="3"/>
      <c r="AH2727" s="3"/>
      <c r="AI2727" s="3"/>
      <c r="AJ2727" s="3"/>
      <c r="AK2727" s="3"/>
      <c r="AL2727" s="3"/>
      <c r="AM2727" s="3"/>
      <c r="AN2727" s="3"/>
      <c r="AO2727" s="3"/>
      <c r="AP2727" s="69"/>
    </row>
    <row r="2728" spans="4:42" x14ac:dyDescent="0.2">
      <c r="D2728" s="3"/>
      <c r="E2728" s="3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Q2728" s="3"/>
      <c r="R2728" s="3"/>
      <c r="S2728" s="3"/>
      <c r="T2728" s="11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3"/>
      <c r="AG2728" s="3"/>
      <c r="AH2728" s="3"/>
      <c r="AI2728" s="3"/>
      <c r="AJ2728" s="3"/>
      <c r="AK2728" s="3"/>
      <c r="AL2728" s="3"/>
      <c r="AM2728" s="3"/>
      <c r="AN2728" s="3"/>
      <c r="AO2728" s="3"/>
      <c r="AP2728" s="69"/>
    </row>
    <row r="2729" spans="4:42" x14ac:dyDescent="0.2">
      <c r="D2729" s="3"/>
      <c r="E2729" s="3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Q2729" s="3"/>
      <c r="R2729" s="3"/>
      <c r="S2729" s="3"/>
      <c r="T2729" s="11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3"/>
      <c r="AG2729" s="3"/>
      <c r="AH2729" s="3"/>
      <c r="AI2729" s="3"/>
      <c r="AJ2729" s="3"/>
      <c r="AK2729" s="3"/>
      <c r="AL2729" s="3"/>
      <c r="AM2729" s="3"/>
      <c r="AN2729" s="3"/>
      <c r="AO2729" s="3"/>
      <c r="AP2729" s="69"/>
    </row>
    <row r="2730" spans="4:42" x14ac:dyDescent="0.2">
      <c r="D2730" s="3"/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Q2730" s="3"/>
      <c r="R2730" s="3"/>
      <c r="S2730" s="3"/>
      <c r="T2730" s="11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3"/>
      <c r="AG2730" s="3"/>
      <c r="AH2730" s="3"/>
      <c r="AI2730" s="3"/>
      <c r="AJ2730" s="3"/>
      <c r="AK2730" s="3"/>
      <c r="AL2730" s="3"/>
      <c r="AM2730" s="3"/>
      <c r="AN2730" s="3"/>
      <c r="AO2730" s="3"/>
      <c r="AP2730" s="69"/>
    </row>
    <row r="2731" spans="4:42" x14ac:dyDescent="0.2">
      <c r="D2731" s="3"/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Q2731" s="3"/>
      <c r="R2731" s="3"/>
      <c r="S2731" s="3"/>
      <c r="T2731" s="11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3"/>
      <c r="AF2731" s="3"/>
      <c r="AG2731" s="3"/>
      <c r="AH2731" s="3"/>
      <c r="AI2731" s="3"/>
      <c r="AJ2731" s="3"/>
      <c r="AK2731" s="3"/>
      <c r="AL2731" s="3"/>
      <c r="AM2731" s="3"/>
      <c r="AN2731" s="3"/>
      <c r="AO2731" s="3"/>
      <c r="AP2731" s="69"/>
    </row>
    <row r="2732" spans="4:42" x14ac:dyDescent="0.2">
      <c r="D2732" s="3"/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Q2732" s="3"/>
      <c r="R2732" s="3"/>
      <c r="S2732" s="3"/>
      <c r="T2732" s="11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3"/>
      <c r="AG2732" s="3"/>
      <c r="AH2732" s="3"/>
      <c r="AI2732" s="3"/>
      <c r="AJ2732" s="3"/>
      <c r="AK2732" s="3"/>
      <c r="AL2732" s="3"/>
      <c r="AM2732" s="3"/>
      <c r="AN2732" s="3"/>
      <c r="AO2732" s="3"/>
      <c r="AP2732" s="69"/>
    </row>
    <row r="2733" spans="4:42" x14ac:dyDescent="0.2">
      <c r="D2733" s="3"/>
      <c r="E2733" s="3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Q2733" s="3"/>
      <c r="R2733" s="3"/>
      <c r="S2733" s="3"/>
      <c r="T2733" s="11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3"/>
      <c r="AG2733" s="3"/>
      <c r="AH2733" s="3"/>
      <c r="AI2733" s="3"/>
      <c r="AJ2733" s="3"/>
      <c r="AK2733" s="3"/>
      <c r="AL2733" s="3"/>
      <c r="AM2733" s="3"/>
      <c r="AN2733" s="3"/>
      <c r="AO2733" s="3"/>
      <c r="AP2733" s="69"/>
    </row>
    <row r="2734" spans="4:42" x14ac:dyDescent="0.2">
      <c r="D2734" s="3"/>
      <c r="E2734" s="3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Q2734" s="3"/>
      <c r="R2734" s="3"/>
      <c r="S2734" s="3"/>
      <c r="T2734" s="11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3"/>
      <c r="AG2734" s="3"/>
      <c r="AH2734" s="3"/>
      <c r="AI2734" s="3"/>
      <c r="AJ2734" s="3"/>
      <c r="AK2734" s="3"/>
      <c r="AL2734" s="3"/>
      <c r="AM2734" s="3"/>
      <c r="AN2734" s="3"/>
      <c r="AO2734" s="3"/>
      <c r="AP2734" s="69"/>
    </row>
    <row r="2735" spans="4:42" x14ac:dyDescent="0.2">
      <c r="D2735" s="3"/>
      <c r="E2735" s="3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Q2735" s="3"/>
      <c r="R2735" s="3"/>
      <c r="S2735" s="3"/>
      <c r="T2735" s="11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3"/>
      <c r="AG2735" s="3"/>
      <c r="AH2735" s="3"/>
      <c r="AI2735" s="3"/>
      <c r="AJ2735" s="3"/>
      <c r="AK2735" s="3"/>
      <c r="AL2735" s="3"/>
      <c r="AM2735" s="3"/>
      <c r="AN2735" s="3"/>
      <c r="AO2735" s="3"/>
      <c r="AP2735" s="69"/>
    </row>
    <row r="2736" spans="4:42" x14ac:dyDescent="0.2">
      <c r="D2736" s="3"/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Q2736" s="3"/>
      <c r="R2736" s="3"/>
      <c r="S2736" s="3"/>
      <c r="T2736" s="11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3"/>
      <c r="AG2736" s="3"/>
      <c r="AH2736" s="3"/>
      <c r="AI2736" s="3"/>
      <c r="AJ2736" s="3"/>
      <c r="AK2736" s="3"/>
      <c r="AL2736" s="3"/>
      <c r="AM2736" s="3"/>
      <c r="AN2736" s="3"/>
      <c r="AO2736" s="3"/>
      <c r="AP2736" s="69"/>
    </row>
    <row r="2737" spans="4:42" x14ac:dyDescent="0.2">
      <c r="D2737" s="3"/>
      <c r="E2737" s="3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Q2737" s="3"/>
      <c r="R2737" s="3"/>
      <c r="S2737" s="3"/>
      <c r="T2737" s="11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3"/>
      <c r="AG2737" s="3"/>
      <c r="AH2737" s="3"/>
      <c r="AI2737" s="3"/>
      <c r="AJ2737" s="3"/>
      <c r="AK2737" s="3"/>
      <c r="AL2737" s="3"/>
      <c r="AM2737" s="3"/>
      <c r="AN2737" s="3"/>
      <c r="AO2737" s="3"/>
      <c r="AP2737" s="69"/>
    </row>
    <row r="2738" spans="4:42" x14ac:dyDescent="0.2">
      <c r="D2738" s="3"/>
      <c r="E2738" s="3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Q2738" s="3"/>
      <c r="R2738" s="3"/>
      <c r="S2738" s="3"/>
      <c r="T2738" s="11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3"/>
      <c r="AG2738" s="3"/>
      <c r="AH2738" s="3"/>
      <c r="AI2738" s="3"/>
      <c r="AJ2738" s="3"/>
      <c r="AK2738" s="3"/>
      <c r="AL2738" s="3"/>
      <c r="AM2738" s="3"/>
      <c r="AN2738" s="3"/>
      <c r="AO2738" s="3"/>
      <c r="AP2738" s="69"/>
    </row>
    <row r="2739" spans="4:42" x14ac:dyDescent="0.2">
      <c r="D2739" s="3"/>
      <c r="E2739" s="3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Q2739" s="3"/>
      <c r="R2739" s="3"/>
      <c r="S2739" s="3"/>
      <c r="T2739" s="11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3"/>
      <c r="AG2739" s="3"/>
      <c r="AH2739" s="3"/>
      <c r="AI2739" s="3"/>
      <c r="AJ2739" s="3"/>
      <c r="AK2739" s="3"/>
      <c r="AL2739" s="3"/>
      <c r="AM2739" s="3"/>
      <c r="AN2739" s="3"/>
      <c r="AO2739" s="3"/>
      <c r="AP2739" s="69"/>
    </row>
    <row r="2740" spans="4:42" x14ac:dyDescent="0.2">
      <c r="D2740" s="3"/>
      <c r="E2740" s="3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Q2740" s="3"/>
      <c r="R2740" s="3"/>
      <c r="S2740" s="3"/>
      <c r="T2740" s="11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3"/>
      <c r="AG2740" s="3"/>
      <c r="AH2740" s="3"/>
      <c r="AI2740" s="3"/>
      <c r="AJ2740" s="3"/>
      <c r="AK2740" s="3"/>
      <c r="AL2740" s="3"/>
      <c r="AM2740" s="3"/>
      <c r="AN2740" s="3"/>
      <c r="AO2740" s="3"/>
      <c r="AP2740" s="69"/>
    </row>
    <row r="2741" spans="4:42" x14ac:dyDescent="0.2">
      <c r="D2741" s="3"/>
      <c r="E2741" s="3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Q2741" s="3"/>
      <c r="R2741" s="3"/>
      <c r="S2741" s="3"/>
      <c r="T2741" s="11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3"/>
      <c r="AG2741" s="3"/>
      <c r="AH2741" s="3"/>
      <c r="AI2741" s="3"/>
      <c r="AJ2741" s="3"/>
      <c r="AK2741" s="3"/>
      <c r="AL2741" s="3"/>
      <c r="AM2741" s="3"/>
      <c r="AN2741" s="3"/>
      <c r="AO2741" s="3"/>
      <c r="AP2741" s="69"/>
    </row>
    <row r="2742" spans="4:42" x14ac:dyDescent="0.2">
      <c r="D2742" s="3"/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Q2742" s="3"/>
      <c r="R2742" s="3"/>
      <c r="S2742" s="3"/>
      <c r="T2742" s="11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3"/>
      <c r="AG2742" s="3"/>
      <c r="AH2742" s="3"/>
      <c r="AI2742" s="3"/>
      <c r="AJ2742" s="3"/>
      <c r="AK2742" s="3"/>
      <c r="AL2742" s="3"/>
      <c r="AM2742" s="3"/>
      <c r="AN2742" s="3"/>
      <c r="AO2742" s="3"/>
      <c r="AP2742" s="69"/>
    </row>
    <row r="2743" spans="4:42" x14ac:dyDescent="0.2">
      <c r="D2743" s="3"/>
      <c r="E2743" s="3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Q2743" s="3"/>
      <c r="R2743" s="3"/>
      <c r="S2743" s="3"/>
      <c r="T2743" s="11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3"/>
      <c r="AG2743" s="3"/>
      <c r="AH2743" s="3"/>
      <c r="AI2743" s="3"/>
      <c r="AJ2743" s="3"/>
      <c r="AK2743" s="3"/>
      <c r="AL2743" s="3"/>
      <c r="AM2743" s="3"/>
      <c r="AN2743" s="3"/>
      <c r="AO2743" s="3"/>
      <c r="AP2743" s="69"/>
    </row>
    <row r="2744" spans="4:42" x14ac:dyDescent="0.2">
      <c r="D2744" s="3"/>
      <c r="E2744" s="3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Q2744" s="3"/>
      <c r="R2744" s="3"/>
      <c r="S2744" s="3"/>
      <c r="T2744" s="11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3"/>
      <c r="AG2744" s="3"/>
      <c r="AH2744" s="3"/>
      <c r="AI2744" s="3"/>
      <c r="AJ2744" s="3"/>
      <c r="AK2744" s="3"/>
      <c r="AL2744" s="3"/>
      <c r="AM2744" s="3"/>
      <c r="AN2744" s="3"/>
      <c r="AO2744" s="3"/>
      <c r="AP2744" s="69"/>
    </row>
    <row r="2745" spans="4:42" x14ac:dyDescent="0.2">
      <c r="D2745" s="3"/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Q2745" s="3"/>
      <c r="R2745" s="3"/>
      <c r="S2745" s="3"/>
      <c r="T2745" s="11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3"/>
      <c r="AG2745" s="3"/>
      <c r="AH2745" s="3"/>
      <c r="AI2745" s="3"/>
      <c r="AJ2745" s="3"/>
      <c r="AK2745" s="3"/>
      <c r="AL2745" s="3"/>
      <c r="AM2745" s="3"/>
      <c r="AN2745" s="3"/>
      <c r="AO2745" s="3"/>
      <c r="AP2745" s="69"/>
    </row>
    <row r="2746" spans="4:42" x14ac:dyDescent="0.2">
      <c r="D2746" s="3"/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Q2746" s="3"/>
      <c r="R2746" s="3"/>
      <c r="S2746" s="3"/>
      <c r="T2746" s="11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3"/>
      <c r="AG2746" s="3"/>
      <c r="AH2746" s="3"/>
      <c r="AI2746" s="3"/>
      <c r="AJ2746" s="3"/>
      <c r="AK2746" s="3"/>
      <c r="AL2746" s="3"/>
      <c r="AM2746" s="3"/>
      <c r="AN2746" s="3"/>
      <c r="AO2746" s="3"/>
      <c r="AP2746" s="69"/>
    </row>
    <row r="2747" spans="4:42" x14ac:dyDescent="0.2">
      <c r="D2747" s="3"/>
      <c r="E2747" s="3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Q2747" s="3"/>
      <c r="R2747" s="3"/>
      <c r="S2747" s="3"/>
      <c r="T2747" s="11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3"/>
      <c r="AG2747" s="3"/>
      <c r="AH2747" s="3"/>
      <c r="AI2747" s="3"/>
      <c r="AJ2747" s="3"/>
      <c r="AK2747" s="3"/>
      <c r="AL2747" s="3"/>
      <c r="AM2747" s="3"/>
      <c r="AN2747" s="3"/>
      <c r="AO2747" s="3"/>
      <c r="AP2747" s="69"/>
    </row>
    <row r="2748" spans="4:42" x14ac:dyDescent="0.2">
      <c r="D2748" s="3"/>
      <c r="E2748" s="3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Q2748" s="3"/>
      <c r="R2748" s="3"/>
      <c r="S2748" s="3"/>
      <c r="T2748" s="11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3"/>
      <c r="AG2748" s="3"/>
      <c r="AH2748" s="3"/>
      <c r="AI2748" s="3"/>
      <c r="AJ2748" s="3"/>
      <c r="AK2748" s="3"/>
      <c r="AL2748" s="3"/>
      <c r="AM2748" s="3"/>
      <c r="AN2748" s="3"/>
      <c r="AO2748" s="3"/>
      <c r="AP2748" s="69"/>
    </row>
    <row r="2749" spans="4:42" x14ac:dyDescent="0.2">
      <c r="D2749" s="3"/>
      <c r="E2749" s="3"/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Q2749" s="3"/>
      <c r="R2749" s="3"/>
      <c r="S2749" s="3"/>
      <c r="T2749" s="11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3"/>
      <c r="AG2749" s="3"/>
      <c r="AH2749" s="3"/>
      <c r="AI2749" s="3"/>
      <c r="AJ2749" s="3"/>
      <c r="AK2749" s="3"/>
      <c r="AL2749" s="3"/>
      <c r="AM2749" s="3"/>
      <c r="AN2749" s="3"/>
      <c r="AO2749" s="3"/>
      <c r="AP2749" s="69"/>
    </row>
    <row r="2750" spans="4:42" x14ac:dyDescent="0.2">
      <c r="D2750" s="3"/>
      <c r="E2750" s="3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Q2750" s="3"/>
      <c r="R2750" s="3"/>
      <c r="S2750" s="3"/>
      <c r="T2750" s="11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3"/>
      <c r="AG2750" s="3"/>
      <c r="AH2750" s="3"/>
      <c r="AI2750" s="3"/>
      <c r="AJ2750" s="3"/>
      <c r="AK2750" s="3"/>
      <c r="AL2750" s="3"/>
      <c r="AM2750" s="3"/>
      <c r="AN2750" s="3"/>
      <c r="AO2750" s="3"/>
      <c r="AP2750" s="69"/>
    </row>
    <row r="2751" spans="4:42" x14ac:dyDescent="0.2">
      <c r="D2751" s="3"/>
      <c r="E2751" s="3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Q2751" s="3"/>
      <c r="R2751" s="3"/>
      <c r="S2751" s="3"/>
      <c r="T2751" s="11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3"/>
      <c r="AG2751" s="3"/>
      <c r="AH2751" s="3"/>
      <c r="AI2751" s="3"/>
      <c r="AJ2751" s="3"/>
      <c r="AK2751" s="3"/>
      <c r="AL2751" s="3"/>
      <c r="AM2751" s="3"/>
      <c r="AN2751" s="3"/>
      <c r="AO2751" s="3"/>
      <c r="AP2751" s="69"/>
    </row>
    <row r="2752" spans="4:42" x14ac:dyDescent="0.2">
      <c r="D2752" s="3"/>
      <c r="E2752" s="3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Q2752" s="3"/>
      <c r="R2752" s="3"/>
      <c r="S2752" s="3"/>
      <c r="T2752" s="11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3"/>
      <c r="AG2752" s="3"/>
      <c r="AH2752" s="3"/>
      <c r="AI2752" s="3"/>
      <c r="AJ2752" s="3"/>
      <c r="AK2752" s="3"/>
      <c r="AL2752" s="3"/>
      <c r="AM2752" s="3"/>
      <c r="AN2752" s="3"/>
      <c r="AO2752" s="3"/>
      <c r="AP2752" s="69"/>
    </row>
    <row r="2753" spans="4:42" x14ac:dyDescent="0.2">
      <c r="D2753" s="3"/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Q2753" s="3"/>
      <c r="R2753" s="3"/>
      <c r="S2753" s="3"/>
      <c r="T2753" s="11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3"/>
      <c r="AG2753" s="3"/>
      <c r="AH2753" s="3"/>
      <c r="AI2753" s="3"/>
      <c r="AJ2753" s="3"/>
      <c r="AK2753" s="3"/>
      <c r="AL2753" s="3"/>
      <c r="AM2753" s="3"/>
      <c r="AN2753" s="3"/>
      <c r="AO2753" s="3"/>
      <c r="AP2753" s="69"/>
    </row>
    <row r="2754" spans="4:42" x14ac:dyDescent="0.2">
      <c r="D2754" s="3"/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Q2754" s="3"/>
      <c r="R2754" s="3"/>
      <c r="S2754" s="3"/>
      <c r="T2754" s="11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3"/>
      <c r="AG2754" s="3"/>
      <c r="AH2754" s="3"/>
      <c r="AI2754" s="3"/>
      <c r="AJ2754" s="3"/>
      <c r="AK2754" s="3"/>
      <c r="AL2754" s="3"/>
      <c r="AM2754" s="3"/>
      <c r="AN2754" s="3"/>
      <c r="AO2754" s="3"/>
      <c r="AP2754" s="69"/>
    </row>
    <row r="2755" spans="4:42" x14ac:dyDescent="0.2">
      <c r="D2755" s="3"/>
      <c r="E2755" s="3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Q2755" s="3"/>
      <c r="R2755" s="3"/>
      <c r="S2755" s="3"/>
      <c r="T2755" s="11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3"/>
      <c r="AG2755" s="3"/>
      <c r="AH2755" s="3"/>
      <c r="AI2755" s="3"/>
      <c r="AJ2755" s="3"/>
      <c r="AK2755" s="3"/>
      <c r="AL2755" s="3"/>
      <c r="AM2755" s="3"/>
      <c r="AN2755" s="3"/>
      <c r="AO2755" s="3"/>
      <c r="AP2755" s="69"/>
    </row>
    <row r="2756" spans="4:42" x14ac:dyDescent="0.2">
      <c r="D2756" s="3"/>
      <c r="E2756" s="3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Q2756" s="3"/>
      <c r="R2756" s="3"/>
      <c r="S2756" s="3"/>
      <c r="T2756" s="11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3"/>
      <c r="AG2756" s="3"/>
      <c r="AH2756" s="3"/>
      <c r="AI2756" s="3"/>
      <c r="AJ2756" s="3"/>
      <c r="AK2756" s="3"/>
      <c r="AL2756" s="3"/>
      <c r="AM2756" s="3"/>
      <c r="AN2756" s="3"/>
      <c r="AO2756" s="3"/>
      <c r="AP2756" s="69"/>
    </row>
    <row r="2757" spans="4:42" x14ac:dyDescent="0.2">
      <c r="D2757" s="3"/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Q2757" s="3"/>
      <c r="R2757" s="3"/>
      <c r="S2757" s="3"/>
      <c r="T2757" s="11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3"/>
      <c r="AG2757" s="3"/>
      <c r="AH2757" s="3"/>
      <c r="AI2757" s="3"/>
      <c r="AJ2757" s="3"/>
      <c r="AK2757" s="3"/>
      <c r="AL2757" s="3"/>
      <c r="AM2757" s="3"/>
      <c r="AN2757" s="3"/>
      <c r="AO2757" s="3"/>
      <c r="AP2757" s="69"/>
    </row>
    <row r="2758" spans="4:42" x14ac:dyDescent="0.2">
      <c r="D2758" s="3"/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Q2758" s="3"/>
      <c r="R2758" s="3"/>
      <c r="S2758" s="3"/>
      <c r="T2758" s="11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3"/>
      <c r="AG2758" s="3"/>
      <c r="AH2758" s="3"/>
      <c r="AI2758" s="3"/>
      <c r="AJ2758" s="3"/>
      <c r="AK2758" s="3"/>
      <c r="AL2758" s="3"/>
      <c r="AM2758" s="3"/>
      <c r="AN2758" s="3"/>
      <c r="AO2758" s="3"/>
      <c r="AP2758" s="69"/>
    </row>
    <row r="2759" spans="4:42" x14ac:dyDescent="0.2">
      <c r="D2759" s="3"/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Q2759" s="3"/>
      <c r="R2759" s="3"/>
      <c r="S2759" s="3"/>
      <c r="T2759" s="11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 s="3"/>
      <c r="AF2759" s="3"/>
      <c r="AG2759" s="3"/>
      <c r="AH2759" s="3"/>
      <c r="AI2759" s="3"/>
      <c r="AJ2759" s="3"/>
      <c r="AK2759" s="3"/>
      <c r="AL2759" s="3"/>
      <c r="AM2759" s="3"/>
      <c r="AN2759" s="3"/>
      <c r="AO2759" s="3"/>
      <c r="AP2759" s="69"/>
    </row>
    <row r="2760" spans="4:42" x14ac:dyDescent="0.2">
      <c r="D2760" s="3"/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Q2760" s="3"/>
      <c r="R2760" s="3"/>
      <c r="S2760" s="3"/>
      <c r="T2760" s="11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3"/>
      <c r="AG2760" s="3"/>
      <c r="AH2760" s="3"/>
      <c r="AI2760" s="3"/>
      <c r="AJ2760" s="3"/>
      <c r="AK2760" s="3"/>
      <c r="AL2760" s="3"/>
      <c r="AM2760" s="3"/>
      <c r="AN2760" s="3"/>
      <c r="AO2760" s="3"/>
      <c r="AP2760" s="69"/>
    </row>
    <row r="2761" spans="4:42" x14ac:dyDescent="0.2">
      <c r="D2761" s="3"/>
      <c r="E2761" s="3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Q2761" s="3"/>
      <c r="R2761" s="3"/>
      <c r="S2761" s="3"/>
      <c r="T2761" s="11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3"/>
      <c r="AG2761" s="3"/>
      <c r="AH2761" s="3"/>
      <c r="AI2761" s="3"/>
      <c r="AJ2761" s="3"/>
      <c r="AK2761" s="3"/>
      <c r="AL2761" s="3"/>
      <c r="AM2761" s="3"/>
      <c r="AN2761" s="3"/>
      <c r="AO2761" s="3"/>
      <c r="AP2761" s="69"/>
    </row>
    <row r="2762" spans="4:42" x14ac:dyDescent="0.2">
      <c r="D2762" s="3"/>
      <c r="E2762" s="3"/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Q2762" s="3"/>
      <c r="R2762" s="3"/>
      <c r="S2762" s="3"/>
      <c r="T2762" s="11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3"/>
      <c r="AG2762" s="3"/>
      <c r="AH2762" s="3"/>
      <c r="AI2762" s="3"/>
      <c r="AJ2762" s="3"/>
      <c r="AK2762" s="3"/>
      <c r="AL2762" s="3"/>
      <c r="AM2762" s="3"/>
      <c r="AN2762" s="3"/>
      <c r="AO2762" s="3"/>
      <c r="AP2762" s="69"/>
    </row>
    <row r="2763" spans="4:42" x14ac:dyDescent="0.2">
      <c r="D2763" s="3"/>
      <c r="E2763" s="3"/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Q2763" s="3"/>
      <c r="R2763" s="3"/>
      <c r="S2763" s="3"/>
      <c r="T2763" s="11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3"/>
      <c r="AG2763" s="3"/>
      <c r="AH2763" s="3"/>
      <c r="AI2763" s="3"/>
      <c r="AJ2763" s="3"/>
      <c r="AK2763" s="3"/>
      <c r="AL2763" s="3"/>
      <c r="AM2763" s="3"/>
      <c r="AN2763" s="3"/>
      <c r="AO2763" s="3"/>
      <c r="AP2763" s="69"/>
    </row>
    <row r="2764" spans="4:42" x14ac:dyDescent="0.2">
      <c r="D2764" s="3"/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Q2764" s="3"/>
      <c r="R2764" s="3"/>
      <c r="S2764" s="3"/>
      <c r="T2764" s="11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3"/>
      <c r="AG2764" s="3"/>
      <c r="AH2764" s="3"/>
      <c r="AI2764" s="3"/>
      <c r="AJ2764" s="3"/>
      <c r="AK2764" s="3"/>
      <c r="AL2764" s="3"/>
      <c r="AM2764" s="3"/>
      <c r="AN2764" s="3"/>
      <c r="AO2764" s="3"/>
      <c r="AP2764" s="69"/>
    </row>
    <row r="2765" spans="4:42" x14ac:dyDescent="0.2">
      <c r="D2765" s="3"/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Q2765" s="3"/>
      <c r="R2765" s="3"/>
      <c r="S2765" s="3"/>
      <c r="T2765" s="11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3"/>
      <c r="AG2765" s="3"/>
      <c r="AH2765" s="3"/>
      <c r="AI2765" s="3"/>
      <c r="AJ2765" s="3"/>
      <c r="AK2765" s="3"/>
      <c r="AL2765" s="3"/>
      <c r="AM2765" s="3"/>
      <c r="AN2765" s="3"/>
      <c r="AO2765" s="3"/>
      <c r="AP2765" s="69"/>
    </row>
    <row r="2766" spans="4:42" x14ac:dyDescent="0.2">
      <c r="D2766" s="3"/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Q2766" s="3"/>
      <c r="R2766" s="3"/>
      <c r="S2766" s="3"/>
      <c r="T2766" s="11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3"/>
      <c r="AG2766" s="3"/>
      <c r="AH2766" s="3"/>
      <c r="AI2766" s="3"/>
      <c r="AJ2766" s="3"/>
      <c r="AK2766" s="3"/>
      <c r="AL2766" s="3"/>
      <c r="AM2766" s="3"/>
      <c r="AN2766" s="3"/>
      <c r="AO2766" s="3"/>
      <c r="AP2766" s="69"/>
    </row>
    <row r="2767" spans="4:42" x14ac:dyDescent="0.2">
      <c r="D2767" s="3"/>
      <c r="E2767" s="3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Q2767" s="3"/>
      <c r="R2767" s="3"/>
      <c r="S2767" s="3"/>
      <c r="T2767" s="11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3"/>
      <c r="AG2767" s="3"/>
      <c r="AH2767" s="3"/>
      <c r="AI2767" s="3"/>
      <c r="AJ2767" s="3"/>
      <c r="AK2767" s="3"/>
      <c r="AL2767" s="3"/>
      <c r="AM2767" s="3"/>
      <c r="AN2767" s="3"/>
      <c r="AO2767" s="3"/>
      <c r="AP2767" s="69"/>
    </row>
    <row r="2768" spans="4:42" x14ac:dyDescent="0.2">
      <c r="D2768" s="3"/>
      <c r="E2768" s="3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Q2768" s="3"/>
      <c r="R2768" s="3"/>
      <c r="S2768" s="3"/>
      <c r="T2768" s="11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3"/>
      <c r="AG2768" s="3"/>
      <c r="AH2768" s="3"/>
      <c r="AI2768" s="3"/>
      <c r="AJ2768" s="3"/>
      <c r="AK2768" s="3"/>
      <c r="AL2768" s="3"/>
      <c r="AM2768" s="3"/>
      <c r="AN2768" s="3"/>
      <c r="AO2768" s="3"/>
      <c r="AP2768" s="69"/>
    </row>
    <row r="2769" spans="4:42" x14ac:dyDescent="0.2">
      <c r="D2769" s="3"/>
      <c r="E2769" s="3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Q2769" s="3"/>
      <c r="R2769" s="3"/>
      <c r="S2769" s="3"/>
      <c r="T2769" s="11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3"/>
      <c r="AG2769" s="3"/>
      <c r="AH2769" s="3"/>
      <c r="AI2769" s="3"/>
      <c r="AJ2769" s="3"/>
      <c r="AK2769" s="3"/>
      <c r="AL2769" s="3"/>
      <c r="AM2769" s="3"/>
      <c r="AN2769" s="3"/>
      <c r="AO2769" s="3"/>
      <c r="AP2769" s="69"/>
    </row>
    <row r="2770" spans="4:42" x14ac:dyDescent="0.2">
      <c r="D2770" s="3"/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Q2770" s="3"/>
      <c r="R2770" s="3"/>
      <c r="S2770" s="3"/>
      <c r="T2770" s="11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3"/>
      <c r="AG2770" s="3"/>
      <c r="AH2770" s="3"/>
      <c r="AI2770" s="3"/>
      <c r="AJ2770" s="3"/>
      <c r="AK2770" s="3"/>
      <c r="AL2770" s="3"/>
      <c r="AM2770" s="3"/>
      <c r="AN2770" s="3"/>
      <c r="AO2770" s="3"/>
      <c r="AP2770" s="69"/>
    </row>
    <row r="2771" spans="4:42" x14ac:dyDescent="0.2">
      <c r="D2771" s="3"/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Q2771" s="3"/>
      <c r="R2771" s="3"/>
      <c r="S2771" s="3"/>
      <c r="T2771" s="11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3"/>
      <c r="AG2771" s="3"/>
      <c r="AH2771" s="3"/>
      <c r="AI2771" s="3"/>
      <c r="AJ2771" s="3"/>
      <c r="AK2771" s="3"/>
      <c r="AL2771" s="3"/>
      <c r="AM2771" s="3"/>
      <c r="AN2771" s="3"/>
      <c r="AO2771" s="3"/>
      <c r="AP2771" s="69"/>
    </row>
    <row r="2772" spans="4:42" x14ac:dyDescent="0.2">
      <c r="D2772" s="3"/>
      <c r="E2772" s="3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Q2772" s="3"/>
      <c r="R2772" s="3"/>
      <c r="S2772" s="3"/>
      <c r="T2772" s="11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3"/>
      <c r="AG2772" s="3"/>
      <c r="AH2772" s="3"/>
      <c r="AI2772" s="3"/>
      <c r="AJ2772" s="3"/>
      <c r="AK2772" s="3"/>
      <c r="AL2772" s="3"/>
      <c r="AM2772" s="3"/>
      <c r="AN2772" s="3"/>
      <c r="AO2772" s="3"/>
      <c r="AP2772" s="69"/>
    </row>
    <row r="2773" spans="4:42" x14ac:dyDescent="0.2">
      <c r="D2773" s="3"/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Q2773" s="3"/>
      <c r="R2773" s="3"/>
      <c r="S2773" s="3"/>
      <c r="T2773" s="11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3"/>
      <c r="AG2773" s="3"/>
      <c r="AH2773" s="3"/>
      <c r="AI2773" s="3"/>
      <c r="AJ2773" s="3"/>
      <c r="AK2773" s="3"/>
      <c r="AL2773" s="3"/>
      <c r="AM2773" s="3"/>
      <c r="AN2773" s="3"/>
      <c r="AO2773" s="3"/>
      <c r="AP2773" s="69"/>
    </row>
    <row r="2774" spans="4:42" x14ac:dyDescent="0.2">
      <c r="D2774" s="3"/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Q2774" s="3"/>
      <c r="R2774" s="3"/>
      <c r="S2774" s="3"/>
      <c r="T2774" s="11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3"/>
      <c r="AG2774" s="3"/>
      <c r="AH2774" s="3"/>
      <c r="AI2774" s="3"/>
      <c r="AJ2774" s="3"/>
      <c r="AK2774" s="3"/>
      <c r="AL2774" s="3"/>
      <c r="AM2774" s="3"/>
      <c r="AN2774" s="3"/>
      <c r="AO2774" s="3"/>
      <c r="AP2774" s="69"/>
    </row>
    <row r="2775" spans="4:42" x14ac:dyDescent="0.2">
      <c r="D2775" s="3"/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Q2775" s="3"/>
      <c r="R2775" s="3"/>
      <c r="S2775" s="3"/>
      <c r="T2775" s="11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3"/>
      <c r="AG2775" s="3"/>
      <c r="AH2775" s="3"/>
      <c r="AI2775" s="3"/>
      <c r="AJ2775" s="3"/>
      <c r="AK2775" s="3"/>
      <c r="AL2775" s="3"/>
      <c r="AM2775" s="3"/>
      <c r="AN2775" s="3"/>
      <c r="AO2775" s="3"/>
      <c r="AP2775" s="69"/>
    </row>
    <row r="2776" spans="4:42" x14ac:dyDescent="0.2">
      <c r="D2776" s="3"/>
      <c r="E2776" s="3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Q2776" s="3"/>
      <c r="R2776" s="3"/>
      <c r="S2776" s="3"/>
      <c r="T2776" s="11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E2776" s="3"/>
      <c r="AF2776" s="3"/>
      <c r="AG2776" s="3"/>
      <c r="AH2776" s="3"/>
      <c r="AI2776" s="3"/>
      <c r="AJ2776" s="3"/>
      <c r="AK2776" s="3"/>
      <c r="AL2776" s="3"/>
      <c r="AM2776" s="3"/>
      <c r="AN2776" s="3"/>
      <c r="AO2776" s="3"/>
      <c r="AP2776" s="69"/>
    </row>
    <row r="2777" spans="4:42" x14ac:dyDescent="0.2">
      <c r="D2777" s="3"/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Q2777" s="3"/>
      <c r="R2777" s="3"/>
      <c r="S2777" s="3"/>
      <c r="T2777" s="11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3"/>
      <c r="AG2777" s="3"/>
      <c r="AH2777" s="3"/>
      <c r="AI2777" s="3"/>
      <c r="AJ2777" s="3"/>
      <c r="AK2777" s="3"/>
      <c r="AL2777" s="3"/>
      <c r="AM2777" s="3"/>
      <c r="AN2777" s="3"/>
      <c r="AO2777" s="3"/>
      <c r="AP2777" s="69"/>
    </row>
    <row r="2778" spans="4:42" x14ac:dyDescent="0.2">
      <c r="D2778" s="3"/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Q2778" s="3"/>
      <c r="R2778" s="3"/>
      <c r="S2778" s="3"/>
      <c r="T2778" s="11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3"/>
      <c r="AG2778" s="3"/>
      <c r="AH2778" s="3"/>
      <c r="AI2778" s="3"/>
      <c r="AJ2778" s="3"/>
      <c r="AK2778" s="3"/>
      <c r="AL2778" s="3"/>
      <c r="AM2778" s="3"/>
      <c r="AN2778" s="3"/>
      <c r="AO2778" s="3"/>
      <c r="AP2778" s="69"/>
    </row>
    <row r="2779" spans="4:42" x14ac:dyDescent="0.2">
      <c r="D2779" s="3"/>
      <c r="E2779" s="3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Q2779" s="3"/>
      <c r="R2779" s="3"/>
      <c r="S2779" s="3"/>
      <c r="T2779" s="11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3"/>
      <c r="AG2779" s="3"/>
      <c r="AH2779" s="3"/>
      <c r="AI2779" s="3"/>
      <c r="AJ2779" s="3"/>
      <c r="AK2779" s="3"/>
      <c r="AL2779" s="3"/>
      <c r="AM2779" s="3"/>
      <c r="AN2779" s="3"/>
      <c r="AO2779" s="3"/>
      <c r="AP2779" s="69"/>
    </row>
    <row r="2780" spans="4:42" x14ac:dyDescent="0.2">
      <c r="D2780" s="3"/>
      <c r="E2780" s="3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Q2780" s="3"/>
      <c r="R2780" s="3"/>
      <c r="S2780" s="3"/>
      <c r="T2780" s="11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3"/>
      <c r="AG2780" s="3"/>
      <c r="AH2780" s="3"/>
      <c r="AI2780" s="3"/>
      <c r="AJ2780" s="3"/>
      <c r="AK2780" s="3"/>
      <c r="AL2780" s="3"/>
      <c r="AM2780" s="3"/>
      <c r="AN2780" s="3"/>
      <c r="AO2780" s="3"/>
      <c r="AP2780" s="69"/>
    </row>
    <row r="2781" spans="4:42" x14ac:dyDescent="0.2">
      <c r="D2781" s="3"/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Q2781" s="3"/>
      <c r="R2781" s="3"/>
      <c r="S2781" s="3"/>
      <c r="T2781" s="11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3"/>
      <c r="AG2781" s="3"/>
      <c r="AH2781" s="3"/>
      <c r="AI2781" s="3"/>
      <c r="AJ2781" s="3"/>
      <c r="AK2781" s="3"/>
      <c r="AL2781" s="3"/>
      <c r="AM2781" s="3"/>
      <c r="AN2781" s="3"/>
      <c r="AO2781" s="3"/>
      <c r="AP2781" s="69"/>
    </row>
    <row r="2782" spans="4:42" x14ac:dyDescent="0.2">
      <c r="D2782" s="3"/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Q2782" s="3"/>
      <c r="R2782" s="3"/>
      <c r="S2782" s="3"/>
      <c r="T2782" s="11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3"/>
      <c r="AG2782" s="3"/>
      <c r="AH2782" s="3"/>
      <c r="AI2782" s="3"/>
      <c r="AJ2782" s="3"/>
      <c r="AK2782" s="3"/>
      <c r="AL2782" s="3"/>
      <c r="AM2782" s="3"/>
      <c r="AN2782" s="3"/>
      <c r="AO2782" s="3"/>
      <c r="AP2782" s="69"/>
    </row>
    <row r="2783" spans="4:42" x14ac:dyDescent="0.2">
      <c r="D2783" s="3"/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Q2783" s="3"/>
      <c r="R2783" s="3"/>
      <c r="S2783" s="3"/>
      <c r="T2783" s="11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3"/>
      <c r="AG2783" s="3"/>
      <c r="AH2783" s="3"/>
      <c r="AI2783" s="3"/>
      <c r="AJ2783" s="3"/>
      <c r="AK2783" s="3"/>
      <c r="AL2783" s="3"/>
      <c r="AM2783" s="3"/>
      <c r="AN2783" s="3"/>
      <c r="AO2783" s="3"/>
      <c r="AP2783" s="69"/>
    </row>
    <row r="2784" spans="4:42" x14ac:dyDescent="0.2">
      <c r="D2784" s="3"/>
      <c r="E2784" s="3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Q2784" s="3"/>
      <c r="R2784" s="3"/>
      <c r="S2784" s="3"/>
      <c r="T2784" s="11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3"/>
      <c r="AG2784" s="3"/>
      <c r="AH2784" s="3"/>
      <c r="AI2784" s="3"/>
      <c r="AJ2784" s="3"/>
      <c r="AK2784" s="3"/>
      <c r="AL2784" s="3"/>
      <c r="AM2784" s="3"/>
      <c r="AN2784" s="3"/>
      <c r="AO2784" s="3"/>
      <c r="AP2784" s="69"/>
    </row>
    <row r="2785" spans="4:42" x14ac:dyDescent="0.2">
      <c r="D2785" s="3"/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Q2785" s="3"/>
      <c r="R2785" s="3"/>
      <c r="S2785" s="3"/>
      <c r="T2785" s="11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3"/>
      <c r="AG2785" s="3"/>
      <c r="AH2785" s="3"/>
      <c r="AI2785" s="3"/>
      <c r="AJ2785" s="3"/>
      <c r="AK2785" s="3"/>
      <c r="AL2785" s="3"/>
      <c r="AM2785" s="3"/>
      <c r="AN2785" s="3"/>
      <c r="AO2785" s="3"/>
      <c r="AP2785" s="69"/>
    </row>
    <row r="2786" spans="4:42" x14ac:dyDescent="0.2">
      <c r="D2786" s="3"/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Q2786" s="3"/>
      <c r="R2786" s="3"/>
      <c r="S2786" s="3"/>
      <c r="T2786" s="11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3"/>
      <c r="AG2786" s="3"/>
      <c r="AH2786" s="3"/>
      <c r="AI2786" s="3"/>
      <c r="AJ2786" s="3"/>
      <c r="AK2786" s="3"/>
      <c r="AL2786" s="3"/>
      <c r="AM2786" s="3"/>
      <c r="AN2786" s="3"/>
      <c r="AO2786" s="3"/>
      <c r="AP2786" s="69"/>
    </row>
    <row r="2787" spans="4:42" x14ac:dyDescent="0.2">
      <c r="D2787" s="3"/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Q2787" s="3"/>
      <c r="R2787" s="3"/>
      <c r="S2787" s="3"/>
      <c r="T2787" s="11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3"/>
      <c r="AG2787" s="3"/>
      <c r="AH2787" s="3"/>
      <c r="AI2787" s="3"/>
      <c r="AJ2787" s="3"/>
      <c r="AK2787" s="3"/>
      <c r="AL2787" s="3"/>
      <c r="AM2787" s="3"/>
      <c r="AN2787" s="3"/>
      <c r="AO2787" s="3"/>
      <c r="AP2787" s="69"/>
    </row>
    <row r="2788" spans="4:42" x14ac:dyDescent="0.2">
      <c r="D2788" s="3"/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Q2788" s="3"/>
      <c r="R2788" s="3"/>
      <c r="S2788" s="3"/>
      <c r="T2788" s="11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3"/>
      <c r="AG2788" s="3"/>
      <c r="AH2788" s="3"/>
      <c r="AI2788" s="3"/>
      <c r="AJ2788" s="3"/>
      <c r="AK2788" s="3"/>
      <c r="AL2788" s="3"/>
      <c r="AM2788" s="3"/>
      <c r="AN2788" s="3"/>
      <c r="AO2788" s="3"/>
      <c r="AP2788" s="69"/>
    </row>
    <row r="2789" spans="4:42" x14ac:dyDescent="0.2">
      <c r="D2789" s="3"/>
      <c r="E2789" s="3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Q2789" s="3"/>
      <c r="R2789" s="3"/>
      <c r="S2789" s="3"/>
      <c r="T2789" s="11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3"/>
      <c r="AG2789" s="3"/>
      <c r="AH2789" s="3"/>
      <c r="AI2789" s="3"/>
      <c r="AJ2789" s="3"/>
      <c r="AK2789" s="3"/>
      <c r="AL2789" s="3"/>
      <c r="AM2789" s="3"/>
      <c r="AN2789" s="3"/>
      <c r="AO2789" s="3"/>
      <c r="AP2789" s="69"/>
    </row>
    <row r="2790" spans="4:42" x14ac:dyDescent="0.2">
      <c r="D2790" s="3"/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Q2790" s="3"/>
      <c r="R2790" s="3"/>
      <c r="S2790" s="3"/>
      <c r="T2790" s="11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3"/>
      <c r="AG2790" s="3"/>
      <c r="AH2790" s="3"/>
      <c r="AI2790" s="3"/>
      <c r="AJ2790" s="3"/>
      <c r="AK2790" s="3"/>
      <c r="AL2790" s="3"/>
      <c r="AM2790" s="3"/>
      <c r="AN2790" s="3"/>
      <c r="AO2790" s="3"/>
      <c r="AP2790" s="69"/>
    </row>
    <row r="2791" spans="4:42" x14ac:dyDescent="0.2">
      <c r="D2791" s="3"/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Q2791" s="3"/>
      <c r="R2791" s="3"/>
      <c r="S2791" s="3"/>
      <c r="T2791" s="11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3"/>
      <c r="AG2791" s="3"/>
      <c r="AH2791" s="3"/>
      <c r="AI2791" s="3"/>
      <c r="AJ2791" s="3"/>
      <c r="AK2791" s="3"/>
      <c r="AL2791" s="3"/>
      <c r="AM2791" s="3"/>
      <c r="AN2791" s="3"/>
      <c r="AO2791" s="3"/>
      <c r="AP2791" s="69"/>
    </row>
    <row r="2792" spans="4:42" x14ac:dyDescent="0.2">
      <c r="D2792" s="3"/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Q2792" s="3"/>
      <c r="R2792" s="3"/>
      <c r="S2792" s="3"/>
      <c r="T2792" s="11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3"/>
      <c r="AG2792" s="3"/>
      <c r="AH2792" s="3"/>
      <c r="AI2792" s="3"/>
      <c r="AJ2792" s="3"/>
      <c r="AK2792" s="3"/>
      <c r="AL2792" s="3"/>
      <c r="AM2792" s="3"/>
      <c r="AN2792" s="3"/>
      <c r="AO2792" s="3"/>
      <c r="AP2792" s="69"/>
    </row>
    <row r="2793" spans="4:42" x14ac:dyDescent="0.2">
      <c r="D2793" s="3"/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Q2793" s="3"/>
      <c r="R2793" s="3"/>
      <c r="S2793" s="3"/>
      <c r="T2793" s="11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3"/>
      <c r="AG2793" s="3"/>
      <c r="AH2793" s="3"/>
      <c r="AI2793" s="3"/>
      <c r="AJ2793" s="3"/>
      <c r="AK2793" s="3"/>
      <c r="AL2793" s="3"/>
      <c r="AM2793" s="3"/>
      <c r="AN2793" s="3"/>
      <c r="AO2793" s="3"/>
      <c r="AP2793" s="69"/>
    </row>
    <row r="2794" spans="4:42" x14ac:dyDescent="0.2">
      <c r="D2794" s="3"/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Q2794" s="3"/>
      <c r="R2794" s="3"/>
      <c r="S2794" s="3"/>
      <c r="T2794" s="11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3"/>
      <c r="AG2794" s="3"/>
      <c r="AH2794" s="3"/>
      <c r="AI2794" s="3"/>
      <c r="AJ2794" s="3"/>
      <c r="AK2794" s="3"/>
      <c r="AL2794" s="3"/>
      <c r="AM2794" s="3"/>
      <c r="AN2794" s="3"/>
      <c r="AO2794" s="3"/>
      <c r="AP2794" s="69"/>
    </row>
    <row r="2795" spans="4:42" x14ac:dyDescent="0.2">
      <c r="D2795" s="3"/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Q2795" s="3"/>
      <c r="R2795" s="3"/>
      <c r="S2795" s="3"/>
      <c r="T2795" s="11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3"/>
      <c r="AG2795" s="3"/>
      <c r="AH2795" s="3"/>
      <c r="AI2795" s="3"/>
      <c r="AJ2795" s="3"/>
      <c r="AK2795" s="3"/>
      <c r="AL2795" s="3"/>
      <c r="AM2795" s="3"/>
      <c r="AN2795" s="3"/>
      <c r="AO2795" s="3"/>
      <c r="AP2795" s="69"/>
    </row>
    <row r="2796" spans="4:42" x14ac:dyDescent="0.2">
      <c r="D2796" s="3"/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Q2796" s="3"/>
      <c r="R2796" s="3"/>
      <c r="S2796" s="3"/>
      <c r="T2796" s="11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3"/>
      <c r="AG2796" s="3"/>
      <c r="AH2796" s="3"/>
      <c r="AI2796" s="3"/>
      <c r="AJ2796" s="3"/>
      <c r="AK2796" s="3"/>
      <c r="AL2796" s="3"/>
      <c r="AM2796" s="3"/>
      <c r="AN2796" s="3"/>
      <c r="AO2796" s="3"/>
      <c r="AP2796" s="69"/>
    </row>
    <row r="2797" spans="4:42" x14ac:dyDescent="0.2">
      <c r="D2797" s="3"/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Q2797" s="3"/>
      <c r="R2797" s="3"/>
      <c r="S2797" s="3"/>
      <c r="T2797" s="11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3"/>
      <c r="AG2797" s="3"/>
      <c r="AH2797" s="3"/>
      <c r="AI2797" s="3"/>
      <c r="AJ2797" s="3"/>
      <c r="AK2797" s="3"/>
      <c r="AL2797" s="3"/>
      <c r="AM2797" s="3"/>
      <c r="AN2797" s="3"/>
      <c r="AO2797" s="3"/>
      <c r="AP2797" s="69"/>
    </row>
    <row r="2798" spans="4:42" x14ac:dyDescent="0.2">
      <c r="D2798" s="3"/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Q2798" s="3"/>
      <c r="R2798" s="3"/>
      <c r="S2798" s="3"/>
      <c r="T2798" s="11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3"/>
      <c r="AG2798" s="3"/>
      <c r="AH2798" s="3"/>
      <c r="AI2798" s="3"/>
      <c r="AJ2798" s="3"/>
      <c r="AK2798" s="3"/>
      <c r="AL2798" s="3"/>
      <c r="AM2798" s="3"/>
      <c r="AN2798" s="3"/>
      <c r="AO2798" s="3"/>
      <c r="AP2798" s="69"/>
    </row>
    <row r="2799" spans="4:42" x14ac:dyDescent="0.2">
      <c r="D2799" s="3"/>
      <c r="E2799" s="3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Q2799" s="3"/>
      <c r="R2799" s="3"/>
      <c r="S2799" s="3"/>
      <c r="T2799" s="11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3"/>
      <c r="AG2799" s="3"/>
      <c r="AH2799" s="3"/>
      <c r="AI2799" s="3"/>
      <c r="AJ2799" s="3"/>
      <c r="AK2799" s="3"/>
      <c r="AL2799" s="3"/>
      <c r="AM2799" s="3"/>
      <c r="AN2799" s="3"/>
      <c r="AO2799" s="3"/>
      <c r="AP2799" s="69"/>
    </row>
    <row r="2800" spans="4:42" x14ac:dyDescent="0.2">
      <c r="D2800" s="3"/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Q2800" s="3"/>
      <c r="R2800" s="3"/>
      <c r="S2800" s="3"/>
      <c r="T2800" s="11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3"/>
      <c r="AG2800" s="3"/>
      <c r="AH2800" s="3"/>
      <c r="AI2800" s="3"/>
      <c r="AJ2800" s="3"/>
      <c r="AK2800" s="3"/>
      <c r="AL2800" s="3"/>
      <c r="AM2800" s="3"/>
      <c r="AN2800" s="3"/>
      <c r="AO2800" s="3"/>
      <c r="AP2800" s="69"/>
    </row>
    <row r="2801" spans="4:42" x14ac:dyDescent="0.2">
      <c r="D2801" s="3"/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Q2801" s="3"/>
      <c r="R2801" s="3"/>
      <c r="S2801" s="3"/>
      <c r="T2801" s="11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3"/>
      <c r="AG2801" s="3"/>
      <c r="AH2801" s="3"/>
      <c r="AI2801" s="3"/>
      <c r="AJ2801" s="3"/>
      <c r="AK2801" s="3"/>
      <c r="AL2801" s="3"/>
      <c r="AM2801" s="3"/>
      <c r="AN2801" s="3"/>
      <c r="AO2801" s="3"/>
      <c r="AP2801" s="69"/>
    </row>
    <row r="2802" spans="4:42" x14ac:dyDescent="0.2">
      <c r="D2802" s="3"/>
      <c r="E2802" s="3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Q2802" s="3"/>
      <c r="R2802" s="3"/>
      <c r="S2802" s="3"/>
      <c r="T2802" s="11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3"/>
      <c r="AG2802" s="3"/>
      <c r="AH2802" s="3"/>
      <c r="AI2802" s="3"/>
      <c r="AJ2802" s="3"/>
      <c r="AK2802" s="3"/>
      <c r="AL2802" s="3"/>
      <c r="AM2802" s="3"/>
      <c r="AN2802" s="3"/>
      <c r="AO2802" s="3"/>
      <c r="AP2802" s="69"/>
    </row>
    <row r="2803" spans="4:42" x14ac:dyDescent="0.2">
      <c r="D2803" s="3"/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Q2803" s="3"/>
      <c r="R2803" s="3"/>
      <c r="S2803" s="3"/>
      <c r="T2803" s="11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3"/>
      <c r="AG2803" s="3"/>
      <c r="AH2803" s="3"/>
      <c r="AI2803" s="3"/>
      <c r="AJ2803" s="3"/>
      <c r="AK2803" s="3"/>
      <c r="AL2803" s="3"/>
      <c r="AM2803" s="3"/>
      <c r="AN2803" s="3"/>
      <c r="AO2803" s="3"/>
      <c r="AP2803" s="69"/>
    </row>
    <row r="2804" spans="4:42" x14ac:dyDescent="0.2">
      <c r="D2804" s="3"/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Q2804" s="3"/>
      <c r="R2804" s="3"/>
      <c r="S2804" s="3"/>
      <c r="T2804" s="11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3"/>
      <c r="AG2804" s="3"/>
      <c r="AH2804" s="3"/>
      <c r="AI2804" s="3"/>
      <c r="AJ2804" s="3"/>
      <c r="AK2804" s="3"/>
      <c r="AL2804" s="3"/>
      <c r="AM2804" s="3"/>
      <c r="AN2804" s="3"/>
      <c r="AO2804" s="3"/>
      <c r="AP2804" s="69"/>
    </row>
    <row r="2805" spans="4:42" x14ac:dyDescent="0.2">
      <c r="D2805" s="3"/>
      <c r="E2805" s="3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Q2805" s="3"/>
      <c r="R2805" s="3"/>
      <c r="S2805" s="3"/>
      <c r="T2805" s="11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3"/>
      <c r="AG2805" s="3"/>
      <c r="AH2805" s="3"/>
      <c r="AI2805" s="3"/>
      <c r="AJ2805" s="3"/>
      <c r="AK2805" s="3"/>
      <c r="AL2805" s="3"/>
      <c r="AM2805" s="3"/>
      <c r="AN2805" s="3"/>
      <c r="AO2805" s="3"/>
      <c r="AP2805" s="69"/>
    </row>
    <row r="2806" spans="4:42" x14ac:dyDescent="0.2">
      <c r="D2806" s="3"/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Q2806" s="3"/>
      <c r="R2806" s="3"/>
      <c r="S2806" s="3"/>
      <c r="T2806" s="11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3"/>
      <c r="AG2806" s="3"/>
      <c r="AH2806" s="3"/>
      <c r="AI2806" s="3"/>
      <c r="AJ2806" s="3"/>
      <c r="AK2806" s="3"/>
      <c r="AL2806" s="3"/>
      <c r="AM2806" s="3"/>
      <c r="AN2806" s="3"/>
      <c r="AO2806" s="3"/>
      <c r="AP2806" s="69"/>
    </row>
    <row r="2807" spans="4:42" x14ac:dyDescent="0.2">
      <c r="D2807" s="3"/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Q2807" s="3"/>
      <c r="R2807" s="3"/>
      <c r="S2807" s="3"/>
      <c r="T2807" s="11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3"/>
      <c r="AG2807" s="3"/>
      <c r="AH2807" s="3"/>
      <c r="AI2807" s="3"/>
      <c r="AJ2807" s="3"/>
      <c r="AK2807" s="3"/>
      <c r="AL2807" s="3"/>
      <c r="AM2807" s="3"/>
      <c r="AN2807" s="3"/>
      <c r="AO2807" s="3"/>
      <c r="AP2807" s="69"/>
    </row>
    <row r="2808" spans="4:42" x14ac:dyDescent="0.2">
      <c r="D2808" s="3"/>
      <c r="E2808" s="3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Q2808" s="3"/>
      <c r="R2808" s="3"/>
      <c r="S2808" s="3"/>
      <c r="T2808" s="11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3"/>
      <c r="AG2808" s="3"/>
      <c r="AH2808" s="3"/>
      <c r="AI2808" s="3"/>
      <c r="AJ2808" s="3"/>
      <c r="AK2808" s="3"/>
      <c r="AL2808" s="3"/>
      <c r="AM2808" s="3"/>
      <c r="AN2808" s="3"/>
      <c r="AO2808" s="3"/>
      <c r="AP2808" s="69"/>
    </row>
    <row r="2809" spans="4:42" x14ac:dyDescent="0.2">
      <c r="D2809" s="3"/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Q2809" s="3"/>
      <c r="R2809" s="3"/>
      <c r="S2809" s="3"/>
      <c r="T2809" s="11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3"/>
      <c r="AG2809" s="3"/>
      <c r="AH2809" s="3"/>
      <c r="AI2809" s="3"/>
      <c r="AJ2809" s="3"/>
      <c r="AK2809" s="3"/>
      <c r="AL2809" s="3"/>
      <c r="AM2809" s="3"/>
      <c r="AN2809" s="3"/>
      <c r="AO2809" s="3"/>
      <c r="AP2809" s="69"/>
    </row>
    <row r="2810" spans="4:42" x14ac:dyDescent="0.2">
      <c r="D2810" s="3"/>
      <c r="E2810" s="3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Q2810" s="3"/>
      <c r="R2810" s="3"/>
      <c r="S2810" s="3"/>
      <c r="T2810" s="11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3"/>
      <c r="AG2810" s="3"/>
      <c r="AH2810" s="3"/>
      <c r="AI2810" s="3"/>
      <c r="AJ2810" s="3"/>
      <c r="AK2810" s="3"/>
      <c r="AL2810" s="3"/>
      <c r="AM2810" s="3"/>
      <c r="AN2810" s="3"/>
      <c r="AO2810" s="3"/>
      <c r="AP2810" s="69"/>
    </row>
    <row r="2811" spans="4:42" x14ac:dyDescent="0.2">
      <c r="D2811" s="3"/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Q2811" s="3"/>
      <c r="R2811" s="3"/>
      <c r="S2811" s="3"/>
      <c r="T2811" s="11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3"/>
      <c r="AG2811" s="3"/>
      <c r="AH2811" s="3"/>
      <c r="AI2811" s="3"/>
      <c r="AJ2811" s="3"/>
      <c r="AK2811" s="3"/>
      <c r="AL2811" s="3"/>
      <c r="AM2811" s="3"/>
      <c r="AN2811" s="3"/>
      <c r="AO2811" s="3"/>
      <c r="AP2811" s="69"/>
    </row>
    <row r="2812" spans="4:42" x14ac:dyDescent="0.2">
      <c r="D2812" s="3"/>
      <c r="E2812" s="3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Q2812" s="3"/>
      <c r="R2812" s="3"/>
      <c r="S2812" s="3"/>
      <c r="T2812" s="11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3"/>
      <c r="AG2812" s="3"/>
      <c r="AH2812" s="3"/>
      <c r="AI2812" s="3"/>
      <c r="AJ2812" s="3"/>
      <c r="AK2812" s="3"/>
      <c r="AL2812" s="3"/>
      <c r="AM2812" s="3"/>
      <c r="AN2812" s="3"/>
      <c r="AO2812" s="3"/>
      <c r="AP2812" s="69"/>
    </row>
    <row r="2813" spans="4:42" x14ac:dyDescent="0.2">
      <c r="D2813" s="3"/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Q2813" s="3"/>
      <c r="R2813" s="3"/>
      <c r="S2813" s="3"/>
      <c r="T2813" s="11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3"/>
      <c r="AG2813" s="3"/>
      <c r="AH2813" s="3"/>
      <c r="AI2813" s="3"/>
      <c r="AJ2813" s="3"/>
      <c r="AK2813" s="3"/>
      <c r="AL2813" s="3"/>
      <c r="AM2813" s="3"/>
      <c r="AN2813" s="3"/>
      <c r="AO2813" s="3"/>
      <c r="AP2813" s="69"/>
    </row>
    <row r="2814" spans="4:42" x14ac:dyDescent="0.2">
      <c r="D2814" s="3"/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Q2814" s="3"/>
      <c r="R2814" s="3"/>
      <c r="S2814" s="3"/>
      <c r="T2814" s="11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3"/>
      <c r="AG2814" s="3"/>
      <c r="AH2814" s="3"/>
      <c r="AI2814" s="3"/>
      <c r="AJ2814" s="3"/>
      <c r="AK2814" s="3"/>
      <c r="AL2814" s="3"/>
      <c r="AM2814" s="3"/>
      <c r="AN2814" s="3"/>
      <c r="AO2814" s="3"/>
      <c r="AP2814" s="69"/>
    </row>
    <row r="2815" spans="4:42" x14ac:dyDescent="0.2">
      <c r="D2815" s="3"/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Q2815" s="3"/>
      <c r="R2815" s="3"/>
      <c r="S2815" s="3"/>
      <c r="T2815" s="11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3"/>
      <c r="AG2815" s="3"/>
      <c r="AH2815" s="3"/>
      <c r="AI2815" s="3"/>
      <c r="AJ2815" s="3"/>
      <c r="AK2815" s="3"/>
      <c r="AL2815" s="3"/>
      <c r="AM2815" s="3"/>
      <c r="AN2815" s="3"/>
      <c r="AO2815" s="3"/>
      <c r="AP2815" s="69"/>
    </row>
    <row r="2816" spans="4:42" x14ac:dyDescent="0.2">
      <c r="D2816" s="3"/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Q2816" s="3"/>
      <c r="R2816" s="3"/>
      <c r="S2816" s="3"/>
      <c r="T2816" s="11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3"/>
      <c r="AG2816" s="3"/>
      <c r="AH2816" s="3"/>
      <c r="AI2816" s="3"/>
      <c r="AJ2816" s="3"/>
      <c r="AK2816" s="3"/>
      <c r="AL2816" s="3"/>
      <c r="AM2816" s="3"/>
      <c r="AN2816" s="3"/>
      <c r="AO2816" s="3"/>
      <c r="AP2816" s="69"/>
    </row>
    <row r="2817" spans="4:42" x14ac:dyDescent="0.2">
      <c r="D2817" s="3"/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Q2817" s="3"/>
      <c r="R2817" s="3"/>
      <c r="S2817" s="3"/>
      <c r="T2817" s="11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3"/>
      <c r="AG2817" s="3"/>
      <c r="AH2817" s="3"/>
      <c r="AI2817" s="3"/>
      <c r="AJ2817" s="3"/>
      <c r="AK2817" s="3"/>
      <c r="AL2817" s="3"/>
      <c r="AM2817" s="3"/>
      <c r="AN2817" s="3"/>
      <c r="AO2817" s="3"/>
      <c r="AP2817" s="69"/>
    </row>
    <row r="2818" spans="4:42" x14ac:dyDescent="0.2">
      <c r="D2818" s="3"/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Q2818" s="3"/>
      <c r="R2818" s="3"/>
      <c r="S2818" s="3"/>
      <c r="T2818" s="11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3"/>
      <c r="AG2818" s="3"/>
      <c r="AH2818" s="3"/>
      <c r="AI2818" s="3"/>
      <c r="AJ2818" s="3"/>
      <c r="AK2818" s="3"/>
      <c r="AL2818" s="3"/>
      <c r="AM2818" s="3"/>
      <c r="AN2818" s="3"/>
      <c r="AO2818" s="3"/>
      <c r="AP2818" s="69"/>
    </row>
    <row r="2819" spans="4:42" x14ac:dyDescent="0.2">
      <c r="D2819" s="3"/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Q2819" s="3"/>
      <c r="R2819" s="3"/>
      <c r="S2819" s="3"/>
      <c r="T2819" s="11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3"/>
      <c r="AG2819" s="3"/>
      <c r="AH2819" s="3"/>
      <c r="AI2819" s="3"/>
      <c r="AJ2819" s="3"/>
      <c r="AK2819" s="3"/>
      <c r="AL2819" s="3"/>
      <c r="AM2819" s="3"/>
      <c r="AN2819" s="3"/>
      <c r="AO2819" s="3"/>
      <c r="AP2819" s="69"/>
    </row>
    <row r="2820" spans="4:42" x14ac:dyDescent="0.2">
      <c r="D2820" s="3"/>
      <c r="E2820" s="3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Q2820" s="3"/>
      <c r="R2820" s="3"/>
      <c r="S2820" s="3"/>
      <c r="T2820" s="11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3"/>
      <c r="AG2820" s="3"/>
      <c r="AH2820" s="3"/>
      <c r="AI2820" s="3"/>
      <c r="AJ2820" s="3"/>
      <c r="AK2820" s="3"/>
      <c r="AL2820" s="3"/>
      <c r="AM2820" s="3"/>
      <c r="AN2820" s="3"/>
      <c r="AO2820" s="3"/>
      <c r="AP2820" s="69"/>
    </row>
    <row r="2821" spans="4:42" x14ac:dyDescent="0.2">
      <c r="D2821" s="3"/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Q2821" s="3"/>
      <c r="R2821" s="3"/>
      <c r="S2821" s="3"/>
      <c r="T2821" s="11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3"/>
      <c r="AG2821" s="3"/>
      <c r="AH2821" s="3"/>
      <c r="AI2821" s="3"/>
      <c r="AJ2821" s="3"/>
      <c r="AK2821" s="3"/>
      <c r="AL2821" s="3"/>
      <c r="AM2821" s="3"/>
      <c r="AN2821" s="3"/>
      <c r="AO2821" s="3"/>
      <c r="AP2821" s="69"/>
    </row>
    <row r="2822" spans="4:42" x14ac:dyDescent="0.2">
      <c r="D2822" s="3"/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Q2822" s="3"/>
      <c r="R2822" s="3"/>
      <c r="S2822" s="3"/>
      <c r="T2822" s="11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3"/>
      <c r="AG2822" s="3"/>
      <c r="AH2822" s="3"/>
      <c r="AI2822" s="3"/>
      <c r="AJ2822" s="3"/>
      <c r="AK2822" s="3"/>
      <c r="AL2822" s="3"/>
      <c r="AM2822" s="3"/>
      <c r="AN2822" s="3"/>
      <c r="AO2822" s="3"/>
      <c r="AP2822" s="69"/>
    </row>
    <row r="2823" spans="4:42" x14ac:dyDescent="0.2">
      <c r="D2823" s="3"/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Q2823" s="3"/>
      <c r="R2823" s="3"/>
      <c r="S2823" s="3"/>
      <c r="T2823" s="11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3"/>
      <c r="AG2823" s="3"/>
      <c r="AH2823" s="3"/>
      <c r="AI2823" s="3"/>
      <c r="AJ2823" s="3"/>
      <c r="AK2823" s="3"/>
      <c r="AL2823" s="3"/>
      <c r="AM2823" s="3"/>
      <c r="AN2823" s="3"/>
      <c r="AO2823" s="3"/>
      <c r="AP2823" s="69"/>
    </row>
    <row r="2824" spans="4:42" x14ac:dyDescent="0.2">
      <c r="D2824" s="3"/>
      <c r="E2824" s="3"/>
      <c r="F2824" s="3"/>
      <c r="G2824" s="3"/>
      <c r="H2824" s="3"/>
      <c r="I2824" s="3"/>
      <c r="J2824" s="3"/>
      <c r="K2824" s="3"/>
      <c r="L2824" s="3"/>
      <c r="M2824" s="3"/>
      <c r="N2824" s="3"/>
      <c r="O2824" s="3"/>
      <c r="Q2824" s="3"/>
      <c r="R2824" s="3"/>
      <c r="S2824" s="3"/>
      <c r="T2824" s="11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3"/>
      <c r="AG2824" s="3"/>
      <c r="AH2824" s="3"/>
      <c r="AI2824" s="3"/>
      <c r="AJ2824" s="3"/>
      <c r="AK2824" s="3"/>
      <c r="AL2824" s="3"/>
      <c r="AM2824" s="3"/>
      <c r="AN2824" s="3"/>
      <c r="AO2824" s="3"/>
      <c r="AP2824" s="69"/>
    </row>
    <row r="2825" spans="4:42" x14ac:dyDescent="0.2">
      <c r="D2825" s="3"/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Q2825" s="3"/>
      <c r="R2825" s="3"/>
      <c r="S2825" s="3"/>
      <c r="T2825" s="11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3"/>
      <c r="AG2825" s="3"/>
      <c r="AH2825" s="3"/>
      <c r="AI2825" s="3"/>
      <c r="AJ2825" s="3"/>
      <c r="AK2825" s="3"/>
      <c r="AL2825" s="3"/>
      <c r="AM2825" s="3"/>
      <c r="AN2825" s="3"/>
      <c r="AO2825" s="3"/>
      <c r="AP2825" s="69"/>
    </row>
    <row r="2826" spans="4:42" x14ac:dyDescent="0.2">
      <c r="D2826" s="3"/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Q2826" s="3"/>
      <c r="R2826" s="3"/>
      <c r="S2826" s="3"/>
      <c r="T2826" s="11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3"/>
      <c r="AG2826" s="3"/>
      <c r="AH2826" s="3"/>
      <c r="AI2826" s="3"/>
      <c r="AJ2826" s="3"/>
      <c r="AK2826" s="3"/>
      <c r="AL2826" s="3"/>
      <c r="AM2826" s="3"/>
      <c r="AN2826" s="3"/>
      <c r="AO2826" s="3"/>
      <c r="AP2826" s="69"/>
    </row>
    <row r="2827" spans="4:42" x14ac:dyDescent="0.2">
      <c r="D2827" s="3"/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Q2827" s="3"/>
      <c r="R2827" s="3"/>
      <c r="S2827" s="3"/>
      <c r="T2827" s="11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3"/>
      <c r="AG2827" s="3"/>
      <c r="AH2827" s="3"/>
      <c r="AI2827" s="3"/>
      <c r="AJ2827" s="3"/>
      <c r="AK2827" s="3"/>
      <c r="AL2827" s="3"/>
      <c r="AM2827" s="3"/>
      <c r="AN2827" s="3"/>
      <c r="AO2827" s="3"/>
      <c r="AP2827" s="69"/>
    </row>
    <row r="2828" spans="4:42" x14ac:dyDescent="0.2">
      <c r="D2828" s="3"/>
      <c r="E2828" s="3"/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Q2828" s="3"/>
      <c r="R2828" s="3"/>
      <c r="S2828" s="3"/>
      <c r="T2828" s="11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3"/>
      <c r="AG2828" s="3"/>
      <c r="AH2828" s="3"/>
      <c r="AI2828" s="3"/>
      <c r="AJ2828" s="3"/>
      <c r="AK2828" s="3"/>
      <c r="AL2828" s="3"/>
      <c r="AM2828" s="3"/>
      <c r="AN2828" s="3"/>
      <c r="AO2828" s="3"/>
      <c r="AP2828" s="69"/>
    </row>
    <row r="2829" spans="4:42" x14ac:dyDescent="0.2">
      <c r="D2829" s="3"/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Q2829" s="3"/>
      <c r="R2829" s="3"/>
      <c r="S2829" s="3"/>
      <c r="T2829" s="11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3"/>
      <c r="AG2829" s="3"/>
      <c r="AH2829" s="3"/>
      <c r="AI2829" s="3"/>
      <c r="AJ2829" s="3"/>
      <c r="AK2829" s="3"/>
      <c r="AL2829" s="3"/>
      <c r="AM2829" s="3"/>
      <c r="AN2829" s="3"/>
      <c r="AO2829" s="3"/>
      <c r="AP2829" s="69"/>
    </row>
    <row r="2830" spans="4:42" x14ac:dyDescent="0.2">
      <c r="D2830" s="3"/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Q2830" s="3"/>
      <c r="R2830" s="3"/>
      <c r="S2830" s="3"/>
      <c r="T2830" s="11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3"/>
      <c r="AG2830" s="3"/>
      <c r="AH2830" s="3"/>
      <c r="AI2830" s="3"/>
      <c r="AJ2830" s="3"/>
      <c r="AK2830" s="3"/>
      <c r="AL2830" s="3"/>
      <c r="AM2830" s="3"/>
      <c r="AN2830" s="3"/>
      <c r="AO2830" s="3"/>
      <c r="AP2830" s="69"/>
    </row>
    <row r="2831" spans="4:42" x14ac:dyDescent="0.2">
      <c r="D2831" s="3"/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Q2831" s="3"/>
      <c r="R2831" s="3"/>
      <c r="S2831" s="3"/>
      <c r="T2831" s="11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3"/>
      <c r="AG2831" s="3"/>
      <c r="AH2831" s="3"/>
      <c r="AI2831" s="3"/>
      <c r="AJ2831" s="3"/>
      <c r="AK2831" s="3"/>
      <c r="AL2831" s="3"/>
      <c r="AM2831" s="3"/>
      <c r="AN2831" s="3"/>
      <c r="AO2831" s="3"/>
      <c r="AP2831" s="69"/>
    </row>
    <row r="2832" spans="4:42" x14ac:dyDescent="0.2">
      <c r="D2832" s="3"/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Q2832" s="3"/>
      <c r="R2832" s="3"/>
      <c r="S2832" s="3"/>
      <c r="T2832" s="11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3"/>
      <c r="AG2832" s="3"/>
      <c r="AH2832" s="3"/>
      <c r="AI2832" s="3"/>
      <c r="AJ2832" s="3"/>
      <c r="AK2832" s="3"/>
      <c r="AL2832" s="3"/>
      <c r="AM2832" s="3"/>
      <c r="AN2832" s="3"/>
      <c r="AO2832" s="3"/>
      <c r="AP2832" s="69"/>
    </row>
    <row r="2833" spans="4:42" x14ac:dyDescent="0.2">
      <c r="D2833" s="3"/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Q2833" s="3"/>
      <c r="R2833" s="3"/>
      <c r="S2833" s="3"/>
      <c r="T2833" s="11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3"/>
      <c r="AG2833" s="3"/>
      <c r="AH2833" s="3"/>
      <c r="AI2833" s="3"/>
      <c r="AJ2833" s="3"/>
      <c r="AK2833" s="3"/>
      <c r="AL2833" s="3"/>
      <c r="AM2833" s="3"/>
      <c r="AN2833" s="3"/>
      <c r="AO2833" s="3"/>
      <c r="AP2833" s="69"/>
    </row>
    <row r="2834" spans="4:42" x14ac:dyDescent="0.2">
      <c r="D2834" s="3"/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Q2834" s="3"/>
      <c r="R2834" s="3"/>
      <c r="S2834" s="3"/>
      <c r="T2834" s="11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3"/>
      <c r="AG2834" s="3"/>
      <c r="AH2834" s="3"/>
      <c r="AI2834" s="3"/>
      <c r="AJ2834" s="3"/>
      <c r="AK2834" s="3"/>
      <c r="AL2834" s="3"/>
      <c r="AM2834" s="3"/>
      <c r="AN2834" s="3"/>
      <c r="AO2834" s="3"/>
      <c r="AP2834" s="69"/>
    </row>
    <row r="2835" spans="4:42" x14ac:dyDescent="0.2">
      <c r="D2835" s="3"/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Q2835" s="3"/>
      <c r="R2835" s="3"/>
      <c r="S2835" s="3"/>
      <c r="T2835" s="11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3"/>
      <c r="AG2835" s="3"/>
      <c r="AH2835" s="3"/>
      <c r="AI2835" s="3"/>
      <c r="AJ2835" s="3"/>
      <c r="AK2835" s="3"/>
      <c r="AL2835" s="3"/>
      <c r="AM2835" s="3"/>
      <c r="AN2835" s="3"/>
      <c r="AO2835" s="3"/>
      <c r="AP2835" s="69"/>
    </row>
    <row r="2836" spans="4:42" x14ac:dyDescent="0.2">
      <c r="D2836" s="3"/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Q2836" s="3"/>
      <c r="R2836" s="3"/>
      <c r="S2836" s="3"/>
      <c r="T2836" s="11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3"/>
      <c r="AG2836" s="3"/>
      <c r="AH2836" s="3"/>
      <c r="AI2836" s="3"/>
      <c r="AJ2836" s="3"/>
      <c r="AK2836" s="3"/>
      <c r="AL2836" s="3"/>
      <c r="AM2836" s="3"/>
      <c r="AN2836" s="3"/>
      <c r="AO2836" s="3"/>
      <c r="AP2836" s="69"/>
    </row>
    <row r="2837" spans="4:42" x14ac:dyDescent="0.2">
      <c r="D2837" s="3"/>
      <c r="E2837" s="3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Q2837" s="3"/>
      <c r="R2837" s="3"/>
      <c r="S2837" s="3"/>
      <c r="T2837" s="11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3"/>
      <c r="AG2837" s="3"/>
      <c r="AH2837" s="3"/>
      <c r="AI2837" s="3"/>
      <c r="AJ2837" s="3"/>
      <c r="AK2837" s="3"/>
      <c r="AL2837" s="3"/>
      <c r="AM2837" s="3"/>
      <c r="AN2837" s="3"/>
      <c r="AO2837" s="3"/>
      <c r="AP2837" s="69"/>
    </row>
    <row r="2838" spans="4:42" x14ac:dyDescent="0.2">
      <c r="D2838" s="3"/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Q2838" s="3"/>
      <c r="R2838" s="3"/>
      <c r="S2838" s="3"/>
      <c r="T2838" s="11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3"/>
      <c r="AG2838" s="3"/>
      <c r="AH2838" s="3"/>
      <c r="AI2838" s="3"/>
      <c r="AJ2838" s="3"/>
      <c r="AK2838" s="3"/>
      <c r="AL2838" s="3"/>
      <c r="AM2838" s="3"/>
      <c r="AN2838" s="3"/>
      <c r="AO2838" s="3"/>
      <c r="AP2838" s="69"/>
    </row>
    <row r="2839" spans="4:42" x14ac:dyDescent="0.2">
      <c r="D2839" s="3"/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Q2839" s="3"/>
      <c r="R2839" s="3"/>
      <c r="S2839" s="3"/>
      <c r="T2839" s="11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 s="3"/>
      <c r="AF2839" s="3"/>
      <c r="AG2839" s="3"/>
      <c r="AH2839" s="3"/>
      <c r="AI2839" s="3"/>
      <c r="AJ2839" s="3"/>
      <c r="AK2839" s="3"/>
      <c r="AL2839" s="3"/>
      <c r="AM2839" s="3"/>
      <c r="AN2839" s="3"/>
      <c r="AO2839" s="3"/>
      <c r="AP2839" s="69"/>
    </row>
    <row r="2840" spans="4:42" x14ac:dyDescent="0.2">
      <c r="D2840" s="3"/>
      <c r="E2840" s="3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Q2840" s="3"/>
      <c r="R2840" s="3"/>
      <c r="S2840" s="3"/>
      <c r="T2840" s="11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3"/>
      <c r="AG2840" s="3"/>
      <c r="AH2840" s="3"/>
      <c r="AI2840" s="3"/>
      <c r="AJ2840" s="3"/>
      <c r="AK2840" s="3"/>
      <c r="AL2840" s="3"/>
      <c r="AM2840" s="3"/>
      <c r="AN2840" s="3"/>
      <c r="AO2840" s="3"/>
      <c r="AP2840" s="69"/>
    </row>
    <row r="2841" spans="4:42" x14ac:dyDescent="0.2">
      <c r="D2841" s="3"/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Q2841" s="3"/>
      <c r="R2841" s="3"/>
      <c r="S2841" s="3"/>
      <c r="T2841" s="11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3"/>
      <c r="AG2841" s="3"/>
      <c r="AH2841" s="3"/>
      <c r="AI2841" s="3"/>
      <c r="AJ2841" s="3"/>
      <c r="AK2841" s="3"/>
      <c r="AL2841" s="3"/>
      <c r="AM2841" s="3"/>
      <c r="AN2841" s="3"/>
      <c r="AO2841" s="3"/>
      <c r="AP2841" s="69"/>
    </row>
    <row r="2842" spans="4:42" x14ac:dyDescent="0.2">
      <c r="D2842" s="3"/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Q2842" s="3"/>
      <c r="R2842" s="3"/>
      <c r="S2842" s="3"/>
      <c r="T2842" s="11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3"/>
      <c r="AG2842" s="3"/>
      <c r="AH2842" s="3"/>
      <c r="AI2842" s="3"/>
      <c r="AJ2842" s="3"/>
      <c r="AK2842" s="3"/>
      <c r="AL2842" s="3"/>
      <c r="AM2842" s="3"/>
      <c r="AN2842" s="3"/>
      <c r="AO2842" s="3"/>
      <c r="AP2842" s="69"/>
    </row>
    <row r="2843" spans="4:42" x14ac:dyDescent="0.2">
      <c r="D2843" s="3"/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Q2843" s="3"/>
      <c r="R2843" s="3"/>
      <c r="S2843" s="3"/>
      <c r="T2843" s="11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3"/>
      <c r="AG2843" s="3"/>
      <c r="AH2843" s="3"/>
      <c r="AI2843" s="3"/>
      <c r="AJ2843" s="3"/>
      <c r="AK2843" s="3"/>
      <c r="AL2843" s="3"/>
      <c r="AM2843" s="3"/>
      <c r="AN2843" s="3"/>
      <c r="AO2843" s="3"/>
      <c r="AP2843" s="69"/>
    </row>
    <row r="2844" spans="4:42" x14ac:dyDescent="0.2">
      <c r="D2844" s="3"/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Q2844" s="3"/>
      <c r="R2844" s="3"/>
      <c r="S2844" s="3"/>
      <c r="T2844" s="11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3"/>
      <c r="AG2844" s="3"/>
      <c r="AH2844" s="3"/>
      <c r="AI2844" s="3"/>
      <c r="AJ2844" s="3"/>
      <c r="AK2844" s="3"/>
      <c r="AL2844" s="3"/>
      <c r="AM2844" s="3"/>
      <c r="AN2844" s="3"/>
      <c r="AO2844" s="3"/>
      <c r="AP2844" s="69"/>
    </row>
    <row r="2845" spans="4:42" x14ac:dyDescent="0.2">
      <c r="D2845" s="3"/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Q2845" s="3"/>
      <c r="R2845" s="3"/>
      <c r="S2845" s="3"/>
      <c r="T2845" s="11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3"/>
      <c r="AG2845" s="3"/>
      <c r="AH2845" s="3"/>
      <c r="AI2845" s="3"/>
      <c r="AJ2845" s="3"/>
      <c r="AK2845" s="3"/>
      <c r="AL2845" s="3"/>
      <c r="AM2845" s="3"/>
      <c r="AN2845" s="3"/>
      <c r="AO2845" s="3"/>
      <c r="AP2845" s="69"/>
    </row>
    <row r="2846" spans="4:42" x14ac:dyDescent="0.2">
      <c r="D2846" s="3"/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Q2846" s="3"/>
      <c r="R2846" s="3"/>
      <c r="S2846" s="3"/>
      <c r="T2846" s="11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3"/>
      <c r="AG2846" s="3"/>
      <c r="AH2846" s="3"/>
      <c r="AI2846" s="3"/>
      <c r="AJ2846" s="3"/>
      <c r="AK2846" s="3"/>
      <c r="AL2846" s="3"/>
      <c r="AM2846" s="3"/>
      <c r="AN2846" s="3"/>
      <c r="AO2846" s="3"/>
      <c r="AP2846" s="69"/>
    </row>
    <row r="2847" spans="4:42" x14ac:dyDescent="0.2">
      <c r="D2847" s="3"/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Q2847" s="3"/>
      <c r="R2847" s="3"/>
      <c r="S2847" s="3"/>
      <c r="T2847" s="11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3"/>
      <c r="AG2847" s="3"/>
      <c r="AH2847" s="3"/>
      <c r="AI2847" s="3"/>
      <c r="AJ2847" s="3"/>
      <c r="AK2847" s="3"/>
      <c r="AL2847" s="3"/>
      <c r="AM2847" s="3"/>
      <c r="AN2847" s="3"/>
      <c r="AO2847" s="3"/>
      <c r="AP2847" s="69"/>
    </row>
    <row r="2848" spans="4:42" x14ac:dyDescent="0.2">
      <c r="D2848" s="3"/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Q2848" s="3"/>
      <c r="R2848" s="3"/>
      <c r="S2848" s="3"/>
      <c r="T2848" s="11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3"/>
      <c r="AG2848" s="3"/>
      <c r="AH2848" s="3"/>
      <c r="AI2848" s="3"/>
      <c r="AJ2848" s="3"/>
      <c r="AK2848" s="3"/>
      <c r="AL2848" s="3"/>
      <c r="AM2848" s="3"/>
      <c r="AN2848" s="3"/>
      <c r="AO2848" s="3"/>
      <c r="AP2848" s="69"/>
    </row>
    <row r="2849" spans="4:42" x14ac:dyDescent="0.2">
      <c r="D2849" s="3"/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Q2849" s="3"/>
      <c r="R2849" s="3"/>
      <c r="S2849" s="3"/>
      <c r="T2849" s="11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3"/>
      <c r="AG2849" s="3"/>
      <c r="AH2849" s="3"/>
      <c r="AI2849" s="3"/>
      <c r="AJ2849" s="3"/>
      <c r="AK2849" s="3"/>
      <c r="AL2849" s="3"/>
      <c r="AM2849" s="3"/>
      <c r="AN2849" s="3"/>
      <c r="AO2849" s="3"/>
      <c r="AP2849" s="69"/>
    </row>
    <row r="2850" spans="4:42" x14ac:dyDescent="0.2">
      <c r="D2850" s="3"/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Q2850" s="3"/>
      <c r="R2850" s="3"/>
      <c r="S2850" s="3"/>
      <c r="T2850" s="11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3"/>
      <c r="AG2850" s="3"/>
      <c r="AH2850" s="3"/>
      <c r="AI2850" s="3"/>
      <c r="AJ2850" s="3"/>
      <c r="AK2850" s="3"/>
      <c r="AL2850" s="3"/>
      <c r="AM2850" s="3"/>
      <c r="AN2850" s="3"/>
      <c r="AO2850" s="3"/>
      <c r="AP2850" s="69"/>
    </row>
    <row r="2851" spans="4:42" x14ac:dyDescent="0.2">
      <c r="D2851" s="3"/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Q2851" s="3"/>
      <c r="R2851" s="3"/>
      <c r="S2851" s="3"/>
      <c r="T2851" s="11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3"/>
      <c r="AG2851" s="3"/>
      <c r="AH2851" s="3"/>
      <c r="AI2851" s="3"/>
      <c r="AJ2851" s="3"/>
      <c r="AK2851" s="3"/>
      <c r="AL2851" s="3"/>
      <c r="AM2851" s="3"/>
      <c r="AN2851" s="3"/>
      <c r="AO2851" s="3"/>
      <c r="AP2851" s="69"/>
    </row>
    <row r="2852" spans="4:42" x14ac:dyDescent="0.2">
      <c r="D2852" s="3"/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Q2852" s="3"/>
      <c r="R2852" s="3"/>
      <c r="S2852" s="3"/>
      <c r="T2852" s="11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3"/>
      <c r="AG2852" s="3"/>
      <c r="AH2852" s="3"/>
      <c r="AI2852" s="3"/>
      <c r="AJ2852" s="3"/>
      <c r="AK2852" s="3"/>
      <c r="AL2852" s="3"/>
      <c r="AM2852" s="3"/>
      <c r="AN2852" s="3"/>
      <c r="AO2852" s="3"/>
      <c r="AP2852" s="69"/>
    </row>
    <row r="2853" spans="4:42" x14ac:dyDescent="0.2">
      <c r="D2853" s="3"/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Q2853" s="3"/>
      <c r="R2853" s="3"/>
      <c r="S2853" s="3"/>
      <c r="T2853" s="11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3"/>
      <c r="AG2853" s="3"/>
      <c r="AH2853" s="3"/>
      <c r="AI2853" s="3"/>
      <c r="AJ2853" s="3"/>
      <c r="AK2853" s="3"/>
      <c r="AL2853" s="3"/>
      <c r="AM2853" s="3"/>
      <c r="AN2853" s="3"/>
      <c r="AO2853" s="3"/>
      <c r="AP2853" s="69"/>
    </row>
    <row r="2854" spans="4:42" x14ac:dyDescent="0.2">
      <c r="D2854" s="3"/>
      <c r="E2854" s="3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Q2854" s="3"/>
      <c r="R2854" s="3"/>
      <c r="S2854" s="3"/>
      <c r="T2854" s="11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3"/>
      <c r="AG2854" s="3"/>
      <c r="AH2854" s="3"/>
      <c r="AI2854" s="3"/>
      <c r="AJ2854" s="3"/>
      <c r="AK2854" s="3"/>
      <c r="AL2854" s="3"/>
      <c r="AM2854" s="3"/>
      <c r="AN2854" s="3"/>
      <c r="AO2854" s="3"/>
      <c r="AP2854" s="69"/>
    </row>
    <row r="2855" spans="4:42" x14ac:dyDescent="0.2">
      <c r="D2855" s="3"/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Q2855" s="3"/>
      <c r="R2855" s="3"/>
      <c r="S2855" s="3"/>
      <c r="T2855" s="11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3"/>
      <c r="AG2855" s="3"/>
      <c r="AH2855" s="3"/>
      <c r="AI2855" s="3"/>
      <c r="AJ2855" s="3"/>
      <c r="AK2855" s="3"/>
      <c r="AL2855" s="3"/>
      <c r="AM2855" s="3"/>
      <c r="AN2855" s="3"/>
      <c r="AO2855" s="3"/>
      <c r="AP2855" s="69"/>
    </row>
    <row r="2856" spans="4:42" x14ac:dyDescent="0.2">
      <c r="D2856" s="3"/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Q2856" s="3"/>
      <c r="R2856" s="3"/>
      <c r="S2856" s="3"/>
      <c r="T2856" s="11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3"/>
      <c r="AG2856" s="3"/>
      <c r="AH2856" s="3"/>
      <c r="AI2856" s="3"/>
      <c r="AJ2856" s="3"/>
      <c r="AK2856" s="3"/>
      <c r="AL2856" s="3"/>
      <c r="AM2856" s="3"/>
      <c r="AN2856" s="3"/>
      <c r="AO2856" s="3"/>
      <c r="AP2856" s="69"/>
    </row>
    <row r="2857" spans="4:42" x14ac:dyDescent="0.2">
      <c r="D2857" s="3"/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Q2857" s="3"/>
      <c r="R2857" s="3"/>
      <c r="S2857" s="3"/>
      <c r="T2857" s="11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3"/>
      <c r="AG2857" s="3"/>
      <c r="AH2857" s="3"/>
      <c r="AI2857" s="3"/>
      <c r="AJ2857" s="3"/>
      <c r="AK2857" s="3"/>
      <c r="AL2857" s="3"/>
      <c r="AM2857" s="3"/>
      <c r="AN2857" s="3"/>
      <c r="AO2857" s="3"/>
      <c r="AP2857" s="69"/>
    </row>
    <row r="2858" spans="4:42" x14ac:dyDescent="0.2">
      <c r="D2858" s="3"/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Q2858" s="3"/>
      <c r="R2858" s="3"/>
      <c r="S2858" s="3"/>
      <c r="T2858" s="11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3"/>
      <c r="AG2858" s="3"/>
      <c r="AH2858" s="3"/>
      <c r="AI2858" s="3"/>
      <c r="AJ2858" s="3"/>
      <c r="AK2858" s="3"/>
      <c r="AL2858" s="3"/>
      <c r="AM2858" s="3"/>
      <c r="AN2858" s="3"/>
      <c r="AO2858" s="3"/>
      <c r="AP2858" s="69"/>
    </row>
    <row r="2859" spans="4:42" x14ac:dyDescent="0.2">
      <c r="D2859" s="3"/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Q2859" s="3"/>
      <c r="R2859" s="3"/>
      <c r="S2859" s="3"/>
      <c r="T2859" s="11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3"/>
      <c r="AG2859" s="3"/>
      <c r="AH2859" s="3"/>
      <c r="AI2859" s="3"/>
      <c r="AJ2859" s="3"/>
      <c r="AK2859" s="3"/>
      <c r="AL2859" s="3"/>
      <c r="AM2859" s="3"/>
      <c r="AN2859" s="3"/>
      <c r="AO2859" s="3"/>
      <c r="AP2859" s="69"/>
    </row>
    <row r="2860" spans="4:42" x14ac:dyDescent="0.2">
      <c r="D2860" s="3"/>
      <c r="E2860" s="3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Q2860" s="3"/>
      <c r="R2860" s="3"/>
      <c r="S2860" s="3"/>
      <c r="T2860" s="11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3"/>
      <c r="AG2860" s="3"/>
      <c r="AH2860" s="3"/>
      <c r="AI2860" s="3"/>
      <c r="AJ2860" s="3"/>
      <c r="AK2860" s="3"/>
      <c r="AL2860" s="3"/>
      <c r="AM2860" s="3"/>
      <c r="AN2860" s="3"/>
      <c r="AO2860" s="3"/>
      <c r="AP2860" s="69"/>
    </row>
    <row r="2861" spans="4:42" x14ac:dyDescent="0.2">
      <c r="D2861" s="3"/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Q2861" s="3"/>
      <c r="R2861" s="3"/>
      <c r="S2861" s="3"/>
      <c r="T2861" s="11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3"/>
      <c r="AG2861" s="3"/>
      <c r="AH2861" s="3"/>
      <c r="AI2861" s="3"/>
      <c r="AJ2861" s="3"/>
      <c r="AK2861" s="3"/>
      <c r="AL2861" s="3"/>
      <c r="AM2861" s="3"/>
      <c r="AN2861" s="3"/>
      <c r="AO2861" s="3"/>
      <c r="AP2861" s="69"/>
    </row>
    <row r="2862" spans="4:42" x14ac:dyDescent="0.2">
      <c r="D2862" s="3"/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Q2862" s="3"/>
      <c r="R2862" s="3"/>
      <c r="S2862" s="3"/>
      <c r="T2862" s="11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3"/>
      <c r="AG2862" s="3"/>
      <c r="AH2862" s="3"/>
      <c r="AI2862" s="3"/>
      <c r="AJ2862" s="3"/>
      <c r="AK2862" s="3"/>
      <c r="AL2862" s="3"/>
      <c r="AM2862" s="3"/>
      <c r="AN2862" s="3"/>
      <c r="AO2862" s="3"/>
      <c r="AP2862" s="69"/>
    </row>
    <row r="2863" spans="4:42" x14ac:dyDescent="0.2">
      <c r="D2863" s="3"/>
      <c r="E2863" s="3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Q2863" s="3"/>
      <c r="R2863" s="3"/>
      <c r="S2863" s="3"/>
      <c r="T2863" s="11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3"/>
      <c r="AG2863" s="3"/>
      <c r="AH2863" s="3"/>
      <c r="AI2863" s="3"/>
      <c r="AJ2863" s="3"/>
      <c r="AK2863" s="3"/>
      <c r="AL2863" s="3"/>
      <c r="AM2863" s="3"/>
      <c r="AN2863" s="3"/>
      <c r="AO2863" s="3"/>
      <c r="AP2863" s="69"/>
    </row>
    <row r="2864" spans="4:42" x14ac:dyDescent="0.2">
      <c r="D2864" s="3"/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Q2864" s="3"/>
      <c r="R2864" s="3"/>
      <c r="S2864" s="3"/>
      <c r="T2864" s="11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3"/>
      <c r="AG2864" s="3"/>
      <c r="AH2864" s="3"/>
      <c r="AI2864" s="3"/>
      <c r="AJ2864" s="3"/>
      <c r="AK2864" s="3"/>
      <c r="AL2864" s="3"/>
      <c r="AM2864" s="3"/>
      <c r="AN2864" s="3"/>
      <c r="AO2864" s="3"/>
      <c r="AP2864" s="69"/>
    </row>
    <row r="2865" spans="4:42" x14ac:dyDescent="0.2">
      <c r="D2865" s="3"/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Q2865" s="3"/>
      <c r="R2865" s="3"/>
      <c r="S2865" s="3"/>
      <c r="T2865" s="11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  <c r="AG2865" s="3"/>
      <c r="AH2865" s="3"/>
      <c r="AI2865" s="3"/>
      <c r="AJ2865" s="3"/>
      <c r="AK2865" s="3"/>
      <c r="AL2865" s="3"/>
      <c r="AM2865" s="3"/>
      <c r="AN2865" s="3"/>
      <c r="AO2865" s="3"/>
      <c r="AP2865" s="69"/>
    </row>
    <row r="2866" spans="4:42" x14ac:dyDescent="0.2">
      <c r="D2866" s="3"/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Q2866" s="3"/>
      <c r="R2866" s="3"/>
      <c r="S2866" s="3"/>
      <c r="T2866" s="11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3"/>
      <c r="AG2866" s="3"/>
      <c r="AH2866" s="3"/>
      <c r="AI2866" s="3"/>
      <c r="AJ2866" s="3"/>
      <c r="AK2866" s="3"/>
      <c r="AL2866" s="3"/>
      <c r="AM2866" s="3"/>
      <c r="AN2866" s="3"/>
      <c r="AO2866" s="3"/>
      <c r="AP2866" s="69"/>
    </row>
    <row r="2867" spans="4:42" x14ac:dyDescent="0.2">
      <c r="D2867" s="3"/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Q2867" s="3"/>
      <c r="R2867" s="3"/>
      <c r="S2867" s="3"/>
      <c r="T2867" s="11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3"/>
      <c r="AG2867" s="3"/>
      <c r="AH2867" s="3"/>
      <c r="AI2867" s="3"/>
      <c r="AJ2867" s="3"/>
      <c r="AK2867" s="3"/>
      <c r="AL2867" s="3"/>
      <c r="AM2867" s="3"/>
      <c r="AN2867" s="3"/>
      <c r="AO2867" s="3"/>
      <c r="AP2867" s="69"/>
    </row>
    <row r="2868" spans="4:42" x14ac:dyDescent="0.2">
      <c r="D2868" s="3"/>
      <c r="E2868" s="3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Q2868" s="3"/>
      <c r="R2868" s="3"/>
      <c r="S2868" s="3"/>
      <c r="T2868" s="11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 s="3"/>
      <c r="AF2868" s="3"/>
      <c r="AG2868" s="3"/>
      <c r="AH2868" s="3"/>
      <c r="AI2868" s="3"/>
      <c r="AJ2868" s="3"/>
      <c r="AK2868" s="3"/>
      <c r="AL2868" s="3"/>
      <c r="AM2868" s="3"/>
      <c r="AN2868" s="3"/>
      <c r="AO2868" s="3"/>
      <c r="AP2868" s="69"/>
    </row>
    <row r="2869" spans="4:42" x14ac:dyDescent="0.2">
      <c r="D2869" s="3"/>
      <c r="E2869" s="3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Q2869" s="3"/>
      <c r="R2869" s="3"/>
      <c r="S2869" s="3"/>
      <c r="T2869" s="11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3"/>
      <c r="AG2869" s="3"/>
      <c r="AH2869" s="3"/>
      <c r="AI2869" s="3"/>
      <c r="AJ2869" s="3"/>
      <c r="AK2869" s="3"/>
      <c r="AL2869" s="3"/>
      <c r="AM2869" s="3"/>
      <c r="AN2869" s="3"/>
      <c r="AO2869" s="3"/>
      <c r="AP2869" s="69"/>
    </row>
    <row r="2870" spans="4:42" x14ac:dyDescent="0.2">
      <c r="D2870" s="3"/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Q2870" s="3"/>
      <c r="R2870" s="3"/>
      <c r="S2870" s="3"/>
      <c r="T2870" s="11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3"/>
      <c r="AG2870" s="3"/>
      <c r="AH2870" s="3"/>
      <c r="AI2870" s="3"/>
      <c r="AJ2870" s="3"/>
      <c r="AK2870" s="3"/>
      <c r="AL2870" s="3"/>
      <c r="AM2870" s="3"/>
      <c r="AN2870" s="3"/>
      <c r="AO2870" s="3"/>
      <c r="AP2870" s="69"/>
    </row>
    <row r="2871" spans="4:42" x14ac:dyDescent="0.2">
      <c r="D2871" s="3"/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Q2871" s="3"/>
      <c r="R2871" s="3"/>
      <c r="S2871" s="3"/>
      <c r="T2871" s="11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3"/>
      <c r="AG2871" s="3"/>
      <c r="AH2871" s="3"/>
      <c r="AI2871" s="3"/>
      <c r="AJ2871" s="3"/>
      <c r="AK2871" s="3"/>
      <c r="AL2871" s="3"/>
      <c r="AM2871" s="3"/>
      <c r="AN2871" s="3"/>
      <c r="AO2871" s="3"/>
      <c r="AP2871" s="69"/>
    </row>
    <row r="2872" spans="4:42" x14ac:dyDescent="0.2">
      <c r="D2872" s="3"/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Q2872" s="3"/>
      <c r="R2872" s="3"/>
      <c r="S2872" s="3"/>
      <c r="T2872" s="11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3"/>
      <c r="AG2872" s="3"/>
      <c r="AH2872" s="3"/>
      <c r="AI2872" s="3"/>
      <c r="AJ2872" s="3"/>
      <c r="AK2872" s="3"/>
      <c r="AL2872" s="3"/>
      <c r="AM2872" s="3"/>
      <c r="AN2872" s="3"/>
      <c r="AO2872" s="3"/>
      <c r="AP2872" s="69"/>
    </row>
    <row r="2873" spans="4:42" x14ac:dyDescent="0.2">
      <c r="D2873" s="3"/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Q2873" s="3"/>
      <c r="R2873" s="3"/>
      <c r="S2873" s="3"/>
      <c r="T2873" s="11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3"/>
      <c r="AG2873" s="3"/>
      <c r="AH2873" s="3"/>
      <c r="AI2873" s="3"/>
      <c r="AJ2873" s="3"/>
      <c r="AK2873" s="3"/>
      <c r="AL2873" s="3"/>
      <c r="AM2873" s="3"/>
      <c r="AN2873" s="3"/>
      <c r="AO2873" s="3"/>
      <c r="AP2873" s="69"/>
    </row>
    <row r="2874" spans="4:42" x14ac:dyDescent="0.2">
      <c r="D2874" s="3"/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Q2874" s="3"/>
      <c r="R2874" s="3"/>
      <c r="S2874" s="3"/>
      <c r="T2874" s="11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3"/>
      <c r="AG2874" s="3"/>
      <c r="AH2874" s="3"/>
      <c r="AI2874" s="3"/>
      <c r="AJ2874" s="3"/>
      <c r="AK2874" s="3"/>
      <c r="AL2874" s="3"/>
      <c r="AM2874" s="3"/>
      <c r="AN2874" s="3"/>
      <c r="AO2874" s="3"/>
      <c r="AP2874" s="69"/>
    </row>
    <row r="2875" spans="4:42" x14ac:dyDescent="0.2">
      <c r="D2875" s="3"/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Q2875" s="3"/>
      <c r="R2875" s="3"/>
      <c r="S2875" s="3"/>
      <c r="T2875" s="11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3"/>
      <c r="AG2875" s="3"/>
      <c r="AH2875" s="3"/>
      <c r="AI2875" s="3"/>
      <c r="AJ2875" s="3"/>
      <c r="AK2875" s="3"/>
      <c r="AL2875" s="3"/>
      <c r="AM2875" s="3"/>
      <c r="AN2875" s="3"/>
      <c r="AO2875" s="3"/>
      <c r="AP2875" s="69"/>
    </row>
    <row r="2876" spans="4:42" x14ac:dyDescent="0.2">
      <c r="D2876" s="3"/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Q2876" s="3"/>
      <c r="R2876" s="3"/>
      <c r="S2876" s="3"/>
      <c r="T2876" s="11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3"/>
      <c r="AG2876" s="3"/>
      <c r="AH2876" s="3"/>
      <c r="AI2876" s="3"/>
      <c r="AJ2876" s="3"/>
      <c r="AK2876" s="3"/>
      <c r="AL2876" s="3"/>
      <c r="AM2876" s="3"/>
      <c r="AN2876" s="3"/>
      <c r="AO2876" s="3"/>
      <c r="AP2876" s="69"/>
    </row>
    <row r="2877" spans="4:42" x14ac:dyDescent="0.2">
      <c r="D2877" s="3"/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Q2877" s="3"/>
      <c r="R2877" s="3"/>
      <c r="S2877" s="3"/>
      <c r="T2877" s="11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3"/>
      <c r="AG2877" s="3"/>
      <c r="AH2877" s="3"/>
      <c r="AI2877" s="3"/>
      <c r="AJ2877" s="3"/>
      <c r="AK2877" s="3"/>
      <c r="AL2877" s="3"/>
      <c r="AM2877" s="3"/>
      <c r="AN2877" s="3"/>
      <c r="AO2877" s="3"/>
      <c r="AP2877" s="69"/>
    </row>
    <row r="2878" spans="4:42" x14ac:dyDescent="0.2">
      <c r="D2878" s="3"/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Q2878" s="3"/>
      <c r="R2878" s="3"/>
      <c r="S2878" s="3"/>
      <c r="T2878" s="11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3"/>
      <c r="AG2878" s="3"/>
      <c r="AH2878" s="3"/>
      <c r="AI2878" s="3"/>
      <c r="AJ2878" s="3"/>
      <c r="AK2878" s="3"/>
      <c r="AL2878" s="3"/>
      <c r="AM2878" s="3"/>
      <c r="AN2878" s="3"/>
      <c r="AO2878" s="3"/>
      <c r="AP2878" s="69"/>
    </row>
    <row r="2879" spans="4:42" x14ac:dyDescent="0.2">
      <c r="D2879" s="3"/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Q2879" s="3"/>
      <c r="R2879" s="3"/>
      <c r="S2879" s="3"/>
      <c r="T2879" s="11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3"/>
      <c r="AG2879" s="3"/>
      <c r="AH2879" s="3"/>
      <c r="AI2879" s="3"/>
      <c r="AJ2879" s="3"/>
      <c r="AK2879" s="3"/>
      <c r="AL2879" s="3"/>
      <c r="AM2879" s="3"/>
      <c r="AN2879" s="3"/>
      <c r="AO2879" s="3"/>
      <c r="AP2879" s="69"/>
    </row>
    <row r="2880" spans="4:42" x14ac:dyDescent="0.2">
      <c r="D2880" s="3"/>
      <c r="E2880" s="3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Q2880" s="3"/>
      <c r="R2880" s="3"/>
      <c r="S2880" s="3"/>
      <c r="T2880" s="11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3"/>
      <c r="AG2880" s="3"/>
      <c r="AH2880" s="3"/>
      <c r="AI2880" s="3"/>
      <c r="AJ2880" s="3"/>
      <c r="AK2880" s="3"/>
      <c r="AL2880" s="3"/>
      <c r="AM2880" s="3"/>
      <c r="AN2880" s="3"/>
      <c r="AO2880" s="3"/>
      <c r="AP2880" s="69"/>
    </row>
    <row r="2881" spans="4:42" x14ac:dyDescent="0.2">
      <c r="D2881" s="3"/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Q2881" s="3"/>
      <c r="R2881" s="3"/>
      <c r="S2881" s="3"/>
      <c r="T2881" s="11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3"/>
      <c r="AG2881" s="3"/>
      <c r="AH2881" s="3"/>
      <c r="AI2881" s="3"/>
      <c r="AJ2881" s="3"/>
      <c r="AK2881" s="3"/>
      <c r="AL2881" s="3"/>
      <c r="AM2881" s="3"/>
      <c r="AN2881" s="3"/>
      <c r="AO2881" s="3"/>
      <c r="AP2881" s="69"/>
    </row>
    <row r="2882" spans="4:42" x14ac:dyDescent="0.2">
      <c r="D2882" s="3"/>
      <c r="E2882" s="3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Q2882" s="3"/>
      <c r="R2882" s="3"/>
      <c r="S2882" s="3"/>
      <c r="T2882" s="11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3"/>
      <c r="AG2882" s="3"/>
      <c r="AH2882" s="3"/>
      <c r="AI2882" s="3"/>
      <c r="AJ2882" s="3"/>
      <c r="AK2882" s="3"/>
      <c r="AL2882" s="3"/>
      <c r="AM2882" s="3"/>
      <c r="AN2882" s="3"/>
      <c r="AO2882" s="3"/>
      <c r="AP2882" s="69"/>
    </row>
    <row r="2883" spans="4:42" x14ac:dyDescent="0.2">
      <c r="D2883" s="3"/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Q2883" s="3"/>
      <c r="R2883" s="3"/>
      <c r="S2883" s="3"/>
      <c r="T2883" s="11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3"/>
      <c r="AG2883" s="3"/>
      <c r="AH2883" s="3"/>
      <c r="AI2883" s="3"/>
      <c r="AJ2883" s="3"/>
      <c r="AK2883" s="3"/>
      <c r="AL2883" s="3"/>
      <c r="AM2883" s="3"/>
      <c r="AN2883" s="3"/>
      <c r="AO2883" s="3"/>
      <c r="AP2883" s="69"/>
    </row>
    <row r="2884" spans="4:42" x14ac:dyDescent="0.2">
      <c r="D2884" s="3"/>
      <c r="E2884" s="3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Q2884" s="3"/>
      <c r="R2884" s="3"/>
      <c r="S2884" s="3"/>
      <c r="T2884" s="11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3"/>
      <c r="AG2884" s="3"/>
      <c r="AH2884" s="3"/>
      <c r="AI2884" s="3"/>
      <c r="AJ2884" s="3"/>
      <c r="AK2884" s="3"/>
      <c r="AL2884" s="3"/>
      <c r="AM2884" s="3"/>
      <c r="AN2884" s="3"/>
      <c r="AO2884" s="3"/>
      <c r="AP2884" s="69"/>
    </row>
    <row r="2885" spans="4:42" x14ac:dyDescent="0.2">
      <c r="D2885" s="3"/>
      <c r="E2885" s="3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Q2885" s="3"/>
      <c r="R2885" s="3"/>
      <c r="S2885" s="3"/>
      <c r="T2885" s="11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3"/>
      <c r="AG2885" s="3"/>
      <c r="AH2885" s="3"/>
      <c r="AI2885" s="3"/>
      <c r="AJ2885" s="3"/>
      <c r="AK2885" s="3"/>
      <c r="AL2885" s="3"/>
      <c r="AM2885" s="3"/>
      <c r="AN2885" s="3"/>
      <c r="AO2885" s="3"/>
      <c r="AP2885" s="69"/>
    </row>
    <row r="2886" spans="4:42" x14ac:dyDescent="0.2">
      <c r="D2886" s="3"/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Q2886" s="3"/>
      <c r="R2886" s="3"/>
      <c r="S2886" s="3"/>
      <c r="T2886" s="11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3"/>
      <c r="AG2886" s="3"/>
      <c r="AH2886" s="3"/>
      <c r="AI2886" s="3"/>
      <c r="AJ2886" s="3"/>
      <c r="AK2886" s="3"/>
      <c r="AL2886" s="3"/>
      <c r="AM2886" s="3"/>
      <c r="AN2886" s="3"/>
      <c r="AO2886" s="3"/>
      <c r="AP2886" s="69"/>
    </row>
    <row r="2887" spans="4:42" x14ac:dyDescent="0.2">
      <c r="D2887" s="3"/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Q2887" s="3"/>
      <c r="R2887" s="3"/>
      <c r="S2887" s="3"/>
      <c r="T2887" s="11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3"/>
      <c r="AG2887" s="3"/>
      <c r="AH2887" s="3"/>
      <c r="AI2887" s="3"/>
      <c r="AJ2887" s="3"/>
      <c r="AK2887" s="3"/>
      <c r="AL2887" s="3"/>
      <c r="AM2887" s="3"/>
      <c r="AN2887" s="3"/>
      <c r="AO2887" s="3"/>
      <c r="AP2887" s="69"/>
    </row>
    <row r="2888" spans="4:42" x14ac:dyDescent="0.2">
      <c r="D2888" s="3"/>
      <c r="E2888" s="3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Q2888" s="3"/>
      <c r="R2888" s="3"/>
      <c r="S2888" s="3"/>
      <c r="T2888" s="11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3"/>
      <c r="AG2888" s="3"/>
      <c r="AH2888" s="3"/>
      <c r="AI2888" s="3"/>
      <c r="AJ2888" s="3"/>
      <c r="AK2888" s="3"/>
      <c r="AL2888" s="3"/>
      <c r="AM2888" s="3"/>
      <c r="AN2888" s="3"/>
      <c r="AO2888" s="3"/>
      <c r="AP2888" s="69"/>
    </row>
    <row r="2889" spans="4:42" x14ac:dyDescent="0.2">
      <c r="D2889" s="3"/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Q2889" s="3"/>
      <c r="R2889" s="3"/>
      <c r="S2889" s="3"/>
      <c r="T2889" s="11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3"/>
      <c r="AG2889" s="3"/>
      <c r="AH2889" s="3"/>
      <c r="AI2889" s="3"/>
      <c r="AJ2889" s="3"/>
      <c r="AK2889" s="3"/>
      <c r="AL2889" s="3"/>
      <c r="AM2889" s="3"/>
      <c r="AN2889" s="3"/>
      <c r="AO2889" s="3"/>
      <c r="AP2889" s="69"/>
    </row>
    <row r="2890" spans="4:42" x14ac:dyDescent="0.2">
      <c r="D2890" s="3"/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Q2890" s="3"/>
      <c r="R2890" s="3"/>
      <c r="S2890" s="3"/>
      <c r="T2890" s="11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3"/>
      <c r="AG2890" s="3"/>
      <c r="AH2890" s="3"/>
      <c r="AI2890" s="3"/>
      <c r="AJ2890" s="3"/>
      <c r="AK2890" s="3"/>
      <c r="AL2890" s="3"/>
      <c r="AM2890" s="3"/>
      <c r="AN2890" s="3"/>
      <c r="AO2890" s="3"/>
      <c r="AP2890" s="69"/>
    </row>
    <row r="2891" spans="4:42" x14ac:dyDescent="0.2">
      <c r="D2891" s="3"/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Q2891" s="3"/>
      <c r="R2891" s="3"/>
      <c r="S2891" s="3"/>
      <c r="T2891" s="11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3"/>
      <c r="AG2891" s="3"/>
      <c r="AH2891" s="3"/>
      <c r="AI2891" s="3"/>
      <c r="AJ2891" s="3"/>
      <c r="AK2891" s="3"/>
      <c r="AL2891" s="3"/>
      <c r="AM2891" s="3"/>
      <c r="AN2891" s="3"/>
      <c r="AO2891" s="3"/>
      <c r="AP2891" s="69"/>
    </row>
    <row r="2892" spans="4:42" x14ac:dyDescent="0.2">
      <c r="D2892" s="3"/>
      <c r="E2892" s="3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Q2892" s="3"/>
      <c r="R2892" s="3"/>
      <c r="S2892" s="3"/>
      <c r="T2892" s="11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3"/>
      <c r="AG2892" s="3"/>
      <c r="AH2892" s="3"/>
      <c r="AI2892" s="3"/>
      <c r="AJ2892" s="3"/>
      <c r="AK2892" s="3"/>
      <c r="AL2892" s="3"/>
      <c r="AM2892" s="3"/>
      <c r="AN2892" s="3"/>
      <c r="AO2892" s="3"/>
      <c r="AP2892" s="69"/>
    </row>
    <row r="2893" spans="4:42" x14ac:dyDescent="0.2">
      <c r="D2893" s="3"/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Q2893" s="3"/>
      <c r="R2893" s="3"/>
      <c r="S2893" s="3"/>
      <c r="T2893" s="11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3"/>
      <c r="AG2893" s="3"/>
      <c r="AH2893" s="3"/>
      <c r="AI2893" s="3"/>
      <c r="AJ2893" s="3"/>
      <c r="AK2893" s="3"/>
      <c r="AL2893" s="3"/>
      <c r="AM2893" s="3"/>
      <c r="AN2893" s="3"/>
      <c r="AO2893" s="3"/>
      <c r="AP2893" s="69"/>
    </row>
    <row r="2894" spans="4:42" x14ac:dyDescent="0.2">
      <c r="D2894" s="3"/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Q2894" s="3"/>
      <c r="R2894" s="3"/>
      <c r="S2894" s="3"/>
      <c r="T2894" s="11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3"/>
      <c r="AG2894" s="3"/>
      <c r="AH2894" s="3"/>
      <c r="AI2894" s="3"/>
      <c r="AJ2894" s="3"/>
      <c r="AK2894" s="3"/>
      <c r="AL2894" s="3"/>
      <c r="AM2894" s="3"/>
      <c r="AN2894" s="3"/>
      <c r="AO2894" s="3"/>
      <c r="AP2894" s="69"/>
    </row>
    <row r="2895" spans="4:42" x14ac:dyDescent="0.2">
      <c r="D2895" s="3"/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Q2895" s="3"/>
      <c r="R2895" s="3"/>
      <c r="S2895" s="3"/>
      <c r="T2895" s="11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3"/>
      <c r="AG2895" s="3"/>
      <c r="AH2895" s="3"/>
      <c r="AI2895" s="3"/>
      <c r="AJ2895" s="3"/>
      <c r="AK2895" s="3"/>
      <c r="AL2895" s="3"/>
      <c r="AM2895" s="3"/>
      <c r="AN2895" s="3"/>
      <c r="AO2895" s="3"/>
      <c r="AP2895" s="69"/>
    </row>
    <row r="2896" spans="4:42" x14ac:dyDescent="0.2">
      <c r="D2896" s="3"/>
      <c r="E2896" s="3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Q2896" s="3"/>
      <c r="R2896" s="3"/>
      <c r="S2896" s="3"/>
      <c r="T2896" s="11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3"/>
      <c r="AG2896" s="3"/>
      <c r="AH2896" s="3"/>
      <c r="AI2896" s="3"/>
      <c r="AJ2896" s="3"/>
      <c r="AK2896" s="3"/>
      <c r="AL2896" s="3"/>
      <c r="AM2896" s="3"/>
      <c r="AN2896" s="3"/>
      <c r="AO2896" s="3"/>
      <c r="AP2896" s="69"/>
    </row>
    <row r="2897" spans="4:42" x14ac:dyDescent="0.2">
      <c r="D2897" s="3"/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Q2897" s="3"/>
      <c r="R2897" s="3"/>
      <c r="S2897" s="3"/>
      <c r="T2897" s="11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3"/>
      <c r="AG2897" s="3"/>
      <c r="AH2897" s="3"/>
      <c r="AI2897" s="3"/>
      <c r="AJ2897" s="3"/>
      <c r="AK2897" s="3"/>
      <c r="AL2897" s="3"/>
      <c r="AM2897" s="3"/>
      <c r="AN2897" s="3"/>
      <c r="AO2897" s="3"/>
      <c r="AP2897" s="69"/>
    </row>
    <row r="2898" spans="4:42" x14ac:dyDescent="0.2">
      <c r="D2898" s="3"/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Q2898" s="3"/>
      <c r="R2898" s="3"/>
      <c r="S2898" s="3"/>
      <c r="T2898" s="11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3"/>
      <c r="AG2898" s="3"/>
      <c r="AH2898" s="3"/>
      <c r="AI2898" s="3"/>
      <c r="AJ2898" s="3"/>
      <c r="AK2898" s="3"/>
      <c r="AL2898" s="3"/>
      <c r="AM2898" s="3"/>
      <c r="AN2898" s="3"/>
      <c r="AO2898" s="3"/>
      <c r="AP2898" s="69"/>
    </row>
    <row r="2899" spans="4:42" x14ac:dyDescent="0.2">
      <c r="D2899" s="3"/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Q2899" s="3"/>
      <c r="R2899" s="3"/>
      <c r="S2899" s="3"/>
      <c r="T2899" s="11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3"/>
      <c r="AG2899" s="3"/>
      <c r="AH2899" s="3"/>
      <c r="AI2899" s="3"/>
      <c r="AJ2899" s="3"/>
      <c r="AK2899" s="3"/>
      <c r="AL2899" s="3"/>
      <c r="AM2899" s="3"/>
      <c r="AN2899" s="3"/>
      <c r="AO2899" s="3"/>
      <c r="AP2899" s="69"/>
    </row>
    <row r="2900" spans="4:42" x14ac:dyDescent="0.2">
      <c r="D2900" s="3"/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Q2900" s="3"/>
      <c r="R2900" s="3"/>
      <c r="S2900" s="3"/>
      <c r="T2900" s="11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3"/>
      <c r="AG2900" s="3"/>
      <c r="AH2900" s="3"/>
      <c r="AI2900" s="3"/>
      <c r="AJ2900" s="3"/>
      <c r="AK2900" s="3"/>
      <c r="AL2900" s="3"/>
      <c r="AM2900" s="3"/>
      <c r="AN2900" s="3"/>
      <c r="AO2900" s="3"/>
      <c r="AP2900" s="69"/>
    </row>
    <row r="2901" spans="4:42" x14ac:dyDescent="0.2">
      <c r="D2901" s="3"/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Q2901" s="3"/>
      <c r="R2901" s="3"/>
      <c r="S2901" s="3"/>
      <c r="T2901" s="11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3"/>
      <c r="AG2901" s="3"/>
      <c r="AH2901" s="3"/>
      <c r="AI2901" s="3"/>
      <c r="AJ2901" s="3"/>
      <c r="AK2901" s="3"/>
      <c r="AL2901" s="3"/>
      <c r="AM2901" s="3"/>
      <c r="AN2901" s="3"/>
      <c r="AO2901" s="3"/>
      <c r="AP2901" s="69"/>
    </row>
    <row r="2902" spans="4:42" x14ac:dyDescent="0.2">
      <c r="D2902" s="3"/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Q2902" s="3"/>
      <c r="R2902" s="3"/>
      <c r="S2902" s="3"/>
      <c r="T2902" s="11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3"/>
      <c r="AG2902" s="3"/>
      <c r="AH2902" s="3"/>
      <c r="AI2902" s="3"/>
      <c r="AJ2902" s="3"/>
      <c r="AK2902" s="3"/>
      <c r="AL2902" s="3"/>
      <c r="AM2902" s="3"/>
      <c r="AN2902" s="3"/>
      <c r="AO2902" s="3"/>
      <c r="AP2902" s="69"/>
    </row>
    <row r="2903" spans="4:42" x14ac:dyDescent="0.2">
      <c r="D2903" s="3"/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Q2903" s="3"/>
      <c r="R2903" s="3"/>
      <c r="S2903" s="3"/>
      <c r="T2903" s="11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3"/>
      <c r="AG2903" s="3"/>
      <c r="AH2903" s="3"/>
      <c r="AI2903" s="3"/>
      <c r="AJ2903" s="3"/>
      <c r="AK2903" s="3"/>
      <c r="AL2903" s="3"/>
      <c r="AM2903" s="3"/>
      <c r="AN2903" s="3"/>
      <c r="AO2903" s="3"/>
      <c r="AP2903" s="69"/>
    </row>
    <row r="2904" spans="4:42" x14ac:dyDescent="0.2">
      <c r="D2904" s="3"/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Q2904" s="3"/>
      <c r="R2904" s="3"/>
      <c r="S2904" s="3"/>
      <c r="T2904" s="11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3"/>
      <c r="AG2904" s="3"/>
      <c r="AH2904" s="3"/>
      <c r="AI2904" s="3"/>
      <c r="AJ2904" s="3"/>
      <c r="AK2904" s="3"/>
      <c r="AL2904" s="3"/>
      <c r="AM2904" s="3"/>
      <c r="AN2904" s="3"/>
      <c r="AO2904" s="3"/>
      <c r="AP2904" s="69"/>
    </row>
    <row r="2905" spans="4:42" x14ac:dyDescent="0.2">
      <c r="D2905" s="3"/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Q2905" s="3"/>
      <c r="R2905" s="3"/>
      <c r="S2905" s="3"/>
      <c r="T2905" s="11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3"/>
      <c r="AG2905" s="3"/>
      <c r="AH2905" s="3"/>
      <c r="AI2905" s="3"/>
      <c r="AJ2905" s="3"/>
      <c r="AK2905" s="3"/>
      <c r="AL2905" s="3"/>
      <c r="AM2905" s="3"/>
      <c r="AN2905" s="3"/>
      <c r="AO2905" s="3"/>
      <c r="AP2905" s="69"/>
    </row>
    <row r="2906" spans="4:42" x14ac:dyDescent="0.2">
      <c r="D2906" s="3"/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Q2906" s="3"/>
      <c r="R2906" s="3"/>
      <c r="S2906" s="3"/>
      <c r="T2906" s="11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3"/>
      <c r="AG2906" s="3"/>
      <c r="AH2906" s="3"/>
      <c r="AI2906" s="3"/>
      <c r="AJ2906" s="3"/>
      <c r="AK2906" s="3"/>
      <c r="AL2906" s="3"/>
      <c r="AM2906" s="3"/>
      <c r="AN2906" s="3"/>
      <c r="AO2906" s="3"/>
      <c r="AP2906" s="69"/>
    </row>
    <row r="2907" spans="4:42" x14ac:dyDescent="0.2">
      <c r="D2907" s="3"/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Q2907" s="3"/>
      <c r="R2907" s="3"/>
      <c r="S2907" s="3"/>
      <c r="T2907" s="11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3"/>
      <c r="AG2907" s="3"/>
      <c r="AH2907" s="3"/>
      <c r="AI2907" s="3"/>
      <c r="AJ2907" s="3"/>
      <c r="AK2907" s="3"/>
      <c r="AL2907" s="3"/>
      <c r="AM2907" s="3"/>
      <c r="AN2907" s="3"/>
      <c r="AO2907" s="3"/>
      <c r="AP2907" s="69"/>
    </row>
    <row r="2908" spans="4:42" x14ac:dyDescent="0.2">
      <c r="D2908" s="3"/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Q2908" s="3"/>
      <c r="R2908" s="3"/>
      <c r="S2908" s="3"/>
      <c r="T2908" s="11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 s="3"/>
      <c r="AF2908" s="3"/>
      <c r="AG2908" s="3"/>
      <c r="AH2908" s="3"/>
      <c r="AI2908" s="3"/>
      <c r="AJ2908" s="3"/>
      <c r="AK2908" s="3"/>
      <c r="AL2908" s="3"/>
      <c r="AM2908" s="3"/>
      <c r="AN2908" s="3"/>
      <c r="AO2908" s="3"/>
      <c r="AP2908" s="69"/>
    </row>
    <row r="2909" spans="4:42" x14ac:dyDescent="0.2">
      <c r="D2909" s="3"/>
      <c r="E2909" s="3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Q2909" s="3"/>
      <c r="R2909" s="3"/>
      <c r="S2909" s="3"/>
      <c r="T2909" s="11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3"/>
      <c r="AG2909" s="3"/>
      <c r="AH2909" s="3"/>
      <c r="AI2909" s="3"/>
      <c r="AJ2909" s="3"/>
      <c r="AK2909" s="3"/>
      <c r="AL2909" s="3"/>
      <c r="AM2909" s="3"/>
      <c r="AN2909" s="3"/>
      <c r="AO2909" s="3"/>
      <c r="AP2909" s="69"/>
    </row>
    <row r="2910" spans="4:42" x14ac:dyDescent="0.2">
      <c r="D2910" s="3"/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Q2910" s="3"/>
      <c r="R2910" s="3"/>
      <c r="S2910" s="3"/>
      <c r="T2910" s="11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3"/>
      <c r="AG2910" s="3"/>
      <c r="AH2910" s="3"/>
      <c r="AI2910" s="3"/>
      <c r="AJ2910" s="3"/>
      <c r="AK2910" s="3"/>
      <c r="AL2910" s="3"/>
      <c r="AM2910" s="3"/>
      <c r="AN2910" s="3"/>
      <c r="AO2910" s="3"/>
      <c r="AP2910" s="69"/>
    </row>
    <row r="2911" spans="4:42" x14ac:dyDescent="0.2">
      <c r="D2911" s="3"/>
      <c r="E2911" s="3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Q2911" s="3"/>
      <c r="R2911" s="3"/>
      <c r="S2911" s="3"/>
      <c r="T2911" s="11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3"/>
      <c r="AG2911" s="3"/>
      <c r="AH2911" s="3"/>
      <c r="AI2911" s="3"/>
      <c r="AJ2911" s="3"/>
      <c r="AK2911" s="3"/>
      <c r="AL2911" s="3"/>
      <c r="AM2911" s="3"/>
      <c r="AN2911" s="3"/>
      <c r="AO2911" s="3"/>
      <c r="AP2911" s="69"/>
    </row>
    <row r="2912" spans="4:42" x14ac:dyDescent="0.2">
      <c r="D2912" s="3"/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Q2912" s="3"/>
      <c r="R2912" s="3"/>
      <c r="S2912" s="3"/>
      <c r="T2912" s="11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3"/>
      <c r="AG2912" s="3"/>
      <c r="AH2912" s="3"/>
      <c r="AI2912" s="3"/>
      <c r="AJ2912" s="3"/>
      <c r="AK2912" s="3"/>
      <c r="AL2912" s="3"/>
      <c r="AM2912" s="3"/>
      <c r="AN2912" s="3"/>
      <c r="AO2912" s="3"/>
      <c r="AP2912" s="69"/>
    </row>
    <row r="2913" spans="4:42" x14ac:dyDescent="0.2">
      <c r="D2913" s="3"/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Q2913" s="3"/>
      <c r="R2913" s="3"/>
      <c r="S2913" s="3"/>
      <c r="T2913" s="11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3"/>
      <c r="AG2913" s="3"/>
      <c r="AH2913" s="3"/>
      <c r="AI2913" s="3"/>
      <c r="AJ2913" s="3"/>
      <c r="AK2913" s="3"/>
      <c r="AL2913" s="3"/>
      <c r="AM2913" s="3"/>
      <c r="AN2913" s="3"/>
      <c r="AO2913" s="3"/>
      <c r="AP2913" s="69"/>
    </row>
    <row r="2914" spans="4:42" x14ac:dyDescent="0.2">
      <c r="D2914" s="3"/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Q2914" s="3"/>
      <c r="R2914" s="3"/>
      <c r="S2914" s="3"/>
      <c r="T2914" s="11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3"/>
      <c r="AG2914" s="3"/>
      <c r="AH2914" s="3"/>
      <c r="AI2914" s="3"/>
      <c r="AJ2914" s="3"/>
      <c r="AK2914" s="3"/>
      <c r="AL2914" s="3"/>
      <c r="AM2914" s="3"/>
      <c r="AN2914" s="3"/>
      <c r="AO2914" s="3"/>
      <c r="AP2914" s="69"/>
    </row>
    <row r="2915" spans="4:42" x14ac:dyDescent="0.2">
      <c r="D2915" s="3"/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Q2915" s="3"/>
      <c r="R2915" s="3"/>
      <c r="S2915" s="3"/>
      <c r="T2915" s="11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3"/>
      <c r="AG2915" s="3"/>
      <c r="AH2915" s="3"/>
      <c r="AI2915" s="3"/>
      <c r="AJ2915" s="3"/>
      <c r="AK2915" s="3"/>
      <c r="AL2915" s="3"/>
      <c r="AM2915" s="3"/>
      <c r="AN2915" s="3"/>
      <c r="AO2915" s="3"/>
      <c r="AP2915" s="69"/>
    </row>
    <row r="2916" spans="4:42" x14ac:dyDescent="0.2">
      <c r="D2916" s="3"/>
      <c r="E2916" s="3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Q2916" s="3"/>
      <c r="R2916" s="3"/>
      <c r="S2916" s="3"/>
      <c r="T2916" s="11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3"/>
      <c r="AG2916" s="3"/>
      <c r="AH2916" s="3"/>
      <c r="AI2916" s="3"/>
      <c r="AJ2916" s="3"/>
      <c r="AK2916" s="3"/>
      <c r="AL2916" s="3"/>
      <c r="AM2916" s="3"/>
      <c r="AN2916" s="3"/>
      <c r="AO2916" s="3"/>
      <c r="AP2916" s="69"/>
    </row>
    <row r="2917" spans="4:42" x14ac:dyDescent="0.2">
      <c r="D2917" s="3"/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Q2917" s="3"/>
      <c r="R2917" s="3"/>
      <c r="S2917" s="3"/>
      <c r="T2917" s="11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3"/>
      <c r="AG2917" s="3"/>
      <c r="AH2917" s="3"/>
      <c r="AI2917" s="3"/>
      <c r="AJ2917" s="3"/>
      <c r="AK2917" s="3"/>
      <c r="AL2917" s="3"/>
      <c r="AM2917" s="3"/>
      <c r="AN2917" s="3"/>
      <c r="AO2917" s="3"/>
      <c r="AP2917" s="69"/>
    </row>
    <row r="2918" spans="4:42" x14ac:dyDescent="0.2">
      <c r="D2918" s="3"/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Q2918" s="3"/>
      <c r="R2918" s="3"/>
      <c r="S2918" s="3"/>
      <c r="T2918" s="11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3"/>
      <c r="AG2918" s="3"/>
      <c r="AH2918" s="3"/>
      <c r="AI2918" s="3"/>
      <c r="AJ2918" s="3"/>
      <c r="AK2918" s="3"/>
      <c r="AL2918" s="3"/>
      <c r="AM2918" s="3"/>
      <c r="AN2918" s="3"/>
      <c r="AO2918" s="3"/>
      <c r="AP2918" s="69"/>
    </row>
    <row r="2919" spans="4:42" x14ac:dyDescent="0.2">
      <c r="D2919" s="3"/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Q2919" s="3"/>
      <c r="R2919" s="3"/>
      <c r="S2919" s="3"/>
      <c r="T2919" s="11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3"/>
      <c r="AG2919" s="3"/>
      <c r="AH2919" s="3"/>
      <c r="AI2919" s="3"/>
      <c r="AJ2919" s="3"/>
      <c r="AK2919" s="3"/>
      <c r="AL2919" s="3"/>
      <c r="AM2919" s="3"/>
      <c r="AN2919" s="3"/>
      <c r="AO2919" s="3"/>
      <c r="AP2919" s="69"/>
    </row>
    <row r="2920" spans="4:42" x14ac:dyDescent="0.2">
      <c r="D2920" s="3"/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Q2920" s="3"/>
      <c r="R2920" s="3"/>
      <c r="S2920" s="3"/>
      <c r="T2920" s="11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3"/>
      <c r="AG2920" s="3"/>
      <c r="AH2920" s="3"/>
      <c r="AI2920" s="3"/>
      <c r="AJ2920" s="3"/>
      <c r="AK2920" s="3"/>
      <c r="AL2920" s="3"/>
      <c r="AM2920" s="3"/>
      <c r="AN2920" s="3"/>
      <c r="AO2920" s="3"/>
      <c r="AP2920" s="69"/>
    </row>
    <row r="2921" spans="4:42" x14ac:dyDescent="0.2">
      <c r="D2921" s="3"/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Q2921" s="3"/>
      <c r="R2921" s="3"/>
      <c r="S2921" s="3"/>
      <c r="T2921" s="11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3"/>
      <c r="AG2921" s="3"/>
      <c r="AH2921" s="3"/>
      <c r="AI2921" s="3"/>
      <c r="AJ2921" s="3"/>
      <c r="AK2921" s="3"/>
      <c r="AL2921" s="3"/>
      <c r="AM2921" s="3"/>
      <c r="AN2921" s="3"/>
      <c r="AO2921" s="3"/>
      <c r="AP2921" s="69"/>
    </row>
    <row r="2922" spans="4:42" x14ac:dyDescent="0.2">
      <c r="D2922" s="3"/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Q2922" s="3"/>
      <c r="R2922" s="3"/>
      <c r="S2922" s="3"/>
      <c r="T2922" s="11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3"/>
      <c r="AG2922" s="3"/>
      <c r="AH2922" s="3"/>
      <c r="AI2922" s="3"/>
      <c r="AJ2922" s="3"/>
      <c r="AK2922" s="3"/>
      <c r="AL2922" s="3"/>
      <c r="AM2922" s="3"/>
      <c r="AN2922" s="3"/>
      <c r="AO2922" s="3"/>
      <c r="AP2922" s="69"/>
    </row>
    <row r="2923" spans="4:42" x14ac:dyDescent="0.2">
      <c r="D2923" s="3"/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Q2923" s="3"/>
      <c r="R2923" s="3"/>
      <c r="S2923" s="3"/>
      <c r="T2923" s="11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3"/>
      <c r="AG2923" s="3"/>
      <c r="AH2923" s="3"/>
      <c r="AI2923" s="3"/>
      <c r="AJ2923" s="3"/>
      <c r="AK2923" s="3"/>
      <c r="AL2923" s="3"/>
      <c r="AM2923" s="3"/>
      <c r="AN2923" s="3"/>
      <c r="AO2923" s="3"/>
      <c r="AP2923" s="69"/>
    </row>
    <row r="2924" spans="4:42" x14ac:dyDescent="0.2">
      <c r="D2924" s="3"/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Q2924" s="3"/>
      <c r="R2924" s="3"/>
      <c r="S2924" s="3"/>
      <c r="T2924" s="11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3"/>
      <c r="AG2924" s="3"/>
      <c r="AH2924" s="3"/>
      <c r="AI2924" s="3"/>
      <c r="AJ2924" s="3"/>
      <c r="AK2924" s="3"/>
      <c r="AL2924" s="3"/>
      <c r="AM2924" s="3"/>
      <c r="AN2924" s="3"/>
      <c r="AO2924" s="3"/>
      <c r="AP2924" s="69"/>
    </row>
    <row r="2925" spans="4:42" x14ac:dyDescent="0.2">
      <c r="D2925" s="3"/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Q2925" s="3"/>
      <c r="R2925" s="3"/>
      <c r="S2925" s="3"/>
      <c r="T2925" s="11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3"/>
      <c r="AG2925" s="3"/>
      <c r="AH2925" s="3"/>
      <c r="AI2925" s="3"/>
      <c r="AJ2925" s="3"/>
      <c r="AK2925" s="3"/>
      <c r="AL2925" s="3"/>
      <c r="AM2925" s="3"/>
      <c r="AN2925" s="3"/>
      <c r="AO2925" s="3"/>
      <c r="AP2925" s="69"/>
    </row>
    <row r="2926" spans="4:42" x14ac:dyDescent="0.2">
      <c r="D2926" s="3"/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Q2926" s="3"/>
      <c r="R2926" s="3"/>
      <c r="S2926" s="3"/>
      <c r="T2926" s="11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3"/>
      <c r="AG2926" s="3"/>
      <c r="AH2926" s="3"/>
      <c r="AI2926" s="3"/>
      <c r="AJ2926" s="3"/>
      <c r="AK2926" s="3"/>
      <c r="AL2926" s="3"/>
      <c r="AM2926" s="3"/>
      <c r="AN2926" s="3"/>
      <c r="AO2926" s="3"/>
      <c r="AP2926" s="69"/>
    </row>
    <row r="2927" spans="4:42" x14ac:dyDescent="0.2">
      <c r="D2927" s="3"/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Q2927" s="3"/>
      <c r="R2927" s="3"/>
      <c r="S2927" s="3"/>
      <c r="T2927" s="11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3"/>
      <c r="AG2927" s="3"/>
      <c r="AH2927" s="3"/>
      <c r="AI2927" s="3"/>
      <c r="AJ2927" s="3"/>
      <c r="AK2927" s="3"/>
      <c r="AL2927" s="3"/>
      <c r="AM2927" s="3"/>
      <c r="AN2927" s="3"/>
      <c r="AO2927" s="3"/>
      <c r="AP2927" s="69"/>
    </row>
    <row r="2928" spans="4:42" x14ac:dyDescent="0.2">
      <c r="D2928" s="3"/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Q2928" s="3"/>
      <c r="R2928" s="3"/>
      <c r="S2928" s="3"/>
      <c r="T2928" s="11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3"/>
      <c r="AG2928" s="3"/>
      <c r="AH2928" s="3"/>
      <c r="AI2928" s="3"/>
      <c r="AJ2928" s="3"/>
      <c r="AK2928" s="3"/>
      <c r="AL2928" s="3"/>
      <c r="AM2928" s="3"/>
      <c r="AN2928" s="3"/>
      <c r="AO2928" s="3"/>
      <c r="AP2928" s="69"/>
    </row>
    <row r="2929" spans="4:42" x14ac:dyDescent="0.2">
      <c r="D2929" s="3"/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Q2929" s="3"/>
      <c r="R2929" s="3"/>
      <c r="S2929" s="3"/>
      <c r="T2929" s="11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3"/>
      <c r="AG2929" s="3"/>
      <c r="AH2929" s="3"/>
      <c r="AI2929" s="3"/>
      <c r="AJ2929" s="3"/>
      <c r="AK2929" s="3"/>
      <c r="AL2929" s="3"/>
      <c r="AM2929" s="3"/>
      <c r="AN2929" s="3"/>
      <c r="AO2929" s="3"/>
      <c r="AP2929" s="69"/>
    </row>
    <row r="2930" spans="4:42" x14ac:dyDescent="0.2">
      <c r="D2930" s="3"/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Q2930" s="3"/>
      <c r="R2930" s="3"/>
      <c r="S2930" s="3"/>
      <c r="T2930" s="11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3"/>
      <c r="AG2930" s="3"/>
      <c r="AH2930" s="3"/>
      <c r="AI2930" s="3"/>
      <c r="AJ2930" s="3"/>
      <c r="AK2930" s="3"/>
      <c r="AL2930" s="3"/>
      <c r="AM2930" s="3"/>
      <c r="AN2930" s="3"/>
      <c r="AO2930" s="3"/>
      <c r="AP2930" s="69"/>
    </row>
    <row r="2931" spans="4:42" x14ac:dyDescent="0.2">
      <c r="D2931" s="3"/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Q2931" s="3"/>
      <c r="R2931" s="3"/>
      <c r="S2931" s="3"/>
      <c r="T2931" s="11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3"/>
      <c r="AG2931" s="3"/>
      <c r="AH2931" s="3"/>
      <c r="AI2931" s="3"/>
      <c r="AJ2931" s="3"/>
      <c r="AK2931" s="3"/>
      <c r="AL2931" s="3"/>
      <c r="AM2931" s="3"/>
      <c r="AN2931" s="3"/>
      <c r="AO2931" s="3"/>
      <c r="AP2931" s="69"/>
    </row>
    <row r="2932" spans="4:42" x14ac:dyDescent="0.2">
      <c r="D2932" s="3"/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Q2932" s="3"/>
      <c r="R2932" s="3"/>
      <c r="S2932" s="3"/>
      <c r="T2932" s="11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3"/>
      <c r="AG2932" s="3"/>
      <c r="AH2932" s="3"/>
      <c r="AI2932" s="3"/>
      <c r="AJ2932" s="3"/>
      <c r="AK2932" s="3"/>
      <c r="AL2932" s="3"/>
      <c r="AM2932" s="3"/>
      <c r="AN2932" s="3"/>
      <c r="AO2932" s="3"/>
      <c r="AP2932" s="69"/>
    </row>
    <row r="2933" spans="4:42" x14ac:dyDescent="0.2">
      <c r="D2933" s="3"/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Q2933" s="3"/>
      <c r="R2933" s="3"/>
      <c r="S2933" s="3"/>
      <c r="T2933" s="11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3"/>
      <c r="AG2933" s="3"/>
      <c r="AH2933" s="3"/>
      <c r="AI2933" s="3"/>
      <c r="AJ2933" s="3"/>
      <c r="AK2933" s="3"/>
      <c r="AL2933" s="3"/>
      <c r="AM2933" s="3"/>
      <c r="AN2933" s="3"/>
      <c r="AO2933" s="3"/>
      <c r="AP2933" s="69"/>
    </row>
    <row r="2934" spans="4:42" x14ac:dyDescent="0.2">
      <c r="D2934" s="3"/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Q2934" s="3"/>
      <c r="R2934" s="3"/>
      <c r="S2934" s="3"/>
      <c r="T2934" s="11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3"/>
      <c r="AG2934" s="3"/>
      <c r="AH2934" s="3"/>
      <c r="AI2934" s="3"/>
      <c r="AJ2934" s="3"/>
      <c r="AK2934" s="3"/>
      <c r="AL2934" s="3"/>
      <c r="AM2934" s="3"/>
      <c r="AN2934" s="3"/>
      <c r="AO2934" s="3"/>
      <c r="AP2934" s="69"/>
    </row>
    <row r="2935" spans="4:42" x14ac:dyDescent="0.2">
      <c r="D2935" s="3"/>
      <c r="E2935" s="3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Q2935" s="3"/>
      <c r="R2935" s="3"/>
      <c r="S2935" s="3"/>
      <c r="T2935" s="11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3"/>
      <c r="AG2935" s="3"/>
      <c r="AH2935" s="3"/>
      <c r="AI2935" s="3"/>
      <c r="AJ2935" s="3"/>
      <c r="AK2935" s="3"/>
      <c r="AL2935" s="3"/>
      <c r="AM2935" s="3"/>
      <c r="AN2935" s="3"/>
      <c r="AO2935" s="3"/>
      <c r="AP2935" s="69"/>
    </row>
    <row r="2936" spans="4:42" x14ac:dyDescent="0.2">
      <c r="D2936" s="3"/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Q2936" s="3"/>
      <c r="R2936" s="3"/>
      <c r="S2936" s="3"/>
      <c r="T2936" s="11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3"/>
      <c r="AG2936" s="3"/>
      <c r="AH2936" s="3"/>
      <c r="AI2936" s="3"/>
      <c r="AJ2936" s="3"/>
      <c r="AK2936" s="3"/>
      <c r="AL2936" s="3"/>
      <c r="AM2936" s="3"/>
      <c r="AN2936" s="3"/>
      <c r="AO2936" s="3"/>
      <c r="AP2936" s="69"/>
    </row>
    <row r="2937" spans="4:42" x14ac:dyDescent="0.2">
      <c r="D2937" s="3"/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Q2937" s="3"/>
      <c r="R2937" s="3"/>
      <c r="S2937" s="3"/>
      <c r="T2937" s="11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3"/>
      <c r="AG2937" s="3"/>
      <c r="AH2937" s="3"/>
      <c r="AI2937" s="3"/>
      <c r="AJ2937" s="3"/>
      <c r="AK2937" s="3"/>
      <c r="AL2937" s="3"/>
      <c r="AM2937" s="3"/>
      <c r="AN2937" s="3"/>
      <c r="AO2937" s="3"/>
      <c r="AP2937" s="69"/>
    </row>
    <row r="2938" spans="4:42" x14ac:dyDescent="0.2">
      <c r="D2938" s="3"/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Q2938" s="3"/>
      <c r="R2938" s="3"/>
      <c r="S2938" s="3"/>
      <c r="T2938" s="11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3"/>
      <c r="AG2938" s="3"/>
      <c r="AH2938" s="3"/>
      <c r="AI2938" s="3"/>
      <c r="AJ2938" s="3"/>
      <c r="AK2938" s="3"/>
      <c r="AL2938" s="3"/>
      <c r="AM2938" s="3"/>
      <c r="AN2938" s="3"/>
      <c r="AO2938" s="3"/>
      <c r="AP2938" s="69"/>
    </row>
    <row r="2939" spans="4:42" x14ac:dyDescent="0.2">
      <c r="D2939" s="3"/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Q2939" s="3"/>
      <c r="R2939" s="3"/>
      <c r="S2939" s="3"/>
      <c r="T2939" s="11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3"/>
      <c r="AG2939" s="3"/>
      <c r="AH2939" s="3"/>
      <c r="AI2939" s="3"/>
      <c r="AJ2939" s="3"/>
      <c r="AK2939" s="3"/>
      <c r="AL2939" s="3"/>
      <c r="AM2939" s="3"/>
      <c r="AN2939" s="3"/>
      <c r="AO2939" s="3"/>
      <c r="AP2939" s="69"/>
    </row>
    <row r="2940" spans="4:42" x14ac:dyDescent="0.2">
      <c r="D2940" s="3"/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Q2940" s="3"/>
      <c r="R2940" s="3"/>
      <c r="S2940" s="3"/>
      <c r="T2940" s="11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3"/>
      <c r="AG2940" s="3"/>
      <c r="AH2940" s="3"/>
      <c r="AI2940" s="3"/>
      <c r="AJ2940" s="3"/>
      <c r="AK2940" s="3"/>
      <c r="AL2940" s="3"/>
      <c r="AM2940" s="3"/>
      <c r="AN2940" s="3"/>
      <c r="AO2940" s="3"/>
      <c r="AP2940" s="69"/>
    </row>
    <row r="2941" spans="4:42" x14ac:dyDescent="0.2">
      <c r="D2941" s="3"/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Q2941" s="3"/>
      <c r="R2941" s="3"/>
      <c r="S2941" s="3"/>
      <c r="T2941" s="11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3"/>
      <c r="AG2941" s="3"/>
      <c r="AH2941" s="3"/>
      <c r="AI2941" s="3"/>
      <c r="AJ2941" s="3"/>
      <c r="AK2941" s="3"/>
      <c r="AL2941" s="3"/>
      <c r="AM2941" s="3"/>
      <c r="AN2941" s="3"/>
      <c r="AO2941" s="3"/>
      <c r="AP2941" s="69"/>
    </row>
    <row r="2942" spans="4:42" x14ac:dyDescent="0.2">
      <c r="D2942" s="3"/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Q2942" s="3"/>
      <c r="R2942" s="3"/>
      <c r="S2942" s="3"/>
      <c r="T2942" s="11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3"/>
      <c r="AG2942" s="3"/>
      <c r="AH2942" s="3"/>
      <c r="AI2942" s="3"/>
      <c r="AJ2942" s="3"/>
      <c r="AK2942" s="3"/>
      <c r="AL2942" s="3"/>
      <c r="AM2942" s="3"/>
      <c r="AN2942" s="3"/>
      <c r="AO2942" s="3"/>
      <c r="AP2942" s="69"/>
    </row>
    <row r="2943" spans="4:42" x14ac:dyDescent="0.2">
      <c r="D2943" s="3"/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Q2943" s="3"/>
      <c r="R2943" s="3"/>
      <c r="S2943" s="3"/>
      <c r="T2943" s="11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3"/>
      <c r="AG2943" s="3"/>
      <c r="AH2943" s="3"/>
      <c r="AI2943" s="3"/>
      <c r="AJ2943" s="3"/>
      <c r="AK2943" s="3"/>
      <c r="AL2943" s="3"/>
      <c r="AM2943" s="3"/>
      <c r="AN2943" s="3"/>
      <c r="AO2943" s="3"/>
      <c r="AP2943" s="69"/>
    </row>
    <row r="2944" spans="4:42" x14ac:dyDescent="0.2">
      <c r="D2944" s="3"/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Q2944" s="3"/>
      <c r="R2944" s="3"/>
      <c r="S2944" s="3"/>
      <c r="T2944" s="11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3"/>
      <c r="AG2944" s="3"/>
      <c r="AH2944" s="3"/>
      <c r="AI2944" s="3"/>
      <c r="AJ2944" s="3"/>
      <c r="AK2944" s="3"/>
      <c r="AL2944" s="3"/>
      <c r="AM2944" s="3"/>
      <c r="AN2944" s="3"/>
      <c r="AO2944" s="3"/>
      <c r="AP2944" s="69"/>
    </row>
    <row r="2945" spans="4:42" x14ac:dyDescent="0.2">
      <c r="D2945" s="3"/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Q2945" s="3"/>
      <c r="R2945" s="3"/>
      <c r="S2945" s="3"/>
      <c r="T2945" s="11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3"/>
      <c r="AG2945" s="3"/>
      <c r="AH2945" s="3"/>
      <c r="AI2945" s="3"/>
      <c r="AJ2945" s="3"/>
      <c r="AK2945" s="3"/>
      <c r="AL2945" s="3"/>
      <c r="AM2945" s="3"/>
      <c r="AN2945" s="3"/>
      <c r="AO2945" s="3"/>
      <c r="AP2945" s="69"/>
    </row>
    <row r="2946" spans="4:42" x14ac:dyDescent="0.2">
      <c r="D2946" s="3"/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Q2946" s="3"/>
      <c r="R2946" s="3"/>
      <c r="S2946" s="3"/>
      <c r="T2946" s="11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3"/>
      <c r="AG2946" s="3"/>
      <c r="AH2946" s="3"/>
      <c r="AI2946" s="3"/>
      <c r="AJ2946" s="3"/>
      <c r="AK2946" s="3"/>
      <c r="AL2946" s="3"/>
      <c r="AM2946" s="3"/>
      <c r="AN2946" s="3"/>
      <c r="AO2946" s="3"/>
      <c r="AP2946" s="69"/>
    </row>
    <row r="2947" spans="4:42" x14ac:dyDescent="0.2">
      <c r="D2947" s="3"/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Q2947" s="3"/>
      <c r="R2947" s="3"/>
      <c r="S2947" s="3"/>
      <c r="T2947" s="11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3"/>
      <c r="AG2947" s="3"/>
      <c r="AH2947" s="3"/>
      <c r="AI2947" s="3"/>
      <c r="AJ2947" s="3"/>
      <c r="AK2947" s="3"/>
      <c r="AL2947" s="3"/>
      <c r="AM2947" s="3"/>
      <c r="AN2947" s="3"/>
      <c r="AO2947" s="3"/>
      <c r="AP2947" s="69"/>
    </row>
    <row r="2948" spans="4:42" x14ac:dyDescent="0.2">
      <c r="D2948" s="3"/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Q2948" s="3"/>
      <c r="R2948" s="3"/>
      <c r="S2948" s="3"/>
      <c r="T2948" s="11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3"/>
      <c r="AG2948" s="3"/>
      <c r="AH2948" s="3"/>
      <c r="AI2948" s="3"/>
      <c r="AJ2948" s="3"/>
      <c r="AK2948" s="3"/>
      <c r="AL2948" s="3"/>
      <c r="AM2948" s="3"/>
      <c r="AN2948" s="3"/>
      <c r="AO2948" s="3"/>
      <c r="AP2948" s="69"/>
    </row>
    <row r="2949" spans="4:42" x14ac:dyDescent="0.2">
      <c r="D2949" s="3"/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Q2949" s="3"/>
      <c r="R2949" s="3"/>
      <c r="S2949" s="3"/>
      <c r="T2949" s="11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3"/>
      <c r="AG2949" s="3"/>
      <c r="AH2949" s="3"/>
      <c r="AI2949" s="3"/>
      <c r="AJ2949" s="3"/>
      <c r="AK2949" s="3"/>
      <c r="AL2949" s="3"/>
      <c r="AM2949" s="3"/>
      <c r="AN2949" s="3"/>
      <c r="AO2949" s="3"/>
      <c r="AP2949" s="69"/>
    </row>
    <row r="2950" spans="4:42" x14ac:dyDescent="0.2">
      <c r="D2950" s="3"/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Q2950" s="3"/>
      <c r="R2950" s="3"/>
      <c r="S2950" s="3"/>
      <c r="T2950" s="11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3"/>
      <c r="AG2950" s="3"/>
      <c r="AH2950" s="3"/>
      <c r="AI2950" s="3"/>
      <c r="AJ2950" s="3"/>
      <c r="AK2950" s="3"/>
      <c r="AL2950" s="3"/>
      <c r="AM2950" s="3"/>
      <c r="AN2950" s="3"/>
      <c r="AO2950" s="3"/>
      <c r="AP2950" s="69"/>
    </row>
    <row r="2951" spans="4:42" x14ac:dyDescent="0.2">
      <c r="D2951" s="3"/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Q2951" s="3"/>
      <c r="R2951" s="3"/>
      <c r="S2951" s="3"/>
      <c r="T2951" s="11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3"/>
      <c r="AG2951" s="3"/>
      <c r="AH2951" s="3"/>
      <c r="AI2951" s="3"/>
      <c r="AJ2951" s="3"/>
      <c r="AK2951" s="3"/>
      <c r="AL2951" s="3"/>
      <c r="AM2951" s="3"/>
      <c r="AN2951" s="3"/>
      <c r="AO2951" s="3"/>
      <c r="AP2951" s="69"/>
    </row>
    <row r="2952" spans="4:42" x14ac:dyDescent="0.2">
      <c r="D2952" s="3"/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Q2952" s="3"/>
      <c r="R2952" s="3"/>
      <c r="S2952" s="3"/>
      <c r="T2952" s="11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3"/>
      <c r="AG2952" s="3"/>
      <c r="AH2952" s="3"/>
      <c r="AI2952" s="3"/>
      <c r="AJ2952" s="3"/>
      <c r="AK2952" s="3"/>
      <c r="AL2952" s="3"/>
      <c r="AM2952" s="3"/>
      <c r="AN2952" s="3"/>
      <c r="AO2952" s="3"/>
      <c r="AP2952" s="69"/>
    </row>
    <row r="2953" spans="4:42" x14ac:dyDescent="0.2">
      <c r="D2953" s="3"/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Q2953" s="3"/>
      <c r="R2953" s="3"/>
      <c r="S2953" s="3"/>
      <c r="T2953" s="11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3"/>
      <c r="AG2953" s="3"/>
      <c r="AH2953" s="3"/>
      <c r="AI2953" s="3"/>
      <c r="AJ2953" s="3"/>
      <c r="AK2953" s="3"/>
      <c r="AL2953" s="3"/>
      <c r="AM2953" s="3"/>
      <c r="AN2953" s="3"/>
      <c r="AO2953" s="3"/>
      <c r="AP2953" s="69"/>
    </row>
    <row r="2954" spans="4:42" x14ac:dyDescent="0.2">
      <c r="D2954" s="3"/>
      <c r="E2954" s="3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Q2954" s="3"/>
      <c r="R2954" s="3"/>
      <c r="S2954" s="3"/>
      <c r="T2954" s="11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3"/>
      <c r="AG2954" s="3"/>
      <c r="AH2954" s="3"/>
      <c r="AI2954" s="3"/>
      <c r="AJ2954" s="3"/>
      <c r="AK2954" s="3"/>
      <c r="AL2954" s="3"/>
      <c r="AM2954" s="3"/>
      <c r="AN2954" s="3"/>
      <c r="AO2954" s="3"/>
      <c r="AP2954" s="69"/>
    </row>
    <row r="2955" spans="4:42" x14ac:dyDescent="0.2">
      <c r="D2955" s="3"/>
      <c r="E2955" s="3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Q2955" s="3"/>
      <c r="R2955" s="3"/>
      <c r="S2955" s="3"/>
      <c r="T2955" s="11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3"/>
      <c r="AG2955" s="3"/>
      <c r="AH2955" s="3"/>
      <c r="AI2955" s="3"/>
      <c r="AJ2955" s="3"/>
      <c r="AK2955" s="3"/>
      <c r="AL2955" s="3"/>
      <c r="AM2955" s="3"/>
      <c r="AN2955" s="3"/>
      <c r="AO2955" s="3"/>
      <c r="AP2955" s="69"/>
    </row>
    <row r="2956" spans="4:42" x14ac:dyDescent="0.2">
      <c r="D2956" s="3"/>
      <c r="E2956" s="3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Q2956" s="3"/>
      <c r="R2956" s="3"/>
      <c r="S2956" s="3"/>
      <c r="T2956" s="11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3"/>
      <c r="AG2956" s="3"/>
      <c r="AH2956" s="3"/>
      <c r="AI2956" s="3"/>
      <c r="AJ2956" s="3"/>
      <c r="AK2956" s="3"/>
      <c r="AL2956" s="3"/>
      <c r="AM2956" s="3"/>
      <c r="AN2956" s="3"/>
      <c r="AO2956" s="3"/>
      <c r="AP2956" s="69"/>
    </row>
    <row r="2957" spans="4:42" x14ac:dyDescent="0.2">
      <c r="D2957" s="3"/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Q2957" s="3"/>
      <c r="R2957" s="3"/>
      <c r="S2957" s="3"/>
      <c r="T2957" s="11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3"/>
      <c r="AG2957" s="3"/>
      <c r="AH2957" s="3"/>
      <c r="AI2957" s="3"/>
      <c r="AJ2957" s="3"/>
      <c r="AK2957" s="3"/>
      <c r="AL2957" s="3"/>
      <c r="AM2957" s="3"/>
      <c r="AN2957" s="3"/>
      <c r="AO2957" s="3"/>
      <c r="AP2957" s="69"/>
    </row>
    <row r="2958" spans="4:42" x14ac:dyDescent="0.2">
      <c r="D2958" s="3"/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Q2958" s="3"/>
      <c r="R2958" s="3"/>
      <c r="S2958" s="3"/>
      <c r="T2958" s="11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3"/>
      <c r="AG2958" s="3"/>
      <c r="AH2958" s="3"/>
      <c r="AI2958" s="3"/>
      <c r="AJ2958" s="3"/>
      <c r="AK2958" s="3"/>
      <c r="AL2958" s="3"/>
      <c r="AM2958" s="3"/>
      <c r="AN2958" s="3"/>
      <c r="AO2958" s="3"/>
      <c r="AP2958" s="69"/>
    </row>
    <row r="2959" spans="4:42" x14ac:dyDescent="0.2">
      <c r="D2959" s="3"/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Q2959" s="3"/>
      <c r="R2959" s="3"/>
      <c r="S2959" s="3"/>
      <c r="T2959" s="11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3"/>
      <c r="AG2959" s="3"/>
      <c r="AH2959" s="3"/>
      <c r="AI2959" s="3"/>
      <c r="AJ2959" s="3"/>
      <c r="AK2959" s="3"/>
      <c r="AL2959" s="3"/>
      <c r="AM2959" s="3"/>
      <c r="AN2959" s="3"/>
      <c r="AO2959" s="3"/>
      <c r="AP2959" s="69"/>
    </row>
    <row r="2960" spans="4:42" x14ac:dyDescent="0.2">
      <c r="D2960" s="3"/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Q2960" s="3"/>
      <c r="R2960" s="3"/>
      <c r="S2960" s="3"/>
      <c r="T2960" s="11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3"/>
      <c r="AG2960" s="3"/>
      <c r="AH2960" s="3"/>
      <c r="AI2960" s="3"/>
      <c r="AJ2960" s="3"/>
      <c r="AK2960" s="3"/>
      <c r="AL2960" s="3"/>
      <c r="AM2960" s="3"/>
      <c r="AN2960" s="3"/>
      <c r="AO2960" s="3"/>
      <c r="AP2960" s="69"/>
    </row>
    <row r="2961" spans="4:42" x14ac:dyDescent="0.2">
      <c r="D2961" s="3"/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Q2961" s="3"/>
      <c r="R2961" s="3"/>
      <c r="S2961" s="3"/>
      <c r="T2961" s="11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3"/>
      <c r="AG2961" s="3"/>
      <c r="AH2961" s="3"/>
      <c r="AI2961" s="3"/>
      <c r="AJ2961" s="3"/>
      <c r="AK2961" s="3"/>
      <c r="AL2961" s="3"/>
      <c r="AM2961" s="3"/>
      <c r="AN2961" s="3"/>
      <c r="AO2961" s="3"/>
      <c r="AP2961" s="69"/>
    </row>
    <row r="2962" spans="4:42" x14ac:dyDescent="0.2">
      <c r="D2962" s="3"/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Q2962" s="3"/>
      <c r="R2962" s="3"/>
      <c r="S2962" s="3"/>
      <c r="T2962" s="11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3"/>
      <c r="AG2962" s="3"/>
      <c r="AH2962" s="3"/>
      <c r="AI2962" s="3"/>
      <c r="AJ2962" s="3"/>
      <c r="AK2962" s="3"/>
      <c r="AL2962" s="3"/>
      <c r="AM2962" s="3"/>
      <c r="AN2962" s="3"/>
      <c r="AO2962" s="3"/>
      <c r="AP2962" s="69"/>
    </row>
    <row r="2963" spans="4:42" x14ac:dyDescent="0.2">
      <c r="D2963" s="3"/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Q2963" s="3"/>
      <c r="R2963" s="3"/>
      <c r="S2963" s="3"/>
      <c r="T2963" s="11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3"/>
      <c r="AG2963" s="3"/>
      <c r="AH2963" s="3"/>
      <c r="AI2963" s="3"/>
      <c r="AJ2963" s="3"/>
      <c r="AK2963" s="3"/>
      <c r="AL2963" s="3"/>
      <c r="AM2963" s="3"/>
      <c r="AN2963" s="3"/>
      <c r="AO2963" s="3"/>
      <c r="AP2963" s="69"/>
    </row>
    <row r="2964" spans="4:42" x14ac:dyDescent="0.2">
      <c r="D2964" s="3"/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Q2964" s="3"/>
      <c r="R2964" s="3"/>
      <c r="S2964" s="3"/>
      <c r="T2964" s="11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3"/>
      <c r="AG2964" s="3"/>
      <c r="AH2964" s="3"/>
      <c r="AI2964" s="3"/>
      <c r="AJ2964" s="3"/>
      <c r="AK2964" s="3"/>
      <c r="AL2964" s="3"/>
      <c r="AM2964" s="3"/>
      <c r="AN2964" s="3"/>
      <c r="AO2964" s="3"/>
      <c r="AP2964" s="69"/>
    </row>
    <row r="2965" spans="4:42" x14ac:dyDescent="0.2">
      <c r="D2965" s="3"/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Q2965" s="3"/>
      <c r="R2965" s="3"/>
      <c r="S2965" s="3"/>
      <c r="T2965" s="11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3"/>
      <c r="AG2965" s="3"/>
      <c r="AH2965" s="3"/>
      <c r="AI2965" s="3"/>
      <c r="AJ2965" s="3"/>
      <c r="AK2965" s="3"/>
      <c r="AL2965" s="3"/>
      <c r="AM2965" s="3"/>
      <c r="AN2965" s="3"/>
      <c r="AO2965" s="3"/>
      <c r="AP2965" s="69"/>
    </row>
    <row r="2966" spans="4:42" x14ac:dyDescent="0.2">
      <c r="D2966" s="3"/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Q2966" s="3"/>
      <c r="R2966" s="3"/>
      <c r="S2966" s="3"/>
      <c r="T2966" s="11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3"/>
      <c r="AG2966" s="3"/>
      <c r="AH2966" s="3"/>
      <c r="AI2966" s="3"/>
      <c r="AJ2966" s="3"/>
      <c r="AK2966" s="3"/>
      <c r="AL2966" s="3"/>
      <c r="AM2966" s="3"/>
      <c r="AN2966" s="3"/>
      <c r="AO2966" s="3"/>
      <c r="AP2966" s="69"/>
    </row>
    <row r="2967" spans="4:42" x14ac:dyDescent="0.2">
      <c r="D2967" s="3"/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Q2967" s="3"/>
      <c r="R2967" s="3"/>
      <c r="S2967" s="3"/>
      <c r="T2967" s="11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 s="3"/>
      <c r="AF2967" s="3"/>
      <c r="AG2967" s="3"/>
      <c r="AH2967" s="3"/>
      <c r="AI2967" s="3"/>
      <c r="AJ2967" s="3"/>
      <c r="AK2967" s="3"/>
      <c r="AL2967" s="3"/>
      <c r="AM2967" s="3"/>
      <c r="AN2967" s="3"/>
      <c r="AO2967" s="3"/>
      <c r="AP2967" s="69"/>
    </row>
    <row r="2968" spans="4:42" x14ac:dyDescent="0.2">
      <c r="D2968" s="3"/>
      <c r="E2968" s="3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Q2968" s="3"/>
      <c r="R2968" s="3"/>
      <c r="S2968" s="3"/>
      <c r="T2968" s="11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3"/>
      <c r="AG2968" s="3"/>
      <c r="AH2968" s="3"/>
      <c r="AI2968" s="3"/>
      <c r="AJ2968" s="3"/>
      <c r="AK2968" s="3"/>
      <c r="AL2968" s="3"/>
      <c r="AM2968" s="3"/>
      <c r="AN2968" s="3"/>
      <c r="AO2968" s="3"/>
      <c r="AP2968" s="69"/>
    </row>
    <row r="2969" spans="4:42" x14ac:dyDescent="0.2">
      <c r="D2969" s="3"/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Q2969" s="3"/>
      <c r="R2969" s="3"/>
      <c r="S2969" s="3"/>
      <c r="T2969" s="11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3"/>
      <c r="AG2969" s="3"/>
      <c r="AH2969" s="3"/>
      <c r="AI2969" s="3"/>
      <c r="AJ2969" s="3"/>
      <c r="AK2969" s="3"/>
      <c r="AL2969" s="3"/>
      <c r="AM2969" s="3"/>
      <c r="AN2969" s="3"/>
      <c r="AO2969" s="3"/>
      <c r="AP2969" s="69"/>
    </row>
    <row r="2970" spans="4:42" x14ac:dyDescent="0.2">
      <c r="D2970" s="3"/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Q2970" s="3"/>
      <c r="R2970" s="3"/>
      <c r="S2970" s="3"/>
      <c r="T2970" s="11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3"/>
      <c r="AG2970" s="3"/>
      <c r="AH2970" s="3"/>
      <c r="AI2970" s="3"/>
      <c r="AJ2970" s="3"/>
      <c r="AK2970" s="3"/>
      <c r="AL2970" s="3"/>
      <c r="AM2970" s="3"/>
      <c r="AN2970" s="3"/>
      <c r="AO2970" s="3"/>
      <c r="AP2970" s="69"/>
    </row>
    <row r="2971" spans="4:42" x14ac:dyDescent="0.2">
      <c r="D2971" s="3"/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Q2971" s="3"/>
      <c r="R2971" s="3"/>
      <c r="S2971" s="3"/>
      <c r="T2971" s="11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3"/>
      <c r="AG2971" s="3"/>
      <c r="AH2971" s="3"/>
      <c r="AI2971" s="3"/>
      <c r="AJ2971" s="3"/>
      <c r="AK2971" s="3"/>
      <c r="AL2971" s="3"/>
      <c r="AM2971" s="3"/>
      <c r="AN2971" s="3"/>
      <c r="AO2971" s="3"/>
      <c r="AP2971" s="69"/>
    </row>
    <row r="2972" spans="4:42" x14ac:dyDescent="0.2">
      <c r="D2972" s="3"/>
      <c r="E2972" s="3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Q2972" s="3"/>
      <c r="R2972" s="3"/>
      <c r="S2972" s="3"/>
      <c r="T2972" s="11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3"/>
      <c r="AG2972" s="3"/>
      <c r="AH2972" s="3"/>
      <c r="AI2972" s="3"/>
      <c r="AJ2972" s="3"/>
      <c r="AK2972" s="3"/>
      <c r="AL2972" s="3"/>
      <c r="AM2972" s="3"/>
      <c r="AN2972" s="3"/>
      <c r="AO2972" s="3"/>
      <c r="AP2972" s="69"/>
    </row>
    <row r="2973" spans="4:42" x14ac:dyDescent="0.2">
      <c r="D2973" s="3"/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Q2973" s="3"/>
      <c r="R2973" s="3"/>
      <c r="S2973" s="3"/>
      <c r="T2973" s="11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3"/>
      <c r="AG2973" s="3"/>
      <c r="AH2973" s="3"/>
      <c r="AI2973" s="3"/>
      <c r="AJ2973" s="3"/>
      <c r="AK2973" s="3"/>
      <c r="AL2973" s="3"/>
      <c r="AM2973" s="3"/>
      <c r="AN2973" s="3"/>
      <c r="AO2973" s="3"/>
      <c r="AP2973" s="69"/>
    </row>
    <row r="2974" spans="4:42" x14ac:dyDescent="0.2">
      <c r="D2974" s="3"/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Q2974" s="3"/>
      <c r="R2974" s="3"/>
      <c r="S2974" s="3"/>
      <c r="T2974" s="11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3"/>
      <c r="AG2974" s="3"/>
      <c r="AH2974" s="3"/>
      <c r="AI2974" s="3"/>
      <c r="AJ2974" s="3"/>
      <c r="AK2974" s="3"/>
      <c r="AL2974" s="3"/>
      <c r="AM2974" s="3"/>
      <c r="AN2974" s="3"/>
      <c r="AO2974" s="3"/>
      <c r="AP2974" s="69"/>
    </row>
    <row r="2975" spans="4:42" x14ac:dyDescent="0.2">
      <c r="D2975" s="3"/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Q2975" s="3"/>
      <c r="R2975" s="3"/>
      <c r="S2975" s="3"/>
      <c r="T2975" s="11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3"/>
      <c r="AG2975" s="3"/>
      <c r="AH2975" s="3"/>
      <c r="AI2975" s="3"/>
      <c r="AJ2975" s="3"/>
      <c r="AK2975" s="3"/>
      <c r="AL2975" s="3"/>
      <c r="AM2975" s="3"/>
      <c r="AN2975" s="3"/>
      <c r="AO2975" s="3"/>
      <c r="AP2975" s="69"/>
    </row>
    <row r="2976" spans="4:42" x14ac:dyDescent="0.2">
      <c r="D2976" s="3"/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Q2976" s="3"/>
      <c r="R2976" s="3"/>
      <c r="S2976" s="3"/>
      <c r="T2976" s="11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3"/>
      <c r="AG2976" s="3"/>
      <c r="AH2976" s="3"/>
      <c r="AI2976" s="3"/>
      <c r="AJ2976" s="3"/>
      <c r="AK2976" s="3"/>
      <c r="AL2976" s="3"/>
      <c r="AM2976" s="3"/>
      <c r="AN2976" s="3"/>
      <c r="AO2976" s="3"/>
      <c r="AP2976" s="69"/>
    </row>
    <row r="2977" spans="4:42" x14ac:dyDescent="0.2">
      <c r="D2977" s="3"/>
      <c r="E2977" s="3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Q2977" s="3"/>
      <c r="R2977" s="3"/>
      <c r="S2977" s="3"/>
      <c r="T2977" s="11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3"/>
      <c r="AG2977" s="3"/>
      <c r="AH2977" s="3"/>
      <c r="AI2977" s="3"/>
      <c r="AJ2977" s="3"/>
      <c r="AK2977" s="3"/>
      <c r="AL2977" s="3"/>
      <c r="AM2977" s="3"/>
      <c r="AN2977" s="3"/>
      <c r="AO2977" s="3"/>
      <c r="AP2977" s="69"/>
    </row>
    <row r="2978" spans="4:42" x14ac:dyDescent="0.2">
      <c r="D2978" s="3"/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Q2978" s="3"/>
      <c r="R2978" s="3"/>
      <c r="S2978" s="3"/>
      <c r="T2978" s="11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3"/>
      <c r="AG2978" s="3"/>
      <c r="AH2978" s="3"/>
      <c r="AI2978" s="3"/>
      <c r="AJ2978" s="3"/>
      <c r="AK2978" s="3"/>
      <c r="AL2978" s="3"/>
      <c r="AM2978" s="3"/>
      <c r="AN2978" s="3"/>
      <c r="AO2978" s="3"/>
      <c r="AP2978" s="69"/>
    </row>
    <row r="2979" spans="4:42" x14ac:dyDescent="0.2">
      <c r="D2979" s="3"/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Q2979" s="3"/>
      <c r="R2979" s="3"/>
      <c r="S2979" s="3"/>
      <c r="T2979" s="11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3"/>
      <c r="AG2979" s="3"/>
      <c r="AH2979" s="3"/>
      <c r="AI2979" s="3"/>
      <c r="AJ2979" s="3"/>
      <c r="AK2979" s="3"/>
      <c r="AL2979" s="3"/>
      <c r="AM2979" s="3"/>
      <c r="AN2979" s="3"/>
      <c r="AO2979" s="3"/>
      <c r="AP2979" s="69"/>
    </row>
    <row r="2980" spans="4:42" x14ac:dyDescent="0.2">
      <c r="D2980" s="3"/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Q2980" s="3"/>
      <c r="R2980" s="3"/>
      <c r="S2980" s="3"/>
      <c r="T2980" s="11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3"/>
      <c r="AG2980" s="3"/>
      <c r="AH2980" s="3"/>
      <c r="AI2980" s="3"/>
      <c r="AJ2980" s="3"/>
      <c r="AK2980" s="3"/>
      <c r="AL2980" s="3"/>
      <c r="AM2980" s="3"/>
      <c r="AN2980" s="3"/>
      <c r="AO2980" s="3"/>
      <c r="AP2980" s="69"/>
    </row>
    <row r="2981" spans="4:42" x14ac:dyDescent="0.2">
      <c r="D2981" s="3"/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Q2981" s="3"/>
      <c r="R2981" s="3"/>
      <c r="S2981" s="3"/>
      <c r="T2981" s="11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3"/>
      <c r="AG2981" s="3"/>
      <c r="AH2981" s="3"/>
      <c r="AI2981" s="3"/>
      <c r="AJ2981" s="3"/>
      <c r="AK2981" s="3"/>
      <c r="AL2981" s="3"/>
      <c r="AM2981" s="3"/>
      <c r="AN2981" s="3"/>
      <c r="AO2981" s="3"/>
      <c r="AP2981" s="69"/>
    </row>
    <row r="2982" spans="4:42" x14ac:dyDescent="0.2">
      <c r="D2982" s="3"/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Q2982" s="3"/>
      <c r="R2982" s="3"/>
      <c r="S2982" s="3"/>
      <c r="T2982" s="11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3"/>
      <c r="AG2982" s="3"/>
      <c r="AH2982" s="3"/>
      <c r="AI2982" s="3"/>
      <c r="AJ2982" s="3"/>
      <c r="AK2982" s="3"/>
      <c r="AL2982" s="3"/>
      <c r="AM2982" s="3"/>
      <c r="AN2982" s="3"/>
      <c r="AO2982" s="3"/>
      <c r="AP2982" s="69"/>
    </row>
    <row r="2983" spans="4:42" x14ac:dyDescent="0.2">
      <c r="D2983" s="3"/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Q2983" s="3"/>
      <c r="R2983" s="3"/>
      <c r="S2983" s="3"/>
      <c r="T2983" s="11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3"/>
      <c r="AG2983" s="3"/>
      <c r="AH2983" s="3"/>
      <c r="AI2983" s="3"/>
      <c r="AJ2983" s="3"/>
      <c r="AK2983" s="3"/>
      <c r="AL2983" s="3"/>
      <c r="AM2983" s="3"/>
      <c r="AN2983" s="3"/>
      <c r="AO2983" s="3"/>
      <c r="AP2983" s="69"/>
    </row>
    <row r="2984" spans="4:42" x14ac:dyDescent="0.2">
      <c r="D2984" s="3"/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Q2984" s="3"/>
      <c r="R2984" s="3"/>
      <c r="S2984" s="3"/>
      <c r="T2984" s="11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3"/>
      <c r="AG2984" s="3"/>
      <c r="AH2984" s="3"/>
      <c r="AI2984" s="3"/>
      <c r="AJ2984" s="3"/>
      <c r="AK2984" s="3"/>
      <c r="AL2984" s="3"/>
      <c r="AM2984" s="3"/>
      <c r="AN2984" s="3"/>
      <c r="AO2984" s="3"/>
      <c r="AP2984" s="69"/>
    </row>
    <row r="2985" spans="4:42" x14ac:dyDescent="0.2">
      <c r="D2985" s="3"/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Q2985" s="3"/>
      <c r="R2985" s="3"/>
      <c r="S2985" s="3"/>
      <c r="T2985" s="11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3"/>
      <c r="AG2985" s="3"/>
      <c r="AH2985" s="3"/>
      <c r="AI2985" s="3"/>
      <c r="AJ2985" s="3"/>
      <c r="AK2985" s="3"/>
      <c r="AL2985" s="3"/>
      <c r="AM2985" s="3"/>
      <c r="AN2985" s="3"/>
      <c r="AO2985" s="3"/>
      <c r="AP2985" s="69"/>
    </row>
    <row r="2986" spans="4:42" x14ac:dyDescent="0.2">
      <c r="D2986" s="3"/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Q2986" s="3"/>
      <c r="R2986" s="3"/>
      <c r="S2986" s="3"/>
      <c r="T2986" s="11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3"/>
      <c r="AG2986" s="3"/>
      <c r="AH2986" s="3"/>
      <c r="AI2986" s="3"/>
      <c r="AJ2986" s="3"/>
      <c r="AK2986" s="3"/>
      <c r="AL2986" s="3"/>
      <c r="AM2986" s="3"/>
      <c r="AN2986" s="3"/>
      <c r="AO2986" s="3"/>
      <c r="AP2986" s="69"/>
    </row>
    <row r="2987" spans="4:42" x14ac:dyDescent="0.2">
      <c r="D2987" s="3"/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Q2987" s="3"/>
      <c r="R2987" s="3"/>
      <c r="S2987" s="3"/>
      <c r="T2987" s="11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3"/>
      <c r="AG2987" s="3"/>
      <c r="AH2987" s="3"/>
      <c r="AI2987" s="3"/>
      <c r="AJ2987" s="3"/>
      <c r="AK2987" s="3"/>
      <c r="AL2987" s="3"/>
      <c r="AM2987" s="3"/>
      <c r="AN2987" s="3"/>
      <c r="AO2987" s="3"/>
      <c r="AP2987" s="69"/>
    </row>
    <row r="2988" spans="4:42" x14ac:dyDescent="0.2">
      <c r="D2988" s="3"/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Q2988" s="3"/>
      <c r="R2988" s="3"/>
      <c r="S2988" s="3"/>
      <c r="T2988" s="11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 s="3"/>
      <c r="AF2988" s="3"/>
      <c r="AG2988" s="3"/>
      <c r="AH2988" s="3"/>
      <c r="AI2988" s="3"/>
      <c r="AJ2988" s="3"/>
      <c r="AK2988" s="3"/>
      <c r="AL2988" s="3"/>
      <c r="AM2988" s="3"/>
      <c r="AN2988" s="3"/>
      <c r="AO2988" s="3"/>
      <c r="AP2988" s="69"/>
    </row>
    <row r="2989" spans="4:42" x14ac:dyDescent="0.2">
      <c r="D2989" s="3"/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Q2989" s="3"/>
      <c r="R2989" s="3"/>
      <c r="S2989" s="3"/>
      <c r="T2989" s="11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3"/>
      <c r="AG2989" s="3"/>
      <c r="AH2989" s="3"/>
      <c r="AI2989" s="3"/>
      <c r="AJ2989" s="3"/>
      <c r="AK2989" s="3"/>
      <c r="AL2989" s="3"/>
      <c r="AM2989" s="3"/>
      <c r="AN2989" s="3"/>
      <c r="AO2989" s="3"/>
      <c r="AP2989" s="69"/>
    </row>
    <row r="2990" spans="4:42" x14ac:dyDescent="0.2">
      <c r="D2990" s="3"/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Q2990" s="3"/>
      <c r="R2990" s="3"/>
      <c r="S2990" s="3"/>
      <c r="T2990" s="11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3"/>
      <c r="AG2990" s="3"/>
      <c r="AH2990" s="3"/>
      <c r="AI2990" s="3"/>
      <c r="AJ2990" s="3"/>
      <c r="AK2990" s="3"/>
      <c r="AL2990" s="3"/>
      <c r="AM2990" s="3"/>
      <c r="AN2990" s="3"/>
      <c r="AO2990" s="3"/>
      <c r="AP2990" s="69"/>
    </row>
    <row r="2991" spans="4:42" x14ac:dyDescent="0.2">
      <c r="D2991" s="3"/>
      <c r="E2991" s="3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Q2991" s="3"/>
      <c r="R2991" s="3"/>
      <c r="S2991" s="3"/>
      <c r="T2991" s="11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3"/>
      <c r="AG2991" s="3"/>
      <c r="AH2991" s="3"/>
      <c r="AI2991" s="3"/>
      <c r="AJ2991" s="3"/>
      <c r="AK2991" s="3"/>
      <c r="AL2991" s="3"/>
      <c r="AM2991" s="3"/>
      <c r="AN2991" s="3"/>
      <c r="AO2991" s="3"/>
      <c r="AP2991" s="69"/>
    </row>
    <row r="2992" spans="4:42" x14ac:dyDescent="0.2">
      <c r="D2992" s="3"/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Q2992" s="3"/>
      <c r="R2992" s="3"/>
      <c r="S2992" s="3"/>
      <c r="T2992" s="11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 s="3"/>
      <c r="AF2992" s="3"/>
      <c r="AG2992" s="3"/>
      <c r="AH2992" s="3"/>
      <c r="AI2992" s="3"/>
      <c r="AJ2992" s="3"/>
      <c r="AK2992" s="3"/>
      <c r="AL2992" s="3"/>
      <c r="AM2992" s="3"/>
      <c r="AN2992" s="3"/>
      <c r="AO2992" s="3"/>
      <c r="AP2992" s="69"/>
    </row>
    <row r="2993" spans="4:42" x14ac:dyDescent="0.2">
      <c r="D2993" s="3"/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Q2993" s="3"/>
      <c r="R2993" s="3"/>
      <c r="S2993" s="3"/>
      <c r="T2993" s="11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3"/>
      <c r="AG2993" s="3"/>
      <c r="AH2993" s="3"/>
      <c r="AI2993" s="3"/>
      <c r="AJ2993" s="3"/>
      <c r="AK2993" s="3"/>
      <c r="AL2993" s="3"/>
      <c r="AM2993" s="3"/>
      <c r="AN2993" s="3"/>
      <c r="AO2993" s="3"/>
      <c r="AP2993" s="69"/>
    </row>
    <row r="2994" spans="4:42" x14ac:dyDescent="0.2">
      <c r="D2994" s="3"/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Q2994" s="3"/>
      <c r="R2994" s="3"/>
      <c r="S2994" s="3"/>
      <c r="T2994" s="11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3"/>
      <c r="AG2994" s="3"/>
      <c r="AH2994" s="3"/>
      <c r="AI2994" s="3"/>
      <c r="AJ2994" s="3"/>
      <c r="AK2994" s="3"/>
      <c r="AL2994" s="3"/>
      <c r="AM2994" s="3"/>
      <c r="AN2994" s="3"/>
      <c r="AO2994" s="3"/>
      <c r="AP2994" s="69"/>
    </row>
    <row r="2995" spans="4:42" x14ac:dyDescent="0.2">
      <c r="D2995" s="3"/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Q2995" s="3"/>
      <c r="R2995" s="3"/>
      <c r="S2995" s="3"/>
      <c r="T2995" s="11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3"/>
      <c r="AG2995" s="3"/>
      <c r="AH2995" s="3"/>
      <c r="AI2995" s="3"/>
      <c r="AJ2995" s="3"/>
      <c r="AK2995" s="3"/>
      <c r="AL2995" s="3"/>
      <c r="AM2995" s="3"/>
      <c r="AN2995" s="3"/>
      <c r="AO2995" s="3"/>
      <c r="AP2995" s="69"/>
    </row>
    <row r="2996" spans="4:42" x14ac:dyDescent="0.2">
      <c r="D2996" s="3"/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Q2996" s="3"/>
      <c r="R2996" s="3"/>
      <c r="S2996" s="3"/>
      <c r="T2996" s="11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3"/>
      <c r="AG2996" s="3"/>
      <c r="AH2996" s="3"/>
      <c r="AI2996" s="3"/>
      <c r="AJ2996" s="3"/>
      <c r="AK2996" s="3"/>
      <c r="AL2996" s="3"/>
      <c r="AM2996" s="3"/>
      <c r="AN2996" s="3"/>
      <c r="AO2996" s="3"/>
      <c r="AP2996" s="69"/>
    </row>
    <row r="2997" spans="4:42" x14ac:dyDescent="0.2">
      <c r="D2997" s="3"/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Q2997" s="3"/>
      <c r="R2997" s="3"/>
      <c r="S2997" s="3"/>
      <c r="T2997" s="11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3"/>
      <c r="AG2997" s="3"/>
      <c r="AH2997" s="3"/>
      <c r="AI2997" s="3"/>
      <c r="AJ2997" s="3"/>
      <c r="AK2997" s="3"/>
      <c r="AL2997" s="3"/>
      <c r="AM2997" s="3"/>
      <c r="AN2997" s="3"/>
      <c r="AO2997" s="3"/>
      <c r="AP2997" s="69"/>
    </row>
    <row r="2998" spans="4:42" x14ac:dyDescent="0.2">
      <c r="D2998" s="3"/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Q2998" s="3"/>
      <c r="R2998" s="3"/>
      <c r="S2998" s="3"/>
      <c r="T2998" s="11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3"/>
      <c r="AG2998" s="3"/>
      <c r="AH2998" s="3"/>
      <c r="AI2998" s="3"/>
      <c r="AJ2998" s="3"/>
      <c r="AK2998" s="3"/>
      <c r="AL2998" s="3"/>
      <c r="AM2998" s="3"/>
      <c r="AN2998" s="3"/>
      <c r="AO2998" s="3"/>
      <c r="AP2998" s="69"/>
    </row>
    <row r="2999" spans="4:42" x14ac:dyDescent="0.2">
      <c r="D2999" s="3"/>
      <c r="E2999" s="3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Q2999" s="3"/>
      <c r="R2999" s="3"/>
      <c r="S2999" s="3"/>
      <c r="T2999" s="11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3"/>
      <c r="AG2999" s="3"/>
      <c r="AH2999" s="3"/>
      <c r="AI2999" s="3"/>
      <c r="AJ2999" s="3"/>
      <c r="AK2999" s="3"/>
      <c r="AL2999" s="3"/>
      <c r="AM2999" s="3"/>
      <c r="AN2999" s="3"/>
      <c r="AO2999" s="3"/>
      <c r="AP2999" s="69"/>
    </row>
    <row r="3000" spans="4:42" x14ac:dyDescent="0.2">
      <c r="D3000" s="3"/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Q3000" s="3"/>
      <c r="R3000" s="3"/>
      <c r="S3000" s="3"/>
      <c r="T3000" s="11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3"/>
      <c r="AG3000" s="3"/>
      <c r="AH3000" s="3"/>
      <c r="AI3000" s="3"/>
      <c r="AJ3000" s="3"/>
      <c r="AK3000" s="3"/>
      <c r="AL3000" s="3"/>
      <c r="AM3000" s="3"/>
      <c r="AN3000" s="3"/>
      <c r="AO3000" s="3"/>
      <c r="AP3000" s="69"/>
    </row>
    <row r="3001" spans="4:42" x14ac:dyDescent="0.2">
      <c r="D3001" s="3"/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Q3001" s="3"/>
      <c r="R3001" s="3"/>
      <c r="S3001" s="3"/>
      <c r="T3001" s="11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3"/>
      <c r="AG3001" s="3"/>
      <c r="AH3001" s="3"/>
      <c r="AI3001" s="3"/>
      <c r="AJ3001" s="3"/>
      <c r="AK3001" s="3"/>
      <c r="AL3001" s="3"/>
      <c r="AM3001" s="3"/>
      <c r="AN3001" s="3"/>
      <c r="AO3001" s="3"/>
      <c r="AP3001" s="69"/>
    </row>
    <row r="3002" spans="4:42" x14ac:dyDescent="0.2">
      <c r="D3002" s="3"/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Q3002" s="3"/>
      <c r="R3002" s="3"/>
      <c r="S3002" s="3"/>
      <c r="T3002" s="11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3"/>
      <c r="AG3002" s="3"/>
      <c r="AH3002" s="3"/>
      <c r="AI3002" s="3"/>
      <c r="AJ3002" s="3"/>
      <c r="AK3002" s="3"/>
      <c r="AL3002" s="3"/>
      <c r="AM3002" s="3"/>
      <c r="AN3002" s="3"/>
      <c r="AO3002" s="3"/>
      <c r="AP3002" s="69"/>
    </row>
    <row r="3003" spans="4:42" x14ac:dyDescent="0.2">
      <c r="D3003" s="3"/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Q3003" s="3"/>
      <c r="R3003" s="3"/>
      <c r="S3003" s="3"/>
      <c r="T3003" s="11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 s="3"/>
      <c r="AF3003" s="3"/>
      <c r="AG3003" s="3"/>
      <c r="AH3003" s="3"/>
      <c r="AI3003" s="3"/>
      <c r="AJ3003" s="3"/>
      <c r="AK3003" s="3"/>
      <c r="AL3003" s="3"/>
      <c r="AM3003" s="3"/>
      <c r="AN3003" s="3"/>
      <c r="AO3003" s="3"/>
      <c r="AP3003" s="69"/>
    </row>
    <row r="3004" spans="4:42" x14ac:dyDescent="0.2">
      <c r="D3004" s="3"/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Q3004" s="3"/>
      <c r="R3004" s="3"/>
      <c r="S3004" s="3"/>
      <c r="T3004" s="11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3"/>
      <c r="AG3004" s="3"/>
      <c r="AH3004" s="3"/>
      <c r="AI3004" s="3"/>
      <c r="AJ3004" s="3"/>
      <c r="AK3004" s="3"/>
      <c r="AL3004" s="3"/>
      <c r="AM3004" s="3"/>
      <c r="AN3004" s="3"/>
      <c r="AO3004" s="3"/>
      <c r="AP3004" s="69"/>
    </row>
    <row r="3005" spans="4:42" x14ac:dyDescent="0.2">
      <c r="D3005" s="3"/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Q3005" s="3"/>
      <c r="R3005" s="3"/>
      <c r="S3005" s="3"/>
      <c r="T3005" s="11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3"/>
      <c r="AG3005" s="3"/>
      <c r="AH3005" s="3"/>
      <c r="AI3005" s="3"/>
      <c r="AJ3005" s="3"/>
      <c r="AK3005" s="3"/>
      <c r="AL3005" s="3"/>
      <c r="AM3005" s="3"/>
      <c r="AN3005" s="3"/>
      <c r="AO3005" s="3"/>
      <c r="AP3005" s="69"/>
    </row>
    <row r="3006" spans="4:42" x14ac:dyDescent="0.2">
      <c r="D3006" s="3"/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Q3006" s="3"/>
      <c r="R3006" s="3"/>
      <c r="S3006" s="3"/>
      <c r="T3006" s="11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3"/>
      <c r="AG3006" s="3"/>
      <c r="AH3006" s="3"/>
      <c r="AI3006" s="3"/>
      <c r="AJ3006" s="3"/>
      <c r="AK3006" s="3"/>
      <c r="AL3006" s="3"/>
      <c r="AM3006" s="3"/>
      <c r="AN3006" s="3"/>
      <c r="AO3006" s="3"/>
      <c r="AP3006" s="69"/>
    </row>
    <row r="3007" spans="4:42" x14ac:dyDescent="0.2">
      <c r="D3007" s="3"/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Q3007" s="3"/>
      <c r="R3007" s="3"/>
      <c r="S3007" s="3"/>
      <c r="T3007" s="11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3"/>
      <c r="AG3007" s="3"/>
      <c r="AH3007" s="3"/>
      <c r="AI3007" s="3"/>
      <c r="AJ3007" s="3"/>
      <c r="AK3007" s="3"/>
      <c r="AL3007" s="3"/>
      <c r="AM3007" s="3"/>
      <c r="AN3007" s="3"/>
      <c r="AO3007" s="3"/>
      <c r="AP3007" s="69"/>
    </row>
    <row r="3008" spans="4:42" x14ac:dyDescent="0.2">
      <c r="D3008" s="3"/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Q3008" s="3"/>
      <c r="R3008" s="3"/>
      <c r="S3008" s="3"/>
      <c r="T3008" s="11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3"/>
      <c r="AG3008" s="3"/>
      <c r="AH3008" s="3"/>
      <c r="AI3008" s="3"/>
      <c r="AJ3008" s="3"/>
      <c r="AK3008" s="3"/>
      <c r="AL3008" s="3"/>
      <c r="AM3008" s="3"/>
      <c r="AN3008" s="3"/>
      <c r="AO3008" s="3"/>
      <c r="AP3008" s="69"/>
    </row>
    <row r="3009" spans="4:42" x14ac:dyDescent="0.2">
      <c r="D3009" s="3"/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Q3009" s="3"/>
      <c r="R3009" s="3"/>
      <c r="S3009" s="3"/>
      <c r="T3009" s="11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3"/>
      <c r="AG3009" s="3"/>
      <c r="AH3009" s="3"/>
      <c r="AI3009" s="3"/>
      <c r="AJ3009" s="3"/>
      <c r="AK3009" s="3"/>
      <c r="AL3009" s="3"/>
      <c r="AM3009" s="3"/>
      <c r="AN3009" s="3"/>
      <c r="AO3009" s="3"/>
      <c r="AP3009" s="69"/>
    </row>
    <row r="3010" spans="4:42" x14ac:dyDescent="0.2">
      <c r="D3010" s="3"/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Q3010" s="3"/>
      <c r="R3010" s="3"/>
      <c r="S3010" s="3"/>
      <c r="T3010" s="11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 s="3"/>
      <c r="AF3010" s="3"/>
      <c r="AG3010" s="3"/>
      <c r="AH3010" s="3"/>
      <c r="AI3010" s="3"/>
      <c r="AJ3010" s="3"/>
      <c r="AK3010" s="3"/>
      <c r="AL3010" s="3"/>
      <c r="AM3010" s="3"/>
      <c r="AN3010" s="3"/>
      <c r="AO3010" s="3"/>
      <c r="AP3010" s="69"/>
    </row>
    <row r="3011" spans="4:42" x14ac:dyDescent="0.2">
      <c r="D3011" s="3"/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Q3011" s="3"/>
      <c r="R3011" s="3"/>
      <c r="S3011" s="3"/>
      <c r="T3011" s="11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3"/>
      <c r="AG3011" s="3"/>
      <c r="AH3011" s="3"/>
      <c r="AI3011" s="3"/>
      <c r="AJ3011" s="3"/>
      <c r="AK3011" s="3"/>
      <c r="AL3011" s="3"/>
      <c r="AM3011" s="3"/>
      <c r="AN3011" s="3"/>
      <c r="AO3011" s="3"/>
      <c r="AP3011" s="69"/>
    </row>
    <row r="3012" spans="4:42" x14ac:dyDescent="0.2">
      <c r="D3012" s="3"/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Q3012" s="3"/>
      <c r="R3012" s="3"/>
      <c r="S3012" s="3"/>
      <c r="T3012" s="11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3"/>
      <c r="AG3012" s="3"/>
      <c r="AH3012" s="3"/>
      <c r="AI3012" s="3"/>
      <c r="AJ3012" s="3"/>
      <c r="AK3012" s="3"/>
      <c r="AL3012" s="3"/>
      <c r="AM3012" s="3"/>
      <c r="AN3012" s="3"/>
      <c r="AO3012" s="3"/>
      <c r="AP3012" s="69"/>
    </row>
    <row r="3013" spans="4:42" x14ac:dyDescent="0.2">
      <c r="D3013" s="3"/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Q3013" s="3"/>
      <c r="R3013" s="3"/>
      <c r="S3013" s="3"/>
      <c r="T3013" s="11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3"/>
      <c r="AG3013" s="3"/>
      <c r="AH3013" s="3"/>
      <c r="AI3013" s="3"/>
      <c r="AJ3013" s="3"/>
      <c r="AK3013" s="3"/>
      <c r="AL3013" s="3"/>
      <c r="AM3013" s="3"/>
      <c r="AN3013" s="3"/>
      <c r="AO3013" s="3"/>
      <c r="AP3013" s="69"/>
    </row>
    <row r="3014" spans="4:42" x14ac:dyDescent="0.2">
      <c r="D3014" s="3"/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Q3014" s="3"/>
      <c r="R3014" s="3"/>
      <c r="S3014" s="3"/>
      <c r="T3014" s="11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3"/>
      <c r="AG3014" s="3"/>
      <c r="AH3014" s="3"/>
      <c r="AI3014" s="3"/>
      <c r="AJ3014" s="3"/>
      <c r="AK3014" s="3"/>
      <c r="AL3014" s="3"/>
      <c r="AM3014" s="3"/>
      <c r="AN3014" s="3"/>
      <c r="AO3014" s="3"/>
      <c r="AP3014" s="69"/>
    </row>
    <row r="3015" spans="4:42" x14ac:dyDescent="0.2">
      <c r="D3015" s="3"/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Q3015" s="3"/>
      <c r="R3015" s="3"/>
      <c r="S3015" s="3"/>
      <c r="T3015" s="11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 s="3"/>
      <c r="AF3015" s="3"/>
      <c r="AG3015" s="3"/>
      <c r="AH3015" s="3"/>
      <c r="AI3015" s="3"/>
      <c r="AJ3015" s="3"/>
      <c r="AK3015" s="3"/>
      <c r="AL3015" s="3"/>
      <c r="AM3015" s="3"/>
      <c r="AN3015" s="3"/>
      <c r="AO3015" s="3"/>
      <c r="AP3015" s="69"/>
    </row>
    <row r="3016" spans="4:42" x14ac:dyDescent="0.2">
      <c r="D3016" s="3"/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Q3016" s="3"/>
      <c r="R3016" s="3"/>
      <c r="S3016" s="3"/>
      <c r="T3016" s="11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3"/>
      <c r="AG3016" s="3"/>
      <c r="AH3016" s="3"/>
      <c r="AI3016" s="3"/>
      <c r="AJ3016" s="3"/>
      <c r="AK3016" s="3"/>
      <c r="AL3016" s="3"/>
      <c r="AM3016" s="3"/>
      <c r="AN3016" s="3"/>
      <c r="AO3016" s="3"/>
      <c r="AP3016" s="69"/>
    </row>
    <row r="3017" spans="4:42" x14ac:dyDescent="0.2">
      <c r="D3017" s="3"/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Q3017" s="3"/>
      <c r="R3017" s="3"/>
      <c r="S3017" s="3"/>
      <c r="T3017" s="11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3"/>
      <c r="AG3017" s="3"/>
      <c r="AH3017" s="3"/>
      <c r="AI3017" s="3"/>
      <c r="AJ3017" s="3"/>
      <c r="AK3017" s="3"/>
      <c r="AL3017" s="3"/>
      <c r="AM3017" s="3"/>
      <c r="AN3017" s="3"/>
      <c r="AO3017" s="3"/>
      <c r="AP3017" s="69"/>
    </row>
    <row r="3018" spans="4:42" x14ac:dyDescent="0.2">
      <c r="D3018" s="3"/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Q3018" s="3"/>
      <c r="R3018" s="3"/>
      <c r="S3018" s="3"/>
      <c r="T3018" s="11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3"/>
      <c r="AG3018" s="3"/>
      <c r="AH3018" s="3"/>
      <c r="AI3018" s="3"/>
      <c r="AJ3018" s="3"/>
      <c r="AK3018" s="3"/>
      <c r="AL3018" s="3"/>
      <c r="AM3018" s="3"/>
      <c r="AN3018" s="3"/>
      <c r="AO3018" s="3"/>
      <c r="AP3018" s="69"/>
    </row>
    <row r="3019" spans="4:42" x14ac:dyDescent="0.2">
      <c r="D3019" s="3"/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Q3019" s="3"/>
      <c r="R3019" s="3"/>
      <c r="S3019" s="3"/>
      <c r="T3019" s="11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3"/>
      <c r="AG3019" s="3"/>
      <c r="AH3019" s="3"/>
      <c r="AI3019" s="3"/>
      <c r="AJ3019" s="3"/>
      <c r="AK3019" s="3"/>
      <c r="AL3019" s="3"/>
      <c r="AM3019" s="3"/>
      <c r="AN3019" s="3"/>
      <c r="AO3019" s="3"/>
      <c r="AP3019" s="69"/>
    </row>
    <row r="3020" spans="4:42" x14ac:dyDescent="0.2">
      <c r="D3020" s="3"/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Q3020" s="3"/>
      <c r="R3020" s="3"/>
      <c r="S3020" s="3"/>
      <c r="T3020" s="11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3"/>
      <c r="AG3020" s="3"/>
      <c r="AH3020" s="3"/>
      <c r="AI3020" s="3"/>
      <c r="AJ3020" s="3"/>
      <c r="AK3020" s="3"/>
      <c r="AL3020" s="3"/>
      <c r="AM3020" s="3"/>
      <c r="AN3020" s="3"/>
      <c r="AO3020" s="3"/>
      <c r="AP3020" s="69"/>
    </row>
    <row r="3021" spans="4:42" x14ac:dyDescent="0.2">
      <c r="D3021" s="3"/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Q3021" s="3"/>
      <c r="R3021" s="3"/>
      <c r="S3021" s="3"/>
      <c r="T3021" s="11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3"/>
      <c r="AG3021" s="3"/>
      <c r="AH3021" s="3"/>
      <c r="AI3021" s="3"/>
      <c r="AJ3021" s="3"/>
      <c r="AK3021" s="3"/>
      <c r="AL3021" s="3"/>
      <c r="AM3021" s="3"/>
      <c r="AN3021" s="3"/>
      <c r="AO3021" s="3"/>
      <c r="AP3021" s="69"/>
    </row>
    <row r="3022" spans="4:42" x14ac:dyDescent="0.2">
      <c r="D3022" s="3"/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Q3022" s="3"/>
      <c r="R3022" s="3"/>
      <c r="S3022" s="3"/>
      <c r="T3022" s="11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/>
      <c r="AF3022" s="3"/>
      <c r="AG3022" s="3"/>
      <c r="AH3022" s="3"/>
      <c r="AI3022" s="3"/>
      <c r="AJ3022" s="3"/>
      <c r="AK3022" s="3"/>
      <c r="AL3022" s="3"/>
      <c r="AM3022" s="3"/>
      <c r="AN3022" s="3"/>
      <c r="AO3022" s="3"/>
      <c r="AP3022" s="69"/>
    </row>
    <row r="3023" spans="4:42" x14ac:dyDescent="0.2">
      <c r="D3023" s="3"/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Q3023" s="3"/>
      <c r="R3023" s="3"/>
      <c r="S3023" s="3"/>
      <c r="T3023" s="11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3"/>
      <c r="AG3023" s="3"/>
      <c r="AH3023" s="3"/>
      <c r="AI3023" s="3"/>
      <c r="AJ3023" s="3"/>
      <c r="AK3023" s="3"/>
      <c r="AL3023" s="3"/>
      <c r="AM3023" s="3"/>
      <c r="AN3023" s="3"/>
      <c r="AO3023" s="3"/>
      <c r="AP3023" s="69"/>
    </row>
    <row r="3024" spans="4:42" x14ac:dyDescent="0.2">
      <c r="D3024" s="3"/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Q3024" s="3"/>
      <c r="R3024" s="3"/>
      <c r="S3024" s="3"/>
      <c r="T3024" s="11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3"/>
      <c r="AG3024" s="3"/>
      <c r="AH3024" s="3"/>
      <c r="AI3024" s="3"/>
      <c r="AJ3024" s="3"/>
      <c r="AK3024" s="3"/>
      <c r="AL3024" s="3"/>
      <c r="AM3024" s="3"/>
      <c r="AN3024" s="3"/>
      <c r="AO3024" s="3"/>
      <c r="AP3024" s="69"/>
    </row>
    <row r="3025" spans="4:42" x14ac:dyDescent="0.2">
      <c r="D3025" s="3"/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Q3025" s="3"/>
      <c r="R3025" s="3"/>
      <c r="S3025" s="3"/>
      <c r="T3025" s="11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3"/>
      <c r="AG3025" s="3"/>
      <c r="AH3025" s="3"/>
      <c r="AI3025" s="3"/>
      <c r="AJ3025" s="3"/>
      <c r="AK3025" s="3"/>
      <c r="AL3025" s="3"/>
      <c r="AM3025" s="3"/>
      <c r="AN3025" s="3"/>
      <c r="AO3025" s="3"/>
      <c r="AP3025" s="69"/>
    </row>
    <row r="3026" spans="4:42" x14ac:dyDescent="0.2">
      <c r="D3026" s="3"/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Q3026" s="3"/>
      <c r="R3026" s="3"/>
      <c r="S3026" s="3"/>
      <c r="T3026" s="11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3"/>
      <c r="AG3026" s="3"/>
      <c r="AH3026" s="3"/>
      <c r="AI3026" s="3"/>
      <c r="AJ3026" s="3"/>
      <c r="AK3026" s="3"/>
      <c r="AL3026" s="3"/>
      <c r="AM3026" s="3"/>
      <c r="AN3026" s="3"/>
      <c r="AO3026" s="3"/>
      <c r="AP3026" s="69"/>
    </row>
    <row r="3027" spans="4:42" x14ac:dyDescent="0.2">
      <c r="D3027" s="3"/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Q3027" s="3"/>
      <c r="R3027" s="3"/>
      <c r="S3027" s="3"/>
      <c r="T3027" s="11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3"/>
      <c r="AG3027" s="3"/>
      <c r="AH3027" s="3"/>
      <c r="AI3027" s="3"/>
      <c r="AJ3027" s="3"/>
      <c r="AK3027" s="3"/>
      <c r="AL3027" s="3"/>
      <c r="AM3027" s="3"/>
      <c r="AN3027" s="3"/>
      <c r="AO3027" s="3"/>
      <c r="AP3027" s="69"/>
    </row>
    <row r="3028" spans="4:42" x14ac:dyDescent="0.2">
      <c r="D3028" s="3"/>
      <c r="E3028" s="3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Q3028" s="3"/>
      <c r="R3028" s="3"/>
      <c r="S3028" s="3"/>
      <c r="T3028" s="11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3"/>
      <c r="AG3028" s="3"/>
      <c r="AH3028" s="3"/>
      <c r="AI3028" s="3"/>
      <c r="AJ3028" s="3"/>
      <c r="AK3028" s="3"/>
      <c r="AL3028" s="3"/>
      <c r="AM3028" s="3"/>
      <c r="AN3028" s="3"/>
      <c r="AO3028" s="3"/>
      <c r="AP3028" s="69"/>
    </row>
    <row r="3029" spans="4:42" x14ac:dyDescent="0.2">
      <c r="D3029" s="3"/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Q3029" s="3"/>
      <c r="R3029" s="3"/>
      <c r="S3029" s="3"/>
      <c r="T3029" s="11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3"/>
      <c r="AG3029" s="3"/>
      <c r="AH3029" s="3"/>
      <c r="AI3029" s="3"/>
      <c r="AJ3029" s="3"/>
      <c r="AK3029" s="3"/>
      <c r="AL3029" s="3"/>
      <c r="AM3029" s="3"/>
      <c r="AN3029" s="3"/>
      <c r="AO3029" s="3"/>
      <c r="AP3029" s="69"/>
    </row>
    <row r="3030" spans="4:42" x14ac:dyDescent="0.2">
      <c r="D3030" s="3"/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Q3030" s="3"/>
      <c r="R3030" s="3"/>
      <c r="S3030" s="3"/>
      <c r="T3030" s="11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3"/>
      <c r="AG3030" s="3"/>
      <c r="AH3030" s="3"/>
      <c r="AI3030" s="3"/>
      <c r="AJ3030" s="3"/>
      <c r="AK3030" s="3"/>
      <c r="AL3030" s="3"/>
      <c r="AM3030" s="3"/>
      <c r="AN3030" s="3"/>
      <c r="AO3030" s="3"/>
      <c r="AP3030" s="69"/>
    </row>
    <row r="3031" spans="4:42" x14ac:dyDescent="0.2">
      <c r="D3031" s="3"/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Q3031" s="3"/>
      <c r="R3031" s="3"/>
      <c r="S3031" s="3"/>
      <c r="T3031" s="11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3"/>
      <c r="AG3031" s="3"/>
      <c r="AH3031" s="3"/>
      <c r="AI3031" s="3"/>
      <c r="AJ3031" s="3"/>
      <c r="AK3031" s="3"/>
      <c r="AL3031" s="3"/>
      <c r="AM3031" s="3"/>
      <c r="AN3031" s="3"/>
      <c r="AO3031" s="3"/>
      <c r="AP3031" s="69"/>
    </row>
    <row r="3032" spans="4:42" x14ac:dyDescent="0.2">
      <c r="D3032" s="3"/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Q3032" s="3"/>
      <c r="R3032" s="3"/>
      <c r="S3032" s="3"/>
      <c r="T3032" s="11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3"/>
      <c r="AG3032" s="3"/>
      <c r="AH3032" s="3"/>
      <c r="AI3032" s="3"/>
      <c r="AJ3032" s="3"/>
      <c r="AK3032" s="3"/>
      <c r="AL3032" s="3"/>
      <c r="AM3032" s="3"/>
      <c r="AN3032" s="3"/>
      <c r="AO3032" s="3"/>
      <c r="AP3032" s="69"/>
    </row>
    <row r="3033" spans="4:42" x14ac:dyDescent="0.2">
      <c r="D3033" s="3"/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Q3033" s="3"/>
      <c r="R3033" s="3"/>
      <c r="S3033" s="3"/>
      <c r="T3033" s="11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3"/>
      <c r="AG3033" s="3"/>
      <c r="AH3033" s="3"/>
      <c r="AI3033" s="3"/>
      <c r="AJ3033" s="3"/>
      <c r="AK3033" s="3"/>
      <c r="AL3033" s="3"/>
      <c r="AM3033" s="3"/>
      <c r="AN3033" s="3"/>
      <c r="AO3033" s="3"/>
      <c r="AP3033" s="69"/>
    </row>
    <row r="3034" spans="4:42" x14ac:dyDescent="0.2">
      <c r="D3034" s="3"/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Q3034" s="3"/>
      <c r="R3034" s="3"/>
      <c r="S3034" s="3"/>
      <c r="T3034" s="11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3"/>
      <c r="AG3034" s="3"/>
      <c r="AH3034" s="3"/>
      <c r="AI3034" s="3"/>
      <c r="AJ3034" s="3"/>
      <c r="AK3034" s="3"/>
      <c r="AL3034" s="3"/>
      <c r="AM3034" s="3"/>
      <c r="AN3034" s="3"/>
      <c r="AO3034" s="3"/>
      <c r="AP3034" s="69"/>
    </row>
    <row r="3035" spans="4:42" x14ac:dyDescent="0.2">
      <c r="D3035" s="3"/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Q3035" s="3"/>
      <c r="R3035" s="3"/>
      <c r="S3035" s="3"/>
      <c r="T3035" s="11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3"/>
      <c r="AG3035" s="3"/>
      <c r="AH3035" s="3"/>
      <c r="AI3035" s="3"/>
      <c r="AJ3035" s="3"/>
      <c r="AK3035" s="3"/>
      <c r="AL3035" s="3"/>
      <c r="AM3035" s="3"/>
      <c r="AN3035" s="3"/>
      <c r="AO3035" s="3"/>
      <c r="AP3035" s="69"/>
    </row>
    <row r="3036" spans="4:42" x14ac:dyDescent="0.2">
      <c r="D3036" s="3"/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Q3036" s="3"/>
      <c r="R3036" s="3"/>
      <c r="S3036" s="3"/>
      <c r="T3036" s="11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3"/>
      <c r="AG3036" s="3"/>
      <c r="AH3036" s="3"/>
      <c r="AI3036" s="3"/>
      <c r="AJ3036" s="3"/>
      <c r="AK3036" s="3"/>
      <c r="AL3036" s="3"/>
      <c r="AM3036" s="3"/>
      <c r="AN3036" s="3"/>
      <c r="AO3036" s="3"/>
      <c r="AP3036" s="69"/>
    </row>
    <row r="3037" spans="4:42" x14ac:dyDescent="0.2">
      <c r="D3037" s="3"/>
      <c r="E3037" s="3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Q3037" s="3"/>
      <c r="R3037" s="3"/>
      <c r="S3037" s="3"/>
      <c r="T3037" s="11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3"/>
      <c r="AG3037" s="3"/>
      <c r="AH3037" s="3"/>
      <c r="AI3037" s="3"/>
      <c r="AJ3037" s="3"/>
      <c r="AK3037" s="3"/>
      <c r="AL3037" s="3"/>
      <c r="AM3037" s="3"/>
      <c r="AN3037" s="3"/>
      <c r="AO3037" s="3"/>
      <c r="AP3037" s="69"/>
    </row>
    <row r="3038" spans="4:42" x14ac:dyDescent="0.2">
      <c r="D3038" s="3"/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Q3038" s="3"/>
      <c r="R3038" s="3"/>
      <c r="S3038" s="3"/>
      <c r="T3038" s="11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3"/>
      <c r="AG3038" s="3"/>
      <c r="AH3038" s="3"/>
      <c r="AI3038" s="3"/>
      <c r="AJ3038" s="3"/>
      <c r="AK3038" s="3"/>
      <c r="AL3038" s="3"/>
      <c r="AM3038" s="3"/>
      <c r="AN3038" s="3"/>
      <c r="AO3038" s="3"/>
      <c r="AP3038" s="69"/>
    </row>
    <row r="3039" spans="4:42" x14ac:dyDescent="0.2">
      <c r="D3039" s="3"/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Q3039" s="3"/>
      <c r="R3039" s="3"/>
      <c r="S3039" s="3"/>
      <c r="T3039" s="11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3"/>
      <c r="AG3039" s="3"/>
      <c r="AH3039" s="3"/>
      <c r="AI3039" s="3"/>
      <c r="AJ3039" s="3"/>
      <c r="AK3039" s="3"/>
      <c r="AL3039" s="3"/>
      <c r="AM3039" s="3"/>
      <c r="AN3039" s="3"/>
      <c r="AO3039" s="3"/>
      <c r="AP3039" s="69"/>
    </row>
    <row r="3040" spans="4:42" x14ac:dyDescent="0.2">
      <c r="D3040" s="3"/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Q3040" s="3"/>
      <c r="R3040" s="3"/>
      <c r="S3040" s="3"/>
      <c r="T3040" s="11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3"/>
      <c r="AG3040" s="3"/>
      <c r="AH3040" s="3"/>
      <c r="AI3040" s="3"/>
      <c r="AJ3040" s="3"/>
      <c r="AK3040" s="3"/>
      <c r="AL3040" s="3"/>
      <c r="AM3040" s="3"/>
      <c r="AN3040" s="3"/>
      <c r="AO3040" s="3"/>
      <c r="AP3040" s="69"/>
    </row>
    <row r="3041" spans="4:42" x14ac:dyDescent="0.2">
      <c r="D3041" s="3"/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Q3041" s="3"/>
      <c r="R3041" s="3"/>
      <c r="S3041" s="3"/>
      <c r="T3041" s="11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3"/>
      <c r="AG3041" s="3"/>
      <c r="AH3041" s="3"/>
      <c r="AI3041" s="3"/>
      <c r="AJ3041" s="3"/>
      <c r="AK3041" s="3"/>
      <c r="AL3041" s="3"/>
      <c r="AM3041" s="3"/>
      <c r="AN3041" s="3"/>
      <c r="AO3041" s="3"/>
      <c r="AP3041" s="69"/>
    </row>
    <row r="3042" spans="4:42" x14ac:dyDescent="0.2">
      <c r="D3042" s="3"/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Q3042" s="3"/>
      <c r="R3042" s="3"/>
      <c r="S3042" s="3"/>
      <c r="T3042" s="11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3"/>
      <c r="AG3042" s="3"/>
      <c r="AH3042" s="3"/>
      <c r="AI3042" s="3"/>
      <c r="AJ3042" s="3"/>
      <c r="AK3042" s="3"/>
      <c r="AL3042" s="3"/>
      <c r="AM3042" s="3"/>
      <c r="AN3042" s="3"/>
      <c r="AO3042" s="3"/>
      <c r="AP3042" s="69"/>
    </row>
    <row r="3043" spans="4:42" x14ac:dyDescent="0.2">
      <c r="D3043" s="3"/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Q3043" s="3"/>
      <c r="R3043" s="3"/>
      <c r="S3043" s="3"/>
      <c r="T3043" s="11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3"/>
      <c r="AG3043" s="3"/>
      <c r="AH3043" s="3"/>
      <c r="AI3043" s="3"/>
      <c r="AJ3043" s="3"/>
      <c r="AK3043" s="3"/>
      <c r="AL3043" s="3"/>
      <c r="AM3043" s="3"/>
      <c r="AN3043" s="3"/>
      <c r="AO3043" s="3"/>
      <c r="AP3043" s="69"/>
    </row>
    <row r="3044" spans="4:42" x14ac:dyDescent="0.2">
      <c r="D3044" s="3"/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Q3044" s="3"/>
      <c r="R3044" s="3"/>
      <c r="S3044" s="3"/>
      <c r="T3044" s="11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3"/>
      <c r="AG3044" s="3"/>
      <c r="AH3044" s="3"/>
      <c r="AI3044" s="3"/>
      <c r="AJ3044" s="3"/>
      <c r="AK3044" s="3"/>
      <c r="AL3044" s="3"/>
      <c r="AM3044" s="3"/>
      <c r="AN3044" s="3"/>
      <c r="AO3044" s="3"/>
      <c r="AP3044" s="69"/>
    </row>
    <row r="3045" spans="4:42" x14ac:dyDescent="0.2">
      <c r="D3045" s="3"/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Q3045" s="3"/>
      <c r="R3045" s="3"/>
      <c r="S3045" s="3"/>
      <c r="T3045" s="11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3"/>
      <c r="AG3045" s="3"/>
      <c r="AH3045" s="3"/>
      <c r="AI3045" s="3"/>
      <c r="AJ3045" s="3"/>
      <c r="AK3045" s="3"/>
      <c r="AL3045" s="3"/>
      <c r="AM3045" s="3"/>
      <c r="AN3045" s="3"/>
      <c r="AO3045" s="3"/>
      <c r="AP3045" s="69"/>
    </row>
    <row r="3046" spans="4:42" x14ac:dyDescent="0.2">
      <c r="D3046" s="3"/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Q3046" s="3"/>
      <c r="R3046" s="3"/>
      <c r="S3046" s="3"/>
      <c r="T3046" s="11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3"/>
      <c r="AG3046" s="3"/>
      <c r="AH3046" s="3"/>
      <c r="AI3046" s="3"/>
      <c r="AJ3046" s="3"/>
      <c r="AK3046" s="3"/>
      <c r="AL3046" s="3"/>
      <c r="AM3046" s="3"/>
      <c r="AN3046" s="3"/>
      <c r="AO3046" s="3"/>
      <c r="AP3046" s="69"/>
    </row>
    <row r="3047" spans="4:42" x14ac:dyDescent="0.2">
      <c r="D3047" s="3"/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Q3047" s="3"/>
      <c r="R3047" s="3"/>
      <c r="S3047" s="3"/>
      <c r="T3047" s="11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3"/>
      <c r="AG3047" s="3"/>
      <c r="AH3047" s="3"/>
      <c r="AI3047" s="3"/>
      <c r="AJ3047" s="3"/>
      <c r="AK3047" s="3"/>
      <c r="AL3047" s="3"/>
      <c r="AM3047" s="3"/>
      <c r="AN3047" s="3"/>
      <c r="AO3047" s="3"/>
      <c r="AP3047" s="69"/>
    </row>
    <row r="3048" spans="4:42" x14ac:dyDescent="0.2">
      <c r="D3048" s="3"/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Q3048" s="3"/>
      <c r="R3048" s="3"/>
      <c r="S3048" s="3"/>
      <c r="T3048" s="11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 s="3"/>
      <c r="AF3048" s="3"/>
      <c r="AG3048" s="3"/>
      <c r="AH3048" s="3"/>
      <c r="AI3048" s="3"/>
      <c r="AJ3048" s="3"/>
      <c r="AK3048" s="3"/>
      <c r="AL3048" s="3"/>
      <c r="AM3048" s="3"/>
      <c r="AN3048" s="3"/>
      <c r="AO3048" s="3"/>
      <c r="AP3048" s="69"/>
    </row>
    <row r="3049" spans="4:42" x14ac:dyDescent="0.2">
      <c r="D3049" s="3"/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Q3049" s="3"/>
      <c r="R3049" s="3"/>
      <c r="S3049" s="3"/>
      <c r="T3049" s="11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3"/>
      <c r="AG3049" s="3"/>
      <c r="AH3049" s="3"/>
      <c r="AI3049" s="3"/>
      <c r="AJ3049" s="3"/>
      <c r="AK3049" s="3"/>
      <c r="AL3049" s="3"/>
      <c r="AM3049" s="3"/>
      <c r="AN3049" s="3"/>
      <c r="AO3049" s="3"/>
      <c r="AP3049" s="69"/>
    </row>
    <row r="3050" spans="4:42" x14ac:dyDescent="0.2">
      <c r="D3050" s="3"/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Q3050" s="3"/>
      <c r="R3050" s="3"/>
      <c r="S3050" s="3"/>
      <c r="T3050" s="11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3"/>
      <c r="AG3050" s="3"/>
      <c r="AH3050" s="3"/>
      <c r="AI3050" s="3"/>
      <c r="AJ3050" s="3"/>
      <c r="AK3050" s="3"/>
      <c r="AL3050" s="3"/>
      <c r="AM3050" s="3"/>
      <c r="AN3050" s="3"/>
      <c r="AO3050" s="3"/>
      <c r="AP3050" s="69"/>
    </row>
    <row r="3051" spans="4:42" x14ac:dyDescent="0.2">
      <c r="D3051" s="3"/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Q3051" s="3"/>
      <c r="R3051" s="3"/>
      <c r="S3051" s="3"/>
      <c r="T3051" s="11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3"/>
      <c r="AG3051" s="3"/>
      <c r="AH3051" s="3"/>
      <c r="AI3051" s="3"/>
      <c r="AJ3051" s="3"/>
      <c r="AK3051" s="3"/>
      <c r="AL3051" s="3"/>
      <c r="AM3051" s="3"/>
      <c r="AN3051" s="3"/>
      <c r="AO3051" s="3"/>
      <c r="AP3051" s="69"/>
    </row>
    <row r="3052" spans="4:42" x14ac:dyDescent="0.2">
      <c r="D3052" s="3"/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Q3052" s="3"/>
      <c r="R3052" s="3"/>
      <c r="S3052" s="3"/>
      <c r="T3052" s="11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 s="3"/>
      <c r="AF3052" s="3"/>
      <c r="AG3052" s="3"/>
      <c r="AH3052" s="3"/>
      <c r="AI3052" s="3"/>
      <c r="AJ3052" s="3"/>
      <c r="AK3052" s="3"/>
      <c r="AL3052" s="3"/>
      <c r="AM3052" s="3"/>
      <c r="AN3052" s="3"/>
      <c r="AO3052" s="3"/>
      <c r="AP3052" s="69"/>
    </row>
    <row r="3053" spans="4:42" x14ac:dyDescent="0.2">
      <c r="D3053" s="3"/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Q3053" s="3"/>
      <c r="R3053" s="3"/>
      <c r="S3053" s="3"/>
      <c r="T3053" s="11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3"/>
      <c r="AG3053" s="3"/>
      <c r="AH3053" s="3"/>
      <c r="AI3053" s="3"/>
      <c r="AJ3053" s="3"/>
      <c r="AK3053" s="3"/>
      <c r="AL3053" s="3"/>
      <c r="AM3053" s="3"/>
      <c r="AN3053" s="3"/>
      <c r="AO3053" s="3"/>
      <c r="AP3053" s="69"/>
    </row>
    <row r="3054" spans="4:42" x14ac:dyDescent="0.2">
      <c r="D3054" s="3"/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Q3054" s="3"/>
      <c r="R3054" s="3"/>
      <c r="S3054" s="3"/>
      <c r="T3054" s="11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3"/>
      <c r="AG3054" s="3"/>
      <c r="AH3054" s="3"/>
      <c r="AI3054" s="3"/>
      <c r="AJ3054" s="3"/>
      <c r="AK3054" s="3"/>
      <c r="AL3054" s="3"/>
      <c r="AM3054" s="3"/>
      <c r="AN3054" s="3"/>
      <c r="AO3054" s="3"/>
      <c r="AP3054" s="69"/>
    </row>
    <row r="3055" spans="4:42" x14ac:dyDescent="0.2">
      <c r="D3055" s="3"/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Q3055" s="3"/>
      <c r="R3055" s="3"/>
      <c r="S3055" s="3"/>
      <c r="T3055" s="11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3"/>
      <c r="AG3055" s="3"/>
      <c r="AH3055" s="3"/>
      <c r="AI3055" s="3"/>
      <c r="AJ3055" s="3"/>
      <c r="AK3055" s="3"/>
      <c r="AL3055" s="3"/>
      <c r="AM3055" s="3"/>
      <c r="AN3055" s="3"/>
      <c r="AO3055" s="3"/>
      <c r="AP3055" s="69"/>
    </row>
    <row r="3056" spans="4:42" x14ac:dyDescent="0.2">
      <c r="D3056" s="3"/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Q3056" s="3"/>
      <c r="R3056" s="3"/>
      <c r="S3056" s="3"/>
      <c r="T3056" s="11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3"/>
      <c r="AG3056" s="3"/>
      <c r="AH3056" s="3"/>
      <c r="AI3056" s="3"/>
      <c r="AJ3056" s="3"/>
      <c r="AK3056" s="3"/>
      <c r="AL3056" s="3"/>
      <c r="AM3056" s="3"/>
      <c r="AN3056" s="3"/>
      <c r="AO3056" s="3"/>
      <c r="AP3056" s="69"/>
    </row>
    <row r="3057" spans="4:42" x14ac:dyDescent="0.2">
      <c r="D3057" s="3"/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Q3057" s="3"/>
      <c r="R3057" s="3"/>
      <c r="S3057" s="3"/>
      <c r="T3057" s="11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3"/>
      <c r="AG3057" s="3"/>
      <c r="AH3057" s="3"/>
      <c r="AI3057" s="3"/>
      <c r="AJ3057" s="3"/>
      <c r="AK3057" s="3"/>
      <c r="AL3057" s="3"/>
      <c r="AM3057" s="3"/>
      <c r="AN3057" s="3"/>
      <c r="AO3057" s="3"/>
      <c r="AP3057" s="69"/>
    </row>
    <row r="3058" spans="4:42" x14ac:dyDescent="0.2">
      <c r="D3058" s="3"/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Q3058" s="3"/>
      <c r="R3058" s="3"/>
      <c r="S3058" s="3"/>
      <c r="T3058" s="11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3"/>
      <c r="AG3058" s="3"/>
      <c r="AH3058" s="3"/>
      <c r="AI3058" s="3"/>
      <c r="AJ3058" s="3"/>
      <c r="AK3058" s="3"/>
      <c r="AL3058" s="3"/>
      <c r="AM3058" s="3"/>
      <c r="AN3058" s="3"/>
      <c r="AO3058" s="3"/>
      <c r="AP3058" s="69"/>
    </row>
    <row r="3059" spans="4:42" x14ac:dyDescent="0.2">
      <c r="D3059" s="3"/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Q3059" s="3"/>
      <c r="R3059" s="3"/>
      <c r="S3059" s="3"/>
      <c r="T3059" s="11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3"/>
      <c r="AG3059" s="3"/>
      <c r="AH3059" s="3"/>
      <c r="AI3059" s="3"/>
      <c r="AJ3059" s="3"/>
      <c r="AK3059" s="3"/>
      <c r="AL3059" s="3"/>
      <c r="AM3059" s="3"/>
      <c r="AN3059" s="3"/>
      <c r="AO3059" s="3"/>
      <c r="AP3059" s="69"/>
    </row>
    <row r="3060" spans="4:42" x14ac:dyDescent="0.2">
      <c r="D3060" s="3"/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Q3060" s="3"/>
      <c r="R3060" s="3"/>
      <c r="S3060" s="3"/>
      <c r="T3060" s="11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 s="3"/>
      <c r="AF3060" s="3"/>
      <c r="AG3060" s="3"/>
      <c r="AH3060" s="3"/>
      <c r="AI3060" s="3"/>
      <c r="AJ3060" s="3"/>
      <c r="AK3060" s="3"/>
      <c r="AL3060" s="3"/>
      <c r="AM3060" s="3"/>
      <c r="AN3060" s="3"/>
      <c r="AO3060" s="3"/>
      <c r="AP3060" s="69"/>
    </row>
    <row r="3061" spans="4:42" x14ac:dyDescent="0.2">
      <c r="D3061" s="3"/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Q3061" s="3"/>
      <c r="R3061" s="3"/>
      <c r="S3061" s="3"/>
      <c r="T3061" s="11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3"/>
      <c r="AG3061" s="3"/>
      <c r="AH3061" s="3"/>
      <c r="AI3061" s="3"/>
      <c r="AJ3061" s="3"/>
      <c r="AK3061" s="3"/>
      <c r="AL3061" s="3"/>
      <c r="AM3061" s="3"/>
      <c r="AN3061" s="3"/>
      <c r="AO3061" s="3"/>
      <c r="AP3061" s="69"/>
    </row>
    <row r="3062" spans="4:42" x14ac:dyDescent="0.2">
      <c r="D3062" s="3"/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Q3062" s="3"/>
      <c r="R3062" s="3"/>
      <c r="S3062" s="3"/>
      <c r="T3062" s="11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3"/>
      <c r="AG3062" s="3"/>
      <c r="AH3062" s="3"/>
      <c r="AI3062" s="3"/>
      <c r="AJ3062" s="3"/>
      <c r="AK3062" s="3"/>
      <c r="AL3062" s="3"/>
      <c r="AM3062" s="3"/>
      <c r="AN3062" s="3"/>
      <c r="AO3062" s="3"/>
      <c r="AP3062" s="69"/>
    </row>
    <row r="3063" spans="4:42" x14ac:dyDescent="0.2">
      <c r="D3063" s="3"/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Q3063" s="3"/>
      <c r="R3063" s="3"/>
      <c r="S3063" s="3"/>
      <c r="T3063" s="11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3"/>
      <c r="AG3063" s="3"/>
      <c r="AH3063" s="3"/>
      <c r="AI3063" s="3"/>
      <c r="AJ3063" s="3"/>
      <c r="AK3063" s="3"/>
      <c r="AL3063" s="3"/>
      <c r="AM3063" s="3"/>
      <c r="AN3063" s="3"/>
      <c r="AO3063" s="3"/>
      <c r="AP3063" s="69"/>
    </row>
    <row r="3064" spans="4:42" x14ac:dyDescent="0.2">
      <c r="D3064" s="3"/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Q3064" s="3"/>
      <c r="R3064" s="3"/>
      <c r="S3064" s="3"/>
      <c r="T3064" s="11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3"/>
      <c r="AG3064" s="3"/>
      <c r="AH3064" s="3"/>
      <c r="AI3064" s="3"/>
      <c r="AJ3064" s="3"/>
      <c r="AK3064" s="3"/>
      <c r="AL3064" s="3"/>
      <c r="AM3064" s="3"/>
      <c r="AN3064" s="3"/>
      <c r="AO3064" s="3"/>
      <c r="AP3064" s="69"/>
    </row>
    <row r="3065" spans="4:42" x14ac:dyDescent="0.2">
      <c r="D3065" s="3"/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Q3065" s="3"/>
      <c r="R3065" s="3"/>
      <c r="S3065" s="3"/>
      <c r="T3065" s="11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3"/>
      <c r="AG3065" s="3"/>
      <c r="AH3065" s="3"/>
      <c r="AI3065" s="3"/>
      <c r="AJ3065" s="3"/>
      <c r="AK3065" s="3"/>
      <c r="AL3065" s="3"/>
      <c r="AM3065" s="3"/>
      <c r="AN3065" s="3"/>
      <c r="AO3065" s="3"/>
      <c r="AP3065" s="69"/>
    </row>
    <row r="3066" spans="4:42" x14ac:dyDescent="0.2">
      <c r="D3066" s="3"/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Q3066" s="3"/>
      <c r="R3066" s="3"/>
      <c r="S3066" s="3"/>
      <c r="T3066" s="11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3"/>
      <c r="AG3066" s="3"/>
      <c r="AH3066" s="3"/>
      <c r="AI3066" s="3"/>
      <c r="AJ3066" s="3"/>
      <c r="AK3066" s="3"/>
      <c r="AL3066" s="3"/>
      <c r="AM3066" s="3"/>
      <c r="AN3066" s="3"/>
      <c r="AO3066" s="3"/>
      <c r="AP3066" s="69"/>
    </row>
    <row r="3067" spans="4:42" x14ac:dyDescent="0.2">
      <c r="D3067" s="3"/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Q3067" s="3"/>
      <c r="R3067" s="3"/>
      <c r="S3067" s="3"/>
      <c r="T3067" s="11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3"/>
      <c r="AG3067" s="3"/>
      <c r="AH3067" s="3"/>
      <c r="AI3067" s="3"/>
      <c r="AJ3067" s="3"/>
      <c r="AK3067" s="3"/>
      <c r="AL3067" s="3"/>
      <c r="AM3067" s="3"/>
      <c r="AN3067" s="3"/>
      <c r="AO3067" s="3"/>
      <c r="AP3067" s="69"/>
    </row>
    <row r="3068" spans="4:42" x14ac:dyDescent="0.2">
      <c r="D3068" s="3"/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Q3068" s="3"/>
      <c r="R3068" s="3"/>
      <c r="S3068" s="3"/>
      <c r="T3068" s="11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E3068" s="3"/>
      <c r="AF3068" s="3"/>
      <c r="AG3068" s="3"/>
      <c r="AH3068" s="3"/>
      <c r="AI3068" s="3"/>
      <c r="AJ3068" s="3"/>
      <c r="AK3068" s="3"/>
      <c r="AL3068" s="3"/>
      <c r="AM3068" s="3"/>
      <c r="AN3068" s="3"/>
      <c r="AO3068" s="3"/>
      <c r="AP3068" s="69"/>
    </row>
    <row r="3069" spans="4:42" x14ac:dyDescent="0.2">
      <c r="D3069" s="3"/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Q3069" s="3"/>
      <c r="R3069" s="3"/>
      <c r="S3069" s="3"/>
      <c r="T3069" s="11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3"/>
      <c r="AG3069" s="3"/>
      <c r="AH3069" s="3"/>
      <c r="AI3069" s="3"/>
      <c r="AJ3069" s="3"/>
      <c r="AK3069" s="3"/>
      <c r="AL3069" s="3"/>
      <c r="AM3069" s="3"/>
      <c r="AN3069" s="3"/>
      <c r="AO3069" s="3"/>
      <c r="AP3069" s="69"/>
    </row>
    <row r="3070" spans="4:42" x14ac:dyDescent="0.2">
      <c r="D3070" s="3"/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Q3070" s="3"/>
      <c r="R3070" s="3"/>
      <c r="S3070" s="3"/>
      <c r="T3070" s="11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3"/>
      <c r="AG3070" s="3"/>
      <c r="AH3070" s="3"/>
      <c r="AI3070" s="3"/>
      <c r="AJ3070" s="3"/>
      <c r="AK3070" s="3"/>
      <c r="AL3070" s="3"/>
      <c r="AM3070" s="3"/>
      <c r="AN3070" s="3"/>
      <c r="AO3070" s="3"/>
      <c r="AP3070" s="69"/>
    </row>
    <row r="3071" spans="4:42" x14ac:dyDescent="0.2">
      <c r="D3071" s="3"/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Q3071" s="3"/>
      <c r="R3071" s="3"/>
      <c r="S3071" s="3"/>
      <c r="T3071" s="11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 s="3"/>
      <c r="AF3071" s="3"/>
      <c r="AG3071" s="3"/>
      <c r="AH3071" s="3"/>
      <c r="AI3071" s="3"/>
      <c r="AJ3071" s="3"/>
      <c r="AK3071" s="3"/>
      <c r="AL3071" s="3"/>
      <c r="AM3071" s="3"/>
      <c r="AN3071" s="3"/>
      <c r="AO3071" s="3"/>
      <c r="AP3071" s="69"/>
    </row>
    <row r="3072" spans="4:42" x14ac:dyDescent="0.2">
      <c r="D3072" s="3"/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Q3072" s="3"/>
      <c r="R3072" s="3"/>
      <c r="S3072" s="3"/>
      <c r="T3072" s="11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/>
      <c r="AF3072" s="3"/>
      <c r="AG3072" s="3"/>
      <c r="AH3072" s="3"/>
      <c r="AI3072" s="3"/>
      <c r="AJ3072" s="3"/>
      <c r="AK3072" s="3"/>
      <c r="AL3072" s="3"/>
      <c r="AM3072" s="3"/>
      <c r="AN3072" s="3"/>
      <c r="AO3072" s="3"/>
      <c r="AP3072" s="69"/>
    </row>
    <row r="3073" spans="4:42" x14ac:dyDescent="0.2">
      <c r="D3073" s="3"/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Q3073" s="3"/>
      <c r="R3073" s="3"/>
      <c r="S3073" s="3"/>
      <c r="T3073" s="11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3"/>
      <c r="AG3073" s="3"/>
      <c r="AH3073" s="3"/>
      <c r="AI3073" s="3"/>
      <c r="AJ3073" s="3"/>
      <c r="AK3073" s="3"/>
      <c r="AL3073" s="3"/>
      <c r="AM3073" s="3"/>
      <c r="AN3073" s="3"/>
      <c r="AO3073" s="3"/>
      <c r="AP3073" s="69"/>
    </row>
    <row r="3074" spans="4:42" x14ac:dyDescent="0.2">
      <c r="D3074" s="3"/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Q3074" s="3"/>
      <c r="R3074" s="3"/>
      <c r="S3074" s="3"/>
      <c r="T3074" s="11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3"/>
      <c r="AG3074" s="3"/>
      <c r="AH3074" s="3"/>
      <c r="AI3074" s="3"/>
      <c r="AJ3074" s="3"/>
      <c r="AK3074" s="3"/>
      <c r="AL3074" s="3"/>
      <c r="AM3074" s="3"/>
      <c r="AN3074" s="3"/>
      <c r="AO3074" s="3"/>
      <c r="AP3074" s="69"/>
    </row>
    <row r="3075" spans="4:42" x14ac:dyDescent="0.2">
      <c r="D3075" s="3"/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Q3075" s="3"/>
      <c r="R3075" s="3"/>
      <c r="S3075" s="3"/>
      <c r="T3075" s="11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3"/>
      <c r="AG3075" s="3"/>
      <c r="AH3075" s="3"/>
      <c r="AI3075" s="3"/>
      <c r="AJ3075" s="3"/>
      <c r="AK3075" s="3"/>
      <c r="AL3075" s="3"/>
      <c r="AM3075" s="3"/>
      <c r="AN3075" s="3"/>
      <c r="AO3075" s="3"/>
      <c r="AP3075" s="69"/>
    </row>
    <row r="3076" spans="4:42" x14ac:dyDescent="0.2">
      <c r="D3076" s="3"/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Q3076" s="3"/>
      <c r="R3076" s="3"/>
      <c r="S3076" s="3"/>
      <c r="T3076" s="11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3"/>
      <c r="AG3076" s="3"/>
      <c r="AH3076" s="3"/>
      <c r="AI3076" s="3"/>
      <c r="AJ3076" s="3"/>
      <c r="AK3076" s="3"/>
      <c r="AL3076" s="3"/>
      <c r="AM3076" s="3"/>
      <c r="AN3076" s="3"/>
      <c r="AO3076" s="3"/>
      <c r="AP3076" s="69"/>
    </row>
    <row r="3077" spans="4:42" x14ac:dyDescent="0.2">
      <c r="D3077" s="3"/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Q3077" s="3"/>
      <c r="R3077" s="3"/>
      <c r="S3077" s="3"/>
      <c r="T3077" s="11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3"/>
      <c r="AG3077" s="3"/>
      <c r="AH3077" s="3"/>
      <c r="AI3077" s="3"/>
      <c r="AJ3077" s="3"/>
      <c r="AK3077" s="3"/>
      <c r="AL3077" s="3"/>
      <c r="AM3077" s="3"/>
      <c r="AN3077" s="3"/>
      <c r="AO3077" s="3"/>
      <c r="AP3077" s="69"/>
    </row>
    <row r="3078" spans="4:42" x14ac:dyDescent="0.2">
      <c r="D3078" s="3"/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Q3078" s="3"/>
      <c r="R3078" s="3"/>
      <c r="S3078" s="3"/>
      <c r="T3078" s="11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3"/>
      <c r="AG3078" s="3"/>
      <c r="AH3078" s="3"/>
      <c r="AI3078" s="3"/>
      <c r="AJ3078" s="3"/>
      <c r="AK3078" s="3"/>
      <c r="AL3078" s="3"/>
      <c r="AM3078" s="3"/>
      <c r="AN3078" s="3"/>
      <c r="AO3078" s="3"/>
      <c r="AP3078" s="69"/>
    </row>
    <row r="3079" spans="4:42" x14ac:dyDescent="0.2">
      <c r="D3079" s="3"/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Q3079" s="3"/>
      <c r="R3079" s="3"/>
      <c r="S3079" s="3"/>
      <c r="T3079" s="11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3"/>
      <c r="AG3079" s="3"/>
      <c r="AH3079" s="3"/>
      <c r="AI3079" s="3"/>
      <c r="AJ3079" s="3"/>
      <c r="AK3079" s="3"/>
      <c r="AL3079" s="3"/>
      <c r="AM3079" s="3"/>
      <c r="AN3079" s="3"/>
      <c r="AO3079" s="3"/>
      <c r="AP3079" s="69"/>
    </row>
    <row r="3080" spans="4:42" x14ac:dyDescent="0.2">
      <c r="D3080" s="3"/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Q3080" s="3"/>
      <c r="R3080" s="3"/>
      <c r="S3080" s="3"/>
      <c r="T3080" s="11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3"/>
      <c r="AG3080" s="3"/>
      <c r="AH3080" s="3"/>
      <c r="AI3080" s="3"/>
      <c r="AJ3080" s="3"/>
      <c r="AK3080" s="3"/>
      <c r="AL3080" s="3"/>
      <c r="AM3080" s="3"/>
      <c r="AN3080" s="3"/>
      <c r="AO3080" s="3"/>
      <c r="AP3080" s="69"/>
    </row>
    <row r="3081" spans="4:42" x14ac:dyDescent="0.2">
      <c r="D3081" s="3"/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Q3081" s="3"/>
      <c r="R3081" s="3"/>
      <c r="S3081" s="3"/>
      <c r="T3081" s="11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3"/>
      <c r="AG3081" s="3"/>
      <c r="AH3081" s="3"/>
      <c r="AI3081" s="3"/>
      <c r="AJ3081" s="3"/>
      <c r="AK3081" s="3"/>
      <c r="AL3081" s="3"/>
      <c r="AM3081" s="3"/>
      <c r="AN3081" s="3"/>
      <c r="AO3081" s="3"/>
      <c r="AP3081" s="69"/>
    </row>
    <row r="3082" spans="4:42" x14ac:dyDescent="0.2">
      <c r="D3082" s="3"/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Q3082" s="3"/>
      <c r="R3082" s="3"/>
      <c r="S3082" s="3"/>
      <c r="T3082" s="11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3"/>
      <c r="AG3082" s="3"/>
      <c r="AH3082" s="3"/>
      <c r="AI3082" s="3"/>
      <c r="AJ3082" s="3"/>
      <c r="AK3082" s="3"/>
      <c r="AL3082" s="3"/>
      <c r="AM3082" s="3"/>
      <c r="AN3082" s="3"/>
      <c r="AO3082" s="3"/>
      <c r="AP3082" s="69"/>
    </row>
    <row r="3083" spans="4:42" x14ac:dyDescent="0.2">
      <c r="D3083" s="3"/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Q3083" s="3"/>
      <c r="R3083" s="3"/>
      <c r="S3083" s="3"/>
      <c r="T3083" s="11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3"/>
      <c r="AG3083" s="3"/>
      <c r="AH3083" s="3"/>
      <c r="AI3083" s="3"/>
      <c r="AJ3083" s="3"/>
      <c r="AK3083" s="3"/>
      <c r="AL3083" s="3"/>
      <c r="AM3083" s="3"/>
      <c r="AN3083" s="3"/>
      <c r="AO3083" s="3"/>
      <c r="AP3083" s="69"/>
    </row>
    <row r="3084" spans="4:42" x14ac:dyDescent="0.2">
      <c r="D3084" s="3"/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Q3084" s="3"/>
      <c r="R3084" s="3"/>
      <c r="S3084" s="3"/>
      <c r="T3084" s="11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3"/>
      <c r="AG3084" s="3"/>
      <c r="AH3084" s="3"/>
      <c r="AI3084" s="3"/>
      <c r="AJ3084" s="3"/>
      <c r="AK3084" s="3"/>
      <c r="AL3084" s="3"/>
      <c r="AM3084" s="3"/>
      <c r="AN3084" s="3"/>
      <c r="AO3084" s="3"/>
      <c r="AP3084" s="69"/>
    </row>
    <row r="3085" spans="4:42" x14ac:dyDescent="0.2">
      <c r="D3085" s="3"/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Q3085" s="3"/>
      <c r="R3085" s="3"/>
      <c r="S3085" s="3"/>
      <c r="T3085" s="11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3"/>
      <c r="AG3085" s="3"/>
      <c r="AH3085" s="3"/>
      <c r="AI3085" s="3"/>
      <c r="AJ3085" s="3"/>
      <c r="AK3085" s="3"/>
      <c r="AL3085" s="3"/>
      <c r="AM3085" s="3"/>
      <c r="AN3085" s="3"/>
      <c r="AO3085" s="3"/>
      <c r="AP3085" s="69"/>
    </row>
    <row r="3086" spans="4:42" x14ac:dyDescent="0.2">
      <c r="D3086" s="3"/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Q3086" s="3"/>
      <c r="R3086" s="3"/>
      <c r="S3086" s="3"/>
      <c r="T3086" s="11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3"/>
      <c r="AG3086" s="3"/>
      <c r="AH3086" s="3"/>
      <c r="AI3086" s="3"/>
      <c r="AJ3086" s="3"/>
      <c r="AK3086" s="3"/>
      <c r="AL3086" s="3"/>
      <c r="AM3086" s="3"/>
      <c r="AN3086" s="3"/>
      <c r="AO3086" s="3"/>
      <c r="AP3086" s="69"/>
    </row>
    <row r="3087" spans="4:42" x14ac:dyDescent="0.2">
      <c r="D3087" s="3"/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Q3087" s="3"/>
      <c r="R3087" s="3"/>
      <c r="S3087" s="3"/>
      <c r="T3087" s="11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3"/>
      <c r="AG3087" s="3"/>
      <c r="AH3087" s="3"/>
      <c r="AI3087" s="3"/>
      <c r="AJ3087" s="3"/>
      <c r="AK3087" s="3"/>
      <c r="AL3087" s="3"/>
      <c r="AM3087" s="3"/>
      <c r="AN3087" s="3"/>
      <c r="AO3087" s="3"/>
      <c r="AP3087" s="69"/>
    </row>
    <row r="3088" spans="4:42" x14ac:dyDescent="0.2">
      <c r="D3088" s="3"/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Q3088" s="3"/>
      <c r="R3088" s="3"/>
      <c r="S3088" s="3"/>
      <c r="T3088" s="11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3"/>
      <c r="AG3088" s="3"/>
      <c r="AH3088" s="3"/>
      <c r="AI3088" s="3"/>
      <c r="AJ3088" s="3"/>
      <c r="AK3088" s="3"/>
      <c r="AL3088" s="3"/>
      <c r="AM3088" s="3"/>
      <c r="AN3088" s="3"/>
      <c r="AO3088" s="3"/>
      <c r="AP3088" s="69"/>
    </row>
    <row r="3089" spans="4:42" x14ac:dyDescent="0.2">
      <c r="D3089" s="3"/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Q3089" s="3"/>
      <c r="R3089" s="3"/>
      <c r="S3089" s="3"/>
      <c r="T3089" s="11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3"/>
      <c r="AG3089" s="3"/>
      <c r="AH3089" s="3"/>
      <c r="AI3089" s="3"/>
      <c r="AJ3089" s="3"/>
      <c r="AK3089" s="3"/>
      <c r="AL3089" s="3"/>
      <c r="AM3089" s="3"/>
      <c r="AN3089" s="3"/>
      <c r="AO3089" s="3"/>
      <c r="AP3089" s="69"/>
    </row>
    <row r="3090" spans="4:42" x14ac:dyDescent="0.2">
      <c r="D3090" s="3"/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Q3090" s="3"/>
      <c r="R3090" s="3"/>
      <c r="S3090" s="3"/>
      <c r="T3090" s="11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3"/>
      <c r="AG3090" s="3"/>
      <c r="AH3090" s="3"/>
      <c r="AI3090" s="3"/>
      <c r="AJ3090" s="3"/>
      <c r="AK3090" s="3"/>
      <c r="AL3090" s="3"/>
      <c r="AM3090" s="3"/>
      <c r="AN3090" s="3"/>
      <c r="AO3090" s="3"/>
      <c r="AP3090" s="69"/>
    </row>
    <row r="3091" spans="4:42" x14ac:dyDescent="0.2">
      <c r="D3091" s="3"/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Q3091" s="3"/>
      <c r="R3091" s="3"/>
      <c r="S3091" s="3"/>
      <c r="T3091" s="11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3"/>
      <c r="AG3091" s="3"/>
      <c r="AH3091" s="3"/>
      <c r="AI3091" s="3"/>
      <c r="AJ3091" s="3"/>
      <c r="AK3091" s="3"/>
      <c r="AL3091" s="3"/>
      <c r="AM3091" s="3"/>
      <c r="AN3091" s="3"/>
      <c r="AO3091" s="3"/>
      <c r="AP3091" s="69"/>
    </row>
    <row r="3092" spans="4:42" x14ac:dyDescent="0.2">
      <c r="D3092" s="3"/>
      <c r="E3092" s="3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Q3092" s="3"/>
      <c r="R3092" s="3"/>
      <c r="S3092" s="3"/>
      <c r="T3092" s="11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3"/>
      <c r="AG3092" s="3"/>
      <c r="AH3092" s="3"/>
      <c r="AI3092" s="3"/>
      <c r="AJ3092" s="3"/>
      <c r="AK3092" s="3"/>
      <c r="AL3092" s="3"/>
      <c r="AM3092" s="3"/>
      <c r="AN3092" s="3"/>
      <c r="AO3092" s="3"/>
      <c r="AP3092" s="69"/>
    </row>
    <row r="3093" spans="4:42" x14ac:dyDescent="0.2">
      <c r="D3093" s="3"/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Q3093" s="3"/>
      <c r="R3093" s="3"/>
      <c r="S3093" s="3"/>
      <c r="T3093" s="11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3"/>
      <c r="AG3093" s="3"/>
      <c r="AH3093" s="3"/>
      <c r="AI3093" s="3"/>
      <c r="AJ3093" s="3"/>
      <c r="AK3093" s="3"/>
      <c r="AL3093" s="3"/>
      <c r="AM3093" s="3"/>
      <c r="AN3093" s="3"/>
      <c r="AO3093" s="3"/>
      <c r="AP3093" s="69"/>
    </row>
    <row r="3094" spans="4:42" x14ac:dyDescent="0.2">
      <c r="D3094" s="3"/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Q3094" s="3"/>
      <c r="R3094" s="3"/>
      <c r="S3094" s="3"/>
      <c r="T3094" s="11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3"/>
      <c r="AG3094" s="3"/>
      <c r="AH3094" s="3"/>
      <c r="AI3094" s="3"/>
      <c r="AJ3094" s="3"/>
      <c r="AK3094" s="3"/>
      <c r="AL3094" s="3"/>
      <c r="AM3094" s="3"/>
      <c r="AN3094" s="3"/>
      <c r="AO3094" s="3"/>
      <c r="AP3094" s="69"/>
    </row>
    <row r="3095" spans="4:42" x14ac:dyDescent="0.2">
      <c r="D3095" s="3"/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Q3095" s="3"/>
      <c r="R3095" s="3"/>
      <c r="S3095" s="3"/>
      <c r="T3095" s="11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3"/>
      <c r="AG3095" s="3"/>
      <c r="AH3095" s="3"/>
      <c r="AI3095" s="3"/>
      <c r="AJ3095" s="3"/>
      <c r="AK3095" s="3"/>
      <c r="AL3095" s="3"/>
      <c r="AM3095" s="3"/>
      <c r="AN3095" s="3"/>
      <c r="AO3095" s="3"/>
      <c r="AP3095" s="69"/>
    </row>
    <row r="3096" spans="4:42" x14ac:dyDescent="0.2">
      <c r="D3096" s="3"/>
      <c r="E3096" s="3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Q3096" s="3"/>
      <c r="R3096" s="3"/>
      <c r="S3096" s="3"/>
      <c r="T3096" s="11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3"/>
      <c r="AG3096" s="3"/>
      <c r="AH3096" s="3"/>
      <c r="AI3096" s="3"/>
      <c r="AJ3096" s="3"/>
      <c r="AK3096" s="3"/>
      <c r="AL3096" s="3"/>
      <c r="AM3096" s="3"/>
      <c r="AN3096" s="3"/>
      <c r="AO3096" s="3"/>
      <c r="AP3096" s="69"/>
    </row>
    <row r="3097" spans="4:42" x14ac:dyDescent="0.2">
      <c r="D3097" s="3"/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Q3097" s="3"/>
      <c r="R3097" s="3"/>
      <c r="S3097" s="3"/>
      <c r="T3097" s="11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3"/>
      <c r="AG3097" s="3"/>
      <c r="AH3097" s="3"/>
      <c r="AI3097" s="3"/>
      <c r="AJ3097" s="3"/>
      <c r="AK3097" s="3"/>
      <c r="AL3097" s="3"/>
      <c r="AM3097" s="3"/>
      <c r="AN3097" s="3"/>
      <c r="AO3097" s="3"/>
      <c r="AP3097" s="69"/>
    </row>
    <row r="3098" spans="4:42" x14ac:dyDescent="0.2">
      <c r="D3098" s="3"/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Q3098" s="3"/>
      <c r="R3098" s="3"/>
      <c r="S3098" s="3"/>
      <c r="T3098" s="11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3"/>
      <c r="AG3098" s="3"/>
      <c r="AH3098" s="3"/>
      <c r="AI3098" s="3"/>
      <c r="AJ3098" s="3"/>
      <c r="AK3098" s="3"/>
      <c r="AL3098" s="3"/>
      <c r="AM3098" s="3"/>
      <c r="AN3098" s="3"/>
      <c r="AO3098" s="3"/>
      <c r="AP3098" s="69"/>
    </row>
    <row r="3099" spans="4:42" x14ac:dyDescent="0.2">
      <c r="D3099" s="3"/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Q3099" s="3"/>
      <c r="R3099" s="3"/>
      <c r="S3099" s="3"/>
      <c r="T3099" s="11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3"/>
      <c r="AG3099" s="3"/>
      <c r="AH3099" s="3"/>
      <c r="AI3099" s="3"/>
      <c r="AJ3099" s="3"/>
      <c r="AK3099" s="3"/>
      <c r="AL3099" s="3"/>
      <c r="AM3099" s="3"/>
      <c r="AN3099" s="3"/>
      <c r="AO3099" s="3"/>
      <c r="AP3099" s="69"/>
    </row>
    <row r="3100" spans="4:42" x14ac:dyDescent="0.2">
      <c r="D3100" s="3"/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Q3100" s="3"/>
      <c r="R3100" s="3"/>
      <c r="S3100" s="3"/>
      <c r="T3100" s="11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3"/>
      <c r="AG3100" s="3"/>
      <c r="AH3100" s="3"/>
      <c r="AI3100" s="3"/>
      <c r="AJ3100" s="3"/>
      <c r="AK3100" s="3"/>
      <c r="AL3100" s="3"/>
      <c r="AM3100" s="3"/>
      <c r="AN3100" s="3"/>
      <c r="AO3100" s="3"/>
      <c r="AP3100" s="69"/>
    </row>
    <row r="3101" spans="4:42" x14ac:dyDescent="0.2">
      <c r="D3101" s="3"/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Q3101" s="3"/>
      <c r="R3101" s="3"/>
      <c r="S3101" s="3"/>
      <c r="T3101" s="11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3"/>
      <c r="AG3101" s="3"/>
      <c r="AH3101" s="3"/>
      <c r="AI3101" s="3"/>
      <c r="AJ3101" s="3"/>
      <c r="AK3101" s="3"/>
      <c r="AL3101" s="3"/>
      <c r="AM3101" s="3"/>
      <c r="AN3101" s="3"/>
      <c r="AO3101" s="3"/>
      <c r="AP3101" s="69"/>
    </row>
    <row r="3102" spans="4:42" x14ac:dyDescent="0.2">
      <c r="D3102" s="3"/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Q3102" s="3"/>
      <c r="R3102" s="3"/>
      <c r="S3102" s="3"/>
      <c r="T3102" s="11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3"/>
      <c r="AG3102" s="3"/>
      <c r="AH3102" s="3"/>
      <c r="AI3102" s="3"/>
      <c r="AJ3102" s="3"/>
      <c r="AK3102" s="3"/>
      <c r="AL3102" s="3"/>
      <c r="AM3102" s="3"/>
      <c r="AN3102" s="3"/>
      <c r="AO3102" s="3"/>
      <c r="AP3102" s="69"/>
    </row>
    <row r="3103" spans="4:42" x14ac:dyDescent="0.2">
      <c r="D3103" s="3"/>
      <c r="E3103" s="3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Q3103" s="3"/>
      <c r="R3103" s="3"/>
      <c r="S3103" s="3"/>
      <c r="T3103" s="11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3"/>
      <c r="AG3103" s="3"/>
      <c r="AH3103" s="3"/>
      <c r="AI3103" s="3"/>
      <c r="AJ3103" s="3"/>
      <c r="AK3103" s="3"/>
      <c r="AL3103" s="3"/>
      <c r="AM3103" s="3"/>
      <c r="AN3103" s="3"/>
      <c r="AO3103" s="3"/>
      <c r="AP3103" s="69"/>
    </row>
    <row r="3104" spans="4:42" x14ac:dyDescent="0.2">
      <c r="D3104" s="3"/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Q3104" s="3"/>
      <c r="R3104" s="3"/>
      <c r="S3104" s="3"/>
      <c r="T3104" s="11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3"/>
      <c r="AG3104" s="3"/>
      <c r="AH3104" s="3"/>
      <c r="AI3104" s="3"/>
      <c r="AJ3104" s="3"/>
      <c r="AK3104" s="3"/>
      <c r="AL3104" s="3"/>
      <c r="AM3104" s="3"/>
      <c r="AN3104" s="3"/>
      <c r="AO3104" s="3"/>
      <c r="AP3104" s="69"/>
    </row>
    <row r="3105" spans="4:42" x14ac:dyDescent="0.2">
      <c r="D3105" s="3"/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Q3105" s="3"/>
      <c r="R3105" s="3"/>
      <c r="S3105" s="3"/>
      <c r="T3105" s="11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3"/>
      <c r="AG3105" s="3"/>
      <c r="AH3105" s="3"/>
      <c r="AI3105" s="3"/>
      <c r="AJ3105" s="3"/>
      <c r="AK3105" s="3"/>
      <c r="AL3105" s="3"/>
      <c r="AM3105" s="3"/>
      <c r="AN3105" s="3"/>
      <c r="AO3105" s="3"/>
      <c r="AP3105" s="69"/>
    </row>
    <row r="3106" spans="4:42" x14ac:dyDescent="0.2">
      <c r="D3106" s="3"/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Q3106" s="3"/>
      <c r="R3106" s="3"/>
      <c r="S3106" s="3"/>
      <c r="T3106" s="11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3"/>
      <c r="AG3106" s="3"/>
      <c r="AH3106" s="3"/>
      <c r="AI3106" s="3"/>
      <c r="AJ3106" s="3"/>
      <c r="AK3106" s="3"/>
      <c r="AL3106" s="3"/>
      <c r="AM3106" s="3"/>
      <c r="AN3106" s="3"/>
      <c r="AO3106" s="3"/>
      <c r="AP3106" s="69"/>
    </row>
    <row r="3107" spans="4:42" x14ac:dyDescent="0.2">
      <c r="D3107" s="3"/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Q3107" s="3"/>
      <c r="R3107" s="3"/>
      <c r="S3107" s="3"/>
      <c r="T3107" s="11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3"/>
      <c r="AG3107" s="3"/>
      <c r="AH3107" s="3"/>
      <c r="AI3107" s="3"/>
      <c r="AJ3107" s="3"/>
      <c r="AK3107" s="3"/>
      <c r="AL3107" s="3"/>
      <c r="AM3107" s="3"/>
      <c r="AN3107" s="3"/>
      <c r="AO3107" s="3"/>
      <c r="AP3107" s="69"/>
    </row>
    <row r="3108" spans="4:42" x14ac:dyDescent="0.2">
      <c r="D3108" s="3"/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Q3108" s="3"/>
      <c r="R3108" s="3"/>
      <c r="S3108" s="3"/>
      <c r="T3108" s="11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3"/>
      <c r="AG3108" s="3"/>
      <c r="AH3108" s="3"/>
      <c r="AI3108" s="3"/>
      <c r="AJ3108" s="3"/>
      <c r="AK3108" s="3"/>
      <c r="AL3108" s="3"/>
      <c r="AM3108" s="3"/>
      <c r="AN3108" s="3"/>
      <c r="AO3108" s="3"/>
      <c r="AP3108" s="69"/>
    </row>
    <row r="3109" spans="4:42" x14ac:dyDescent="0.2">
      <c r="D3109" s="3"/>
      <c r="E3109" s="3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Q3109" s="3"/>
      <c r="R3109" s="3"/>
      <c r="S3109" s="3"/>
      <c r="T3109" s="11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3"/>
      <c r="AG3109" s="3"/>
      <c r="AH3109" s="3"/>
      <c r="AI3109" s="3"/>
      <c r="AJ3109" s="3"/>
      <c r="AK3109" s="3"/>
      <c r="AL3109" s="3"/>
      <c r="AM3109" s="3"/>
      <c r="AN3109" s="3"/>
      <c r="AO3109" s="3"/>
      <c r="AP3109" s="69"/>
    </row>
    <row r="3110" spans="4:42" x14ac:dyDescent="0.2">
      <c r="D3110" s="3"/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Q3110" s="3"/>
      <c r="R3110" s="3"/>
      <c r="S3110" s="3"/>
      <c r="T3110" s="11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3"/>
      <c r="AG3110" s="3"/>
      <c r="AH3110" s="3"/>
      <c r="AI3110" s="3"/>
      <c r="AJ3110" s="3"/>
      <c r="AK3110" s="3"/>
      <c r="AL3110" s="3"/>
      <c r="AM3110" s="3"/>
      <c r="AN3110" s="3"/>
      <c r="AO3110" s="3"/>
      <c r="AP3110" s="69"/>
    </row>
    <row r="3111" spans="4:42" x14ac:dyDescent="0.2">
      <c r="D3111" s="3"/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Q3111" s="3"/>
      <c r="R3111" s="3"/>
      <c r="S3111" s="3"/>
      <c r="T3111" s="11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3"/>
      <c r="AG3111" s="3"/>
      <c r="AH3111" s="3"/>
      <c r="AI3111" s="3"/>
      <c r="AJ3111" s="3"/>
      <c r="AK3111" s="3"/>
      <c r="AL3111" s="3"/>
      <c r="AM3111" s="3"/>
      <c r="AN3111" s="3"/>
      <c r="AO3111" s="3"/>
      <c r="AP3111" s="69"/>
    </row>
    <row r="3112" spans="4:42" x14ac:dyDescent="0.2">
      <c r="D3112" s="3"/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Q3112" s="3"/>
      <c r="R3112" s="3"/>
      <c r="S3112" s="3"/>
      <c r="T3112" s="11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3"/>
      <c r="AG3112" s="3"/>
      <c r="AH3112" s="3"/>
      <c r="AI3112" s="3"/>
      <c r="AJ3112" s="3"/>
      <c r="AK3112" s="3"/>
      <c r="AL3112" s="3"/>
      <c r="AM3112" s="3"/>
      <c r="AN3112" s="3"/>
      <c r="AO3112" s="3"/>
      <c r="AP3112" s="69"/>
    </row>
    <row r="3113" spans="4:42" x14ac:dyDescent="0.2">
      <c r="D3113" s="3"/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Q3113" s="3"/>
      <c r="R3113" s="3"/>
      <c r="S3113" s="3"/>
      <c r="T3113" s="11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3"/>
      <c r="AG3113" s="3"/>
      <c r="AH3113" s="3"/>
      <c r="AI3113" s="3"/>
      <c r="AJ3113" s="3"/>
      <c r="AK3113" s="3"/>
      <c r="AL3113" s="3"/>
      <c r="AM3113" s="3"/>
      <c r="AN3113" s="3"/>
      <c r="AO3113" s="3"/>
      <c r="AP3113" s="69"/>
    </row>
    <row r="3114" spans="4:42" x14ac:dyDescent="0.2">
      <c r="D3114" s="3"/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Q3114" s="3"/>
      <c r="R3114" s="3"/>
      <c r="S3114" s="3"/>
      <c r="T3114" s="11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3"/>
      <c r="AG3114" s="3"/>
      <c r="AH3114" s="3"/>
      <c r="AI3114" s="3"/>
      <c r="AJ3114" s="3"/>
      <c r="AK3114" s="3"/>
      <c r="AL3114" s="3"/>
      <c r="AM3114" s="3"/>
      <c r="AN3114" s="3"/>
      <c r="AO3114" s="3"/>
      <c r="AP3114" s="69"/>
    </row>
    <row r="3115" spans="4:42" x14ac:dyDescent="0.2">
      <c r="D3115" s="3"/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Q3115" s="3"/>
      <c r="R3115" s="3"/>
      <c r="S3115" s="3"/>
      <c r="T3115" s="11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3"/>
      <c r="AG3115" s="3"/>
      <c r="AH3115" s="3"/>
      <c r="AI3115" s="3"/>
      <c r="AJ3115" s="3"/>
      <c r="AK3115" s="3"/>
      <c r="AL3115" s="3"/>
      <c r="AM3115" s="3"/>
      <c r="AN3115" s="3"/>
      <c r="AO3115" s="3"/>
      <c r="AP3115" s="69"/>
    </row>
    <row r="3116" spans="4:42" x14ac:dyDescent="0.2">
      <c r="D3116" s="3"/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Q3116" s="3"/>
      <c r="R3116" s="3"/>
      <c r="S3116" s="3"/>
      <c r="T3116" s="11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3"/>
      <c r="AG3116" s="3"/>
      <c r="AH3116" s="3"/>
      <c r="AI3116" s="3"/>
      <c r="AJ3116" s="3"/>
      <c r="AK3116" s="3"/>
      <c r="AL3116" s="3"/>
      <c r="AM3116" s="3"/>
      <c r="AN3116" s="3"/>
      <c r="AO3116" s="3"/>
      <c r="AP3116" s="69"/>
    </row>
    <row r="3117" spans="4:42" x14ac:dyDescent="0.2">
      <c r="D3117" s="3"/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Q3117" s="3"/>
      <c r="R3117" s="3"/>
      <c r="S3117" s="3"/>
      <c r="T3117" s="11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3"/>
      <c r="AG3117" s="3"/>
      <c r="AH3117" s="3"/>
      <c r="AI3117" s="3"/>
      <c r="AJ3117" s="3"/>
      <c r="AK3117" s="3"/>
      <c r="AL3117" s="3"/>
      <c r="AM3117" s="3"/>
      <c r="AN3117" s="3"/>
      <c r="AO3117" s="3"/>
      <c r="AP3117" s="69"/>
    </row>
    <row r="3118" spans="4:42" x14ac:dyDescent="0.2">
      <c r="D3118" s="3"/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Q3118" s="3"/>
      <c r="R3118" s="3"/>
      <c r="S3118" s="3"/>
      <c r="T3118" s="11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3"/>
      <c r="AG3118" s="3"/>
      <c r="AH3118" s="3"/>
      <c r="AI3118" s="3"/>
      <c r="AJ3118" s="3"/>
      <c r="AK3118" s="3"/>
      <c r="AL3118" s="3"/>
      <c r="AM3118" s="3"/>
      <c r="AN3118" s="3"/>
      <c r="AO3118" s="3"/>
      <c r="AP3118" s="69"/>
    </row>
    <row r="3119" spans="4:42" x14ac:dyDescent="0.2">
      <c r="D3119" s="3"/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Q3119" s="3"/>
      <c r="R3119" s="3"/>
      <c r="S3119" s="3"/>
      <c r="T3119" s="11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3"/>
      <c r="AG3119" s="3"/>
      <c r="AH3119" s="3"/>
      <c r="AI3119" s="3"/>
      <c r="AJ3119" s="3"/>
      <c r="AK3119" s="3"/>
      <c r="AL3119" s="3"/>
      <c r="AM3119" s="3"/>
      <c r="AN3119" s="3"/>
      <c r="AO3119" s="3"/>
      <c r="AP3119" s="69"/>
    </row>
    <row r="3120" spans="4:42" x14ac:dyDescent="0.2">
      <c r="D3120" s="3"/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Q3120" s="3"/>
      <c r="R3120" s="3"/>
      <c r="S3120" s="3"/>
      <c r="T3120" s="11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3"/>
      <c r="AG3120" s="3"/>
      <c r="AH3120" s="3"/>
      <c r="AI3120" s="3"/>
      <c r="AJ3120" s="3"/>
      <c r="AK3120" s="3"/>
      <c r="AL3120" s="3"/>
      <c r="AM3120" s="3"/>
      <c r="AN3120" s="3"/>
      <c r="AO3120" s="3"/>
      <c r="AP3120" s="69"/>
    </row>
    <row r="3121" spans="4:42" x14ac:dyDescent="0.2">
      <c r="D3121" s="3"/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Q3121" s="3"/>
      <c r="R3121" s="3"/>
      <c r="S3121" s="3"/>
      <c r="T3121" s="11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3"/>
      <c r="AG3121" s="3"/>
      <c r="AH3121" s="3"/>
      <c r="AI3121" s="3"/>
      <c r="AJ3121" s="3"/>
      <c r="AK3121" s="3"/>
      <c r="AL3121" s="3"/>
      <c r="AM3121" s="3"/>
      <c r="AN3121" s="3"/>
      <c r="AO3121" s="3"/>
      <c r="AP3121" s="69"/>
    </row>
    <row r="3122" spans="4:42" x14ac:dyDescent="0.2">
      <c r="D3122" s="3"/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Q3122" s="3"/>
      <c r="R3122" s="3"/>
      <c r="S3122" s="3"/>
      <c r="T3122" s="11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3"/>
      <c r="AG3122" s="3"/>
      <c r="AH3122" s="3"/>
      <c r="AI3122" s="3"/>
      <c r="AJ3122" s="3"/>
      <c r="AK3122" s="3"/>
      <c r="AL3122" s="3"/>
      <c r="AM3122" s="3"/>
      <c r="AN3122" s="3"/>
      <c r="AO3122" s="3"/>
      <c r="AP3122" s="69"/>
    </row>
    <row r="3123" spans="4:42" x14ac:dyDescent="0.2">
      <c r="D3123" s="3"/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Q3123" s="3"/>
      <c r="R3123" s="3"/>
      <c r="S3123" s="3"/>
      <c r="T3123" s="11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3"/>
      <c r="AG3123" s="3"/>
      <c r="AH3123" s="3"/>
      <c r="AI3123" s="3"/>
      <c r="AJ3123" s="3"/>
      <c r="AK3123" s="3"/>
      <c r="AL3123" s="3"/>
      <c r="AM3123" s="3"/>
      <c r="AN3123" s="3"/>
      <c r="AO3123" s="3"/>
      <c r="AP3123" s="69"/>
    </row>
    <row r="3124" spans="4:42" x14ac:dyDescent="0.2">
      <c r="D3124" s="3"/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Q3124" s="3"/>
      <c r="R3124" s="3"/>
      <c r="S3124" s="3"/>
      <c r="T3124" s="11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3"/>
      <c r="AG3124" s="3"/>
      <c r="AH3124" s="3"/>
      <c r="AI3124" s="3"/>
      <c r="AJ3124" s="3"/>
      <c r="AK3124" s="3"/>
      <c r="AL3124" s="3"/>
      <c r="AM3124" s="3"/>
      <c r="AN3124" s="3"/>
      <c r="AO3124" s="3"/>
      <c r="AP3124" s="69"/>
    </row>
    <row r="3125" spans="4:42" x14ac:dyDescent="0.2">
      <c r="D3125" s="3"/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Q3125" s="3"/>
      <c r="R3125" s="3"/>
      <c r="S3125" s="3"/>
      <c r="T3125" s="11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3"/>
      <c r="AG3125" s="3"/>
      <c r="AH3125" s="3"/>
      <c r="AI3125" s="3"/>
      <c r="AJ3125" s="3"/>
      <c r="AK3125" s="3"/>
      <c r="AL3125" s="3"/>
      <c r="AM3125" s="3"/>
      <c r="AN3125" s="3"/>
      <c r="AO3125" s="3"/>
      <c r="AP3125" s="69"/>
    </row>
    <row r="3126" spans="4:42" x14ac:dyDescent="0.2">
      <c r="D3126" s="3"/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Q3126" s="3"/>
      <c r="R3126" s="3"/>
      <c r="S3126" s="3"/>
      <c r="T3126" s="11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3"/>
      <c r="AG3126" s="3"/>
      <c r="AH3126" s="3"/>
      <c r="AI3126" s="3"/>
      <c r="AJ3126" s="3"/>
      <c r="AK3126" s="3"/>
      <c r="AL3126" s="3"/>
      <c r="AM3126" s="3"/>
      <c r="AN3126" s="3"/>
      <c r="AO3126" s="3"/>
      <c r="AP3126" s="69"/>
    </row>
    <row r="3127" spans="4:42" x14ac:dyDescent="0.2">
      <c r="D3127" s="3"/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Q3127" s="3"/>
      <c r="R3127" s="3"/>
      <c r="S3127" s="3"/>
      <c r="T3127" s="11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3"/>
      <c r="AG3127" s="3"/>
      <c r="AH3127" s="3"/>
      <c r="AI3127" s="3"/>
      <c r="AJ3127" s="3"/>
      <c r="AK3127" s="3"/>
      <c r="AL3127" s="3"/>
      <c r="AM3127" s="3"/>
      <c r="AN3127" s="3"/>
      <c r="AO3127" s="3"/>
      <c r="AP3127" s="69"/>
    </row>
    <row r="3128" spans="4:42" x14ac:dyDescent="0.2">
      <c r="D3128" s="3"/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Q3128" s="3"/>
      <c r="R3128" s="3"/>
      <c r="S3128" s="3"/>
      <c r="T3128" s="11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E3128" s="3"/>
      <c r="AF3128" s="3"/>
      <c r="AG3128" s="3"/>
      <c r="AH3128" s="3"/>
      <c r="AI3128" s="3"/>
      <c r="AJ3128" s="3"/>
      <c r="AK3128" s="3"/>
      <c r="AL3128" s="3"/>
      <c r="AM3128" s="3"/>
      <c r="AN3128" s="3"/>
      <c r="AO3128" s="3"/>
      <c r="AP3128" s="69"/>
    </row>
    <row r="3129" spans="4:42" x14ac:dyDescent="0.2">
      <c r="D3129" s="3"/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Q3129" s="3"/>
      <c r="R3129" s="3"/>
      <c r="S3129" s="3"/>
      <c r="T3129" s="11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3"/>
      <c r="AG3129" s="3"/>
      <c r="AH3129" s="3"/>
      <c r="AI3129" s="3"/>
      <c r="AJ3129" s="3"/>
      <c r="AK3129" s="3"/>
      <c r="AL3129" s="3"/>
      <c r="AM3129" s="3"/>
      <c r="AN3129" s="3"/>
      <c r="AO3129" s="3"/>
      <c r="AP3129" s="69"/>
    </row>
    <row r="3130" spans="4:42" x14ac:dyDescent="0.2">
      <c r="D3130" s="3"/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Q3130" s="3"/>
      <c r="R3130" s="3"/>
      <c r="S3130" s="3"/>
      <c r="T3130" s="11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3"/>
      <c r="AG3130" s="3"/>
      <c r="AH3130" s="3"/>
      <c r="AI3130" s="3"/>
      <c r="AJ3130" s="3"/>
      <c r="AK3130" s="3"/>
      <c r="AL3130" s="3"/>
      <c r="AM3130" s="3"/>
      <c r="AN3130" s="3"/>
      <c r="AO3130" s="3"/>
      <c r="AP3130" s="69"/>
    </row>
    <row r="3131" spans="4:42" x14ac:dyDescent="0.2">
      <c r="D3131" s="3"/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Q3131" s="3"/>
      <c r="R3131" s="3"/>
      <c r="S3131" s="3"/>
      <c r="T3131" s="11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3"/>
      <c r="AG3131" s="3"/>
      <c r="AH3131" s="3"/>
      <c r="AI3131" s="3"/>
      <c r="AJ3131" s="3"/>
      <c r="AK3131" s="3"/>
      <c r="AL3131" s="3"/>
      <c r="AM3131" s="3"/>
      <c r="AN3131" s="3"/>
      <c r="AO3131" s="3"/>
      <c r="AP3131" s="69"/>
    </row>
    <row r="3132" spans="4:42" x14ac:dyDescent="0.2">
      <c r="D3132" s="3"/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Q3132" s="3"/>
      <c r="R3132" s="3"/>
      <c r="S3132" s="3"/>
      <c r="T3132" s="11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E3132" s="3"/>
      <c r="AF3132" s="3"/>
      <c r="AG3132" s="3"/>
      <c r="AH3132" s="3"/>
      <c r="AI3132" s="3"/>
      <c r="AJ3132" s="3"/>
      <c r="AK3132" s="3"/>
      <c r="AL3132" s="3"/>
      <c r="AM3132" s="3"/>
      <c r="AN3132" s="3"/>
      <c r="AO3132" s="3"/>
      <c r="AP3132" s="69"/>
    </row>
    <row r="3133" spans="4:42" x14ac:dyDescent="0.2">
      <c r="D3133" s="3"/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Q3133" s="3"/>
      <c r="R3133" s="3"/>
      <c r="S3133" s="3"/>
      <c r="T3133" s="11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3"/>
      <c r="AG3133" s="3"/>
      <c r="AH3133" s="3"/>
      <c r="AI3133" s="3"/>
      <c r="AJ3133" s="3"/>
      <c r="AK3133" s="3"/>
      <c r="AL3133" s="3"/>
      <c r="AM3133" s="3"/>
      <c r="AN3133" s="3"/>
      <c r="AO3133" s="3"/>
      <c r="AP3133" s="69"/>
    </row>
    <row r="3134" spans="4:42" x14ac:dyDescent="0.2">
      <c r="D3134" s="3"/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Q3134" s="3"/>
      <c r="R3134" s="3"/>
      <c r="S3134" s="3"/>
      <c r="T3134" s="11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3"/>
      <c r="AG3134" s="3"/>
      <c r="AH3134" s="3"/>
      <c r="AI3134" s="3"/>
      <c r="AJ3134" s="3"/>
      <c r="AK3134" s="3"/>
      <c r="AL3134" s="3"/>
      <c r="AM3134" s="3"/>
      <c r="AN3134" s="3"/>
      <c r="AO3134" s="3"/>
      <c r="AP3134" s="69"/>
    </row>
    <row r="3135" spans="4:42" x14ac:dyDescent="0.2">
      <c r="D3135" s="3"/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Q3135" s="3"/>
      <c r="R3135" s="3"/>
      <c r="S3135" s="3"/>
      <c r="T3135" s="11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3"/>
      <c r="AG3135" s="3"/>
      <c r="AH3135" s="3"/>
      <c r="AI3135" s="3"/>
      <c r="AJ3135" s="3"/>
      <c r="AK3135" s="3"/>
      <c r="AL3135" s="3"/>
      <c r="AM3135" s="3"/>
      <c r="AN3135" s="3"/>
      <c r="AO3135" s="3"/>
      <c r="AP3135" s="69"/>
    </row>
    <row r="3136" spans="4:42" x14ac:dyDescent="0.2">
      <c r="D3136" s="3"/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Q3136" s="3"/>
      <c r="R3136" s="3"/>
      <c r="S3136" s="3"/>
      <c r="T3136" s="11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3"/>
      <c r="AG3136" s="3"/>
      <c r="AH3136" s="3"/>
      <c r="AI3136" s="3"/>
      <c r="AJ3136" s="3"/>
      <c r="AK3136" s="3"/>
      <c r="AL3136" s="3"/>
      <c r="AM3136" s="3"/>
      <c r="AN3136" s="3"/>
      <c r="AO3136" s="3"/>
      <c r="AP3136" s="69"/>
    </row>
    <row r="3137" spans="4:42" x14ac:dyDescent="0.2">
      <c r="D3137" s="3"/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Q3137" s="3"/>
      <c r="R3137" s="3"/>
      <c r="S3137" s="3"/>
      <c r="T3137" s="11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3"/>
      <c r="AG3137" s="3"/>
      <c r="AH3137" s="3"/>
      <c r="AI3137" s="3"/>
      <c r="AJ3137" s="3"/>
      <c r="AK3137" s="3"/>
      <c r="AL3137" s="3"/>
      <c r="AM3137" s="3"/>
      <c r="AN3137" s="3"/>
      <c r="AO3137" s="3"/>
      <c r="AP3137" s="69"/>
    </row>
    <row r="3138" spans="4:42" x14ac:dyDescent="0.2">
      <c r="D3138" s="3"/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Q3138" s="3"/>
      <c r="R3138" s="3"/>
      <c r="S3138" s="3"/>
      <c r="T3138" s="11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3"/>
      <c r="AG3138" s="3"/>
      <c r="AH3138" s="3"/>
      <c r="AI3138" s="3"/>
      <c r="AJ3138" s="3"/>
      <c r="AK3138" s="3"/>
      <c r="AL3138" s="3"/>
      <c r="AM3138" s="3"/>
      <c r="AN3138" s="3"/>
      <c r="AO3138" s="3"/>
      <c r="AP3138" s="69"/>
    </row>
    <row r="3139" spans="4:42" x14ac:dyDescent="0.2">
      <c r="D3139" s="3"/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Q3139" s="3"/>
      <c r="R3139" s="3"/>
      <c r="S3139" s="3"/>
      <c r="T3139" s="11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E3139" s="3"/>
      <c r="AF3139" s="3"/>
      <c r="AG3139" s="3"/>
      <c r="AH3139" s="3"/>
      <c r="AI3139" s="3"/>
      <c r="AJ3139" s="3"/>
      <c r="AK3139" s="3"/>
      <c r="AL3139" s="3"/>
      <c r="AM3139" s="3"/>
      <c r="AN3139" s="3"/>
      <c r="AO3139" s="3"/>
      <c r="AP3139" s="69"/>
    </row>
    <row r="3140" spans="4:42" x14ac:dyDescent="0.2">
      <c r="D3140" s="3"/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Q3140" s="3"/>
      <c r="R3140" s="3"/>
      <c r="S3140" s="3"/>
      <c r="T3140" s="11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3"/>
      <c r="AG3140" s="3"/>
      <c r="AH3140" s="3"/>
      <c r="AI3140" s="3"/>
      <c r="AJ3140" s="3"/>
      <c r="AK3140" s="3"/>
      <c r="AL3140" s="3"/>
      <c r="AM3140" s="3"/>
      <c r="AN3140" s="3"/>
      <c r="AO3140" s="3"/>
      <c r="AP3140" s="69"/>
    </row>
    <row r="3141" spans="4:42" x14ac:dyDescent="0.2">
      <c r="D3141" s="3"/>
      <c r="E3141" s="3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Q3141" s="3"/>
      <c r="R3141" s="3"/>
      <c r="S3141" s="3"/>
      <c r="T3141" s="11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3"/>
      <c r="AG3141" s="3"/>
      <c r="AH3141" s="3"/>
      <c r="AI3141" s="3"/>
      <c r="AJ3141" s="3"/>
      <c r="AK3141" s="3"/>
      <c r="AL3141" s="3"/>
      <c r="AM3141" s="3"/>
      <c r="AN3141" s="3"/>
      <c r="AO3141" s="3"/>
      <c r="AP3141" s="69"/>
    </row>
    <row r="3142" spans="4:42" x14ac:dyDescent="0.2">
      <c r="D3142" s="3"/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Q3142" s="3"/>
      <c r="R3142" s="3"/>
      <c r="S3142" s="3"/>
      <c r="T3142" s="11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3"/>
      <c r="AG3142" s="3"/>
      <c r="AH3142" s="3"/>
      <c r="AI3142" s="3"/>
      <c r="AJ3142" s="3"/>
      <c r="AK3142" s="3"/>
      <c r="AL3142" s="3"/>
      <c r="AM3142" s="3"/>
      <c r="AN3142" s="3"/>
      <c r="AO3142" s="3"/>
      <c r="AP3142" s="69"/>
    </row>
    <row r="3143" spans="4:42" x14ac:dyDescent="0.2">
      <c r="D3143" s="3"/>
      <c r="E3143" s="3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Q3143" s="3"/>
      <c r="R3143" s="3"/>
      <c r="S3143" s="3"/>
      <c r="T3143" s="11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3"/>
      <c r="AG3143" s="3"/>
      <c r="AH3143" s="3"/>
      <c r="AI3143" s="3"/>
      <c r="AJ3143" s="3"/>
      <c r="AK3143" s="3"/>
      <c r="AL3143" s="3"/>
      <c r="AM3143" s="3"/>
      <c r="AN3143" s="3"/>
      <c r="AO3143" s="3"/>
      <c r="AP3143" s="69"/>
    </row>
    <row r="3144" spans="4:42" x14ac:dyDescent="0.2">
      <c r="D3144" s="3"/>
      <c r="E3144" s="3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Q3144" s="3"/>
      <c r="R3144" s="3"/>
      <c r="S3144" s="3"/>
      <c r="T3144" s="11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3"/>
      <c r="AG3144" s="3"/>
      <c r="AH3144" s="3"/>
      <c r="AI3144" s="3"/>
      <c r="AJ3144" s="3"/>
      <c r="AK3144" s="3"/>
      <c r="AL3144" s="3"/>
      <c r="AM3144" s="3"/>
      <c r="AN3144" s="3"/>
      <c r="AO3144" s="3"/>
      <c r="AP3144" s="69"/>
    </row>
    <row r="3145" spans="4:42" x14ac:dyDescent="0.2">
      <c r="D3145" s="3"/>
      <c r="E3145" s="3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Q3145" s="3"/>
      <c r="R3145" s="3"/>
      <c r="S3145" s="3"/>
      <c r="T3145" s="11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3"/>
      <c r="AG3145" s="3"/>
      <c r="AH3145" s="3"/>
      <c r="AI3145" s="3"/>
      <c r="AJ3145" s="3"/>
      <c r="AK3145" s="3"/>
      <c r="AL3145" s="3"/>
      <c r="AM3145" s="3"/>
      <c r="AN3145" s="3"/>
      <c r="AO3145" s="3"/>
      <c r="AP3145" s="69"/>
    </row>
    <row r="3146" spans="4:42" x14ac:dyDescent="0.2">
      <c r="D3146" s="3"/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Q3146" s="3"/>
      <c r="R3146" s="3"/>
      <c r="S3146" s="3"/>
      <c r="T3146" s="11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3"/>
      <c r="AG3146" s="3"/>
      <c r="AH3146" s="3"/>
      <c r="AI3146" s="3"/>
      <c r="AJ3146" s="3"/>
      <c r="AK3146" s="3"/>
      <c r="AL3146" s="3"/>
      <c r="AM3146" s="3"/>
      <c r="AN3146" s="3"/>
      <c r="AO3146" s="3"/>
      <c r="AP3146" s="69"/>
    </row>
    <row r="3147" spans="4:42" x14ac:dyDescent="0.2">
      <c r="D3147" s="3"/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Q3147" s="3"/>
      <c r="R3147" s="3"/>
      <c r="S3147" s="3"/>
      <c r="T3147" s="11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3"/>
      <c r="AG3147" s="3"/>
      <c r="AH3147" s="3"/>
      <c r="AI3147" s="3"/>
      <c r="AJ3147" s="3"/>
      <c r="AK3147" s="3"/>
      <c r="AL3147" s="3"/>
      <c r="AM3147" s="3"/>
      <c r="AN3147" s="3"/>
      <c r="AO3147" s="3"/>
      <c r="AP3147" s="69"/>
    </row>
    <row r="3148" spans="4:42" x14ac:dyDescent="0.2">
      <c r="D3148" s="3"/>
      <c r="E3148" s="3"/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Q3148" s="3"/>
      <c r="R3148" s="3"/>
      <c r="S3148" s="3"/>
      <c r="T3148" s="11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E3148" s="3"/>
      <c r="AF3148" s="3"/>
      <c r="AG3148" s="3"/>
      <c r="AH3148" s="3"/>
      <c r="AI3148" s="3"/>
      <c r="AJ3148" s="3"/>
      <c r="AK3148" s="3"/>
      <c r="AL3148" s="3"/>
      <c r="AM3148" s="3"/>
      <c r="AN3148" s="3"/>
      <c r="AO3148" s="3"/>
      <c r="AP3148" s="69"/>
    </row>
    <row r="3149" spans="4:42" x14ac:dyDescent="0.2">
      <c r="D3149" s="3"/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Q3149" s="3"/>
      <c r="R3149" s="3"/>
      <c r="S3149" s="3"/>
      <c r="T3149" s="11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3"/>
      <c r="AG3149" s="3"/>
      <c r="AH3149" s="3"/>
      <c r="AI3149" s="3"/>
      <c r="AJ3149" s="3"/>
      <c r="AK3149" s="3"/>
      <c r="AL3149" s="3"/>
      <c r="AM3149" s="3"/>
      <c r="AN3149" s="3"/>
      <c r="AO3149" s="3"/>
      <c r="AP3149" s="69"/>
    </row>
    <row r="3150" spans="4:42" x14ac:dyDescent="0.2">
      <c r="D3150" s="3"/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Q3150" s="3"/>
      <c r="R3150" s="3"/>
      <c r="S3150" s="3"/>
      <c r="T3150" s="11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3"/>
      <c r="AG3150" s="3"/>
      <c r="AH3150" s="3"/>
      <c r="AI3150" s="3"/>
      <c r="AJ3150" s="3"/>
      <c r="AK3150" s="3"/>
      <c r="AL3150" s="3"/>
      <c r="AM3150" s="3"/>
      <c r="AN3150" s="3"/>
      <c r="AO3150" s="3"/>
      <c r="AP3150" s="69"/>
    </row>
    <row r="3151" spans="4:42" x14ac:dyDescent="0.2">
      <c r="D3151" s="3"/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Q3151" s="3"/>
      <c r="R3151" s="3"/>
      <c r="S3151" s="3"/>
      <c r="T3151" s="11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3"/>
      <c r="AG3151" s="3"/>
      <c r="AH3151" s="3"/>
      <c r="AI3151" s="3"/>
      <c r="AJ3151" s="3"/>
      <c r="AK3151" s="3"/>
      <c r="AL3151" s="3"/>
      <c r="AM3151" s="3"/>
      <c r="AN3151" s="3"/>
      <c r="AO3151" s="3"/>
      <c r="AP3151" s="69"/>
    </row>
    <row r="3152" spans="4:42" x14ac:dyDescent="0.2">
      <c r="D3152" s="3"/>
      <c r="E3152" s="3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Q3152" s="3"/>
      <c r="R3152" s="3"/>
      <c r="S3152" s="3"/>
      <c r="T3152" s="11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3"/>
      <c r="AG3152" s="3"/>
      <c r="AH3152" s="3"/>
      <c r="AI3152" s="3"/>
      <c r="AJ3152" s="3"/>
      <c r="AK3152" s="3"/>
      <c r="AL3152" s="3"/>
      <c r="AM3152" s="3"/>
      <c r="AN3152" s="3"/>
      <c r="AO3152" s="3"/>
      <c r="AP3152" s="69"/>
    </row>
    <row r="3153" spans="4:42" x14ac:dyDescent="0.2">
      <c r="D3153" s="3"/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Q3153" s="3"/>
      <c r="R3153" s="3"/>
      <c r="S3153" s="3"/>
      <c r="T3153" s="11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3"/>
      <c r="AG3153" s="3"/>
      <c r="AH3153" s="3"/>
      <c r="AI3153" s="3"/>
      <c r="AJ3153" s="3"/>
      <c r="AK3153" s="3"/>
      <c r="AL3153" s="3"/>
      <c r="AM3153" s="3"/>
      <c r="AN3153" s="3"/>
      <c r="AO3153" s="3"/>
      <c r="AP3153" s="69"/>
    </row>
    <row r="3154" spans="4:42" x14ac:dyDescent="0.2">
      <c r="D3154" s="3"/>
      <c r="E3154" s="3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Q3154" s="3"/>
      <c r="R3154" s="3"/>
      <c r="S3154" s="3"/>
      <c r="T3154" s="11"/>
      <c r="U3154" s="3"/>
      <c r="V3154" s="3"/>
      <c r="W3154" s="3"/>
      <c r="X3154" s="3"/>
      <c r="Y3154" s="3"/>
      <c r="Z3154" s="3"/>
      <c r="AA3154" s="3"/>
      <c r="AB3154" s="3"/>
      <c r="AC3154" s="3"/>
      <c r="AD3154" s="3"/>
      <c r="AE3154" s="3"/>
      <c r="AF3154" s="3"/>
      <c r="AG3154" s="3"/>
      <c r="AH3154" s="3"/>
      <c r="AI3154" s="3"/>
      <c r="AJ3154" s="3"/>
      <c r="AK3154" s="3"/>
      <c r="AL3154" s="3"/>
      <c r="AM3154" s="3"/>
      <c r="AN3154" s="3"/>
      <c r="AO3154" s="3"/>
      <c r="AP3154" s="69"/>
    </row>
    <row r="3155" spans="4:42" x14ac:dyDescent="0.2">
      <c r="D3155" s="3"/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Q3155" s="3"/>
      <c r="R3155" s="3"/>
      <c r="S3155" s="3"/>
      <c r="T3155" s="11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3"/>
      <c r="AG3155" s="3"/>
      <c r="AH3155" s="3"/>
      <c r="AI3155" s="3"/>
      <c r="AJ3155" s="3"/>
      <c r="AK3155" s="3"/>
      <c r="AL3155" s="3"/>
      <c r="AM3155" s="3"/>
      <c r="AN3155" s="3"/>
      <c r="AO3155" s="3"/>
      <c r="AP3155" s="69"/>
    </row>
    <row r="3156" spans="4:42" x14ac:dyDescent="0.2">
      <c r="D3156" s="3"/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Q3156" s="3"/>
      <c r="R3156" s="3"/>
      <c r="S3156" s="3"/>
      <c r="T3156" s="11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3"/>
      <c r="AG3156" s="3"/>
      <c r="AH3156" s="3"/>
      <c r="AI3156" s="3"/>
      <c r="AJ3156" s="3"/>
      <c r="AK3156" s="3"/>
      <c r="AL3156" s="3"/>
      <c r="AM3156" s="3"/>
      <c r="AN3156" s="3"/>
      <c r="AO3156" s="3"/>
      <c r="AP3156" s="69"/>
    </row>
    <row r="3157" spans="4:42" x14ac:dyDescent="0.2">
      <c r="D3157" s="3"/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Q3157" s="3"/>
      <c r="R3157" s="3"/>
      <c r="S3157" s="3"/>
      <c r="T3157" s="11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3"/>
      <c r="AG3157" s="3"/>
      <c r="AH3157" s="3"/>
      <c r="AI3157" s="3"/>
      <c r="AJ3157" s="3"/>
      <c r="AK3157" s="3"/>
      <c r="AL3157" s="3"/>
      <c r="AM3157" s="3"/>
      <c r="AN3157" s="3"/>
      <c r="AO3157" s="3"/>
      <c r="AP3157" s="69"/>
    </row>
    <row r="3158" spans="4:42" x14ac:dyDescent="0.2">
      <c r="D3158" s="3"/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Q3158" s="3"/>
      <c r="R3158" s="3"/>
      <c r="S3158" s="3"/>
      <c r="T3158" s="11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3"/>
      <c r="AG3158" s="3"/>
      <c r="AH3158" s="3"/>
      <c r="AI3158" s="3"/>
      <c r="AJ3158" s="3"/>
      <c r="AK3158" s="3"/>
      <c r="AL3158" s="3"/>
      <c r="AM3158" s="3"/>
      <c r="AN3158" s="3"/>
      <c r="AO3158" s="3"/>
      <c r="AP3158" s="69"/>
    </row>
    <row r="3159" spans="4:42" x14ac:dyDescent="0.2">
      <c r="D3159" s="3"/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Q3159" s="3"/>
      <c r="R3159" s="3"/>
      <c r="S3159" s="3"/>
      <c r="T3159" s="11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3"/>
      <c r="AG3159" s="3"/>
      <c r="AH3159" s="3"/>
      <c r="AI3159" s="3"/>
      <c r="AJ3159" s="3"/>
      <c r="AK3159" s="3"/>
      <c r="AL3159" s="3"/>
      <c r="AM3159" s="3"/>
      <c r="AN3159" s="3"/>
      <c r="AO3159" s="3"/>
      <c r="AP3159" s="69"/>
    </row>
    <row r="3160" spans="4:42" x14ac:dyDescent="0.2">
      <c r="D3160" s="3"/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Q3160" s="3"/>
      <c r="R3160" s="3"/>
      <c r="S3160" s="3"/>
      <c r="T3160" s="11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3"/>
      <c r="AG3160" s="3"/>
      <c r="AH3160" s="3"/>
      <c r="AI3160" s="3"/>
      <c r="AJ3160" s="3"/>
      <c r="AK3160" s="3"/>
      <c r="AL3160" s="3"/>
      <c r="AM3160" s="3"/>
      <c r="AN3160" s="3"/>
      <c r="AO3160" s="3"/>
      <c r="AP3160" s="69"/>
    </row>
    <row r="3161" spans="4:42" x14ac:dyDescent="0.2">
      <c r="D3161" s="3"/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Q3161" s="3"/>
      <c r="R3161" s="3"/>
      <c r="S3161" s="3"/>
      <c r="T3161" s="11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3"/>
      <c r="AG3161" s="3"/>
      <c r="AH3161" s="3"/>
      <c r="AI3161" s="3"/>
      <c r="AJ3161" s="3"/>
      <c r="AK3161" s="3"/>
      <c r="AL3161" s="3"/>
      <c r="AM3161" s="3"/>
      <c r="AN3161" s="3"/>
      <c r="AO3161" s="3"/>
      <c r="AP3161" s="69"/>
    </row>
    <row r="3162" spans="4:42" x14ac:dyDescent="0.2">
      <c r="D3162" s="3"/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Q3162" s="3"/>
      <c r="R3162" s="3"/>
      <c r="S3162" s="3"/>
      <c r="T3162" s="11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E3162" s="3"/>
      <c r="AF3162" s="3"/>
      <c r="AG3162" s="3"/>
      <c r="AH3162" s="3"/>
      <c r="AI3162" s="3"/>
      <c r="AJ3162" s="3"/>
      <c r="AK3162" s="3"/>
      <c r="AL3162" s="3"/>
      <c r="AM3162" s="3"/>
      <c r="AN3162" s="3"/>
      <c r="AO3162" s="3"/>
      <c r="AP3162" s="69"/>
    </row>
    <row r="3163" spans="4:42" x14ac:dyDescent="0.2">
      <c r="D3163" s="3"/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Q3163" s="3"/>
      <c r="R3163" s="3"/>
      <c r="S3163" s="3"/>
      <c r="T3163" s="11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3"/>
      <c r="AG3163" s="3"/>
      <c r="AH3163" s="3"/>
      <c r="AI3163" s="3"/>
      <c r="AJ3163" s="3"/>
      <c r="AK3163" s="3"/>
      <c r="AL3163" s="3"/>
      <c r="AM3163" s="3"/>
      <c r="AN3163" s="3"/>
      <c r="AO3163" s="3"/>
      <c r="AP3163" s="69"/>
    </row>
    <row r="3164" spans="4:42" x14ac:dyDescent="0.2">
      <c r="D3164" s="3"/>
      <c r="E3164" s="3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Q3164" s="3"/>
      <c r="R3164" s="3"/>
      <c r="S3164" s="3"/>
      <c r="T3164" s="11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E3164" s="3"/>
      <c r="AF3164" s="3"/>
      <c r="AG3164" s="3"/>
      <c r="AH3164" s="3"/>
      <c r="AI3164" s="3"/>
      <c r="AJ3164" s="3"/>
      <c r="AK3164" s="3"/>
      <c r="AL3164" s="3"/>
      <c r="AM3164" s="3"/>
      <c r="AN3164" s="3"/>
      <c r="AO3164" s="3"/>
      <c r="AP3164" s="69"/>
    </row>
    <row r="3165" spans="4:42" x14ac:dyDescent="0.2">
      <c r="D3165" s="3"/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Q3165" s="3"/>
      <c r="R3165" s="3"/>
      <c r="S3165" s="3"/>
      <c r="T3165" s="11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3"/>
      <c r="AG3165" s="3"/>
      <c r="AH3165" s="3"/>
      <c r="AI3165" s="3"/>
      <c r="AJ3165" s="3"/>
      <c r="AK3165" s="3"/>
      <c r="AL3165" s="3"/>
      <c r="AM3165" s="3"/>
      <c r="AN3165" s="3"/>
      <c r="AO3165" s="3"/>
      <c r="AP3165" s="69"/>
    </row>
    <row r="3166" spans="4:42" x14ac:dyDescent="0.2">
      <c r="D3166" s="3"/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Q3166" s="3"/>
      <c r="R3166" s="3"/>
      <c r="S3166" s="3"/>
      <c r="T3166" s="11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3"/>
      <c r="AG3166" s="3"/>
      <c r="AH3166" s="3"/>
      <c r="AI3166" s="3"/>
      <c r="AJ3166" s="3"/>
      <c r="AK3166" s="3"/>
      <c r="AL3166" s="3"/>
      <c r="AM3166" s="3"/>
      <c r="AN3166" s="3"/>
      <c r="AO3166" s="3"/>
      <c r="AP3166" s="69"/>
    </row>
    <row r="3167" spans="4:42" x14ac:dyDescent="0.2">
      <c r="D3167" s="3"/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Q3167" s="3"/>
      <c r="R3167" s="3"/>
      <c r="S3167" s="3"/>
      <c r="T3167" s="11"/>
      <c r="U3167" s="3"/>
      <c r="V3167" s="3"/>
      <c r="W3167" s="3"/>
      <c r="X3167" s="3"/>
      <c r="Y3167" s="3"/>
      <c r="Z3167" s="3"/>
      <c r="AA3167" s="3"/>
      <c r="AB3167" s="3"/>
      <c r="AC3167" s="3"/>
      <c r="AD3167" s="3"/>
      <c r="AE3167" s="3"/>
      <c r="AF3167" s="3"/>
      <c r="AG3167" s="3"/>
      <c r="AH3167" s="3"/>
      <c r="AI3167" s="3"/>
      <c r="AJ3167" s="3"/>
      <c r="AK3167" s="3"/>
      <c r="AL3167" s="3"/>
      <c r="AM3167" s="3"/>
      <c r="AN3167" s="3"/>
      <c r="AO3167" s="3"/>
      <c r="AP3167" s="69"/>
    </row>
    <row r="3168" spans="4:42" x14ac:dyDescent="0.2">
      <c r="D3168" s="3"/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Q3168" s="3"/>
      <c r="R3168" s="3"/>
      <c r="S3168" s="3"/>
      <c r="T3168" s="11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3"/>
      <c r="AG3168" s="3"/>
      <c r="AH3168" s="3"/>
      <c r="AI3168" s="3"/>
      <c r="AJ3168" s="3"/>
      <c r="AK3168" s="3"/>
      <c r="AL3168" s="3"/>
      <c r="AM3168" s="3"/>
      <c r="AN3168" s="3"/>
      <c r="AO3168" s="3"/>
      <c r="AP3168" s="69"/>
    </row>
    <row r="3169" spans="4:42" x14ac:dyDescent="0.2">
      <c r="D3169" s="3"/>
      <c r="E3169" s="3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Q3169" s="3"/>
      <c r="R3169" s="3"/>
      <c r="S3169" s="3"/>
      <c r="T3169" s="11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3"/>
      <c r="AG3169" s="3"/>
      <c r="AH3169" s="3"/>
      <c r="AI3169" s="3"/>
      <c r="AJ3169" s="3"/>
      <c r="AK3169" s="3"/>
      <c r="AL3169" s="3"/>
      <c r="AM3169" s="3"/>
      <c r="AN3169" s="3"/>
      <c r="AO3169" s="3"/>
      <c r="AP3169" s="69"/>
    </row>
    <row r="3170" spans="4:42" x14ac:dyDescent="0.2">
      <c r="D3170" s="3"/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Q3170" s="3"/>
      <c r="R3170" s="3"/>
      <c r="S3170" s="3"/>
      <c r="T3170" s="11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3"/>
      <c r="AG3170" s="3"/>
      <c r="AH3170" s="3"/>
      <c r="AI3170" s="3"/>
      <c r="AJ3170" s="3"/>
      <c r="AK3170" s="3"/>
      <c r="AL3170" s="3"/>
      <c r="AM3170" s="3"/>
      <c r="AN3170" s="3"/>
      <c r="AO3170" s="3"/>
      <c r="AP3170" s="69"/>
    </row>
    <row r="3171" spans="4:42" x14ac:dyDescent="0.2">
      <c r="D3171" s="3"/>
      <c r="E3171" s="3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Q3171" s="3"/>
      <c r="R3171" s="3"/>
      <c r="S3171" s="3"/>
      <c r="T3171" s="11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3"/>
      <c r="AG3171" s="3"/>
      <c r="AH3171" s="3"/>
      <c r="AI3171" s="3"/>
      <c r="AJ3171" s="3"/>
      <c r="AK3171" s="3"/>
      <c r="AL3171" s="3"/>
      <c r="AM3171" s="3"/>
      <c r="AN3171" s="3"/>
      <c r="AO3171" s="3"/>
      <c r="AP3171" s="69"/>
    </row>
    <row r="3172" spans="4:42" x14ac:dyDescent="0.2">
      <c r="D3172" s="3"/>
      <c r="E3172" s="3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Q3172" s="3"/>
      <c r="R3172" s="3"/>
      <c r="S3172" s="3"/>
      <c r="T3172" s="11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3"/>
      <c r="AG3172" s="3"/>
      <c r="AH3172" s="3"/>
      <c r="AI3172" s="3"/>
      <c r="AJ3172" s="3"/>
      <c r="AK3172" s="3"/>
      <c r="AL3172" s="3"/>
      <c r="AM3172" s="3"/>
      <c r="AN3172" s="3"/>
      <c r="AO3172" s="3"/>
      <c r="AP3172" s="69"/>
    </row>
    <row r="3173" spans="4:42" x14ac:dyDescent="0.2">
      <c r="D3173" s="3"/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Q3173" s="3"/>
      <c r="R3173" s="3"/>
      <c r="S3173" s="3"/>
      <c r="T3173" s="11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3"/>
      <c r="AG3173" s="3"/>
      <c r="AH3173" s="3"/>
      <c r="AI3173" s="3"/>
      <c r="AJ3173" s="3"/>
      <c r="AK3173" s="3"/>
      <c r="AL3173" s="3"/>
      <c r="AM3173" s="3"/>
      <c r="AN3173" s="3"/>
      <c r="AO3173" s="3"/>
      <c r="AP3173" s="69"/>
    </row>
    <row r="3174" spans="4:42" x14ac:dyDescent="0.2">
      <c r="D3174" s="3"/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Q3174" s="3"/>
      <c r="R3174" s="3"/>
      <c r="S3174" s="3"/>
      <c r="T3174" s="11"/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3"/>
      <c r="AG3174" s="3"/>
      <c r="AH3174" s="3"/>
      <c r="AI3174" s="3"/>
      <c r="AJ3174" s="3"/>
      <c r="AK3174" s="3"/>
      <c r="AL3174" s="3"/>
      <c r="AM3174" s="3"/>
      <c r="AN3174" s="3"/>
      <c r="AO3174" s="3"/>
      <c r="AP3174" s="69"/>
    </row>
    <row r="3175" spans="4:42" x14ac:dyDescent="0.2">
      <c r="D3175" s="3"/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Q3175" s="3"/>
      <c r="R3175" s="3"/>
      <c r="S3175" s="3"/>
      <c r="T3175" s="11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3"/>
      <c r="AG3175" s="3"/>
      <c r="AH3175" s="3"/>
      <c r="AI3175" s="3"/>
      <c r="AJ3175" s="3"/>
      <c r="AK3175" s="3"/>
      <c r="AL3175" s="3"/>
      <c r="AM3175" s="3"/>
      <c r="AN3175" s="3"/>
      <c r="AO3175" s="3"/>
      <c r="AP3175" s="69"/>
    </row>
    <row r="3176" spans="4:42" x14ac:dyDescent="0.2">
      <c r="D3176" s="3"/>
      <c r="E3176" s="3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Q3176" s="3"/>
      <c r="R3176" s="3"/>
      <c r="S3176" s="3"/>
      <c r="T3176" s="11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3"/>
      <c r="AG3176" s="3"/>
      <c r="AH3176" s="3"/>
      <c r="AI3176" s="3"/>
      <c r="AJ3176" s="3"/>
      <c r="AK3176" s="3"/>
      <c r="AL3176" s="3"/>
      <c r="AM3176" s="3"/>
      <c r="AN3176" s="3"/>
      <c r="AO3176" s="3"/>
      <c r="AP3176" s="69"/>
    </row>
    <row r="3177" spans="4:42" x14ac:dyDescent="0.2">
      <c r="D3177" s="3"/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Q3177" s="3"/>
      <c r="R3177" s="3"/>
      <c r="S3177" s="3"/>
      <c r="T3177" s="11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3"/>
      <c r="AG3177" s="3"/>
      <c r="AH3177" s="3"/>
      <c r="AI3177" s="3"/>
      <c r="AJ3177" s="3"/>
      <c r="AK3177" s="3"/>
      <c r="AL3177" s="3"/>
      <c r="AM3177" s="3"/>
      <c r="AN3177" s="3"/>
      <c r="AO3177" s="3"/>
      <c r="AP3177" s="69"/>
    </row>
    <row r="3178" spans="4:42" x14ac:dyDescent="0.2">
      <c r="D3178" s="3"/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Q3178" s="3"/>
      <c r="R3178" s="3"/>
      <c r="S3178" s="3"/>
      <c r="T3178" s="11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3"/>
      <c r="AG3178" s="3"/>
      <c r="AH3178" s="3"/>
      <c r="AI3178" s="3"/>
      <c r="AJ3178" s="3"/>
      <c r="AK3178" s="3"/>
      <c r="AL3178" s="3"/>
      <c r="AM3178" s="3"/>
      <c r="AN3178" s="3"/>
      <c r="AO3178" s="3"/>
      <c r="AP3178" s="69"/>
    </row>
    <row r="3179" spans="4:42" x14ac:dyDescent="0.2">
      <c r="D3179" s="3"/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Q3179" s="3"/>
      <c r="R3179" s="3"/>
      <c r="S3179" s="3"/>
      <c r="T3179" s="11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3"/>
      <c r="AG3179" s="3"/>
      <c r="AH3179" s="3"/>
      <c r="AI3179" s="3"/>
      <c r="AJ3179" s="3"/>
      <c r="AK3179" s="3"/>
      <c r="AL3179" s="3"/>
      <c r="AM3179" s="3"/>
      <c r="AN3179" s="3"/>
      <c r="AO3179" s="3"/>
      <c r="AP3179" s="69"/>
    </row>
    <row r="3180" spans="4:42" x14ac:dyDescent="0.2">
      <c r="D3180" s="3"/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Q3180" s="3"/>
      <c r="R3180" s="3"/>
      <c r="S3180" s="3"/>
      <c r="T3180" s="11"/>
      <c r="U3180" s="3"/>
      <c r="V3180" s="3"/>
      <c r="W3180" s="3"/>
      <c r="X3180" s="3"/>
      <c r="Y3180" s="3"/>
      <c r="Z3180" s="3"/>
      <c r="AA3180" s="3"/>
      <c r="AB3180" s="3"/>
      <c r="AC3180" s="3"/>
      <c r="AD3180" s="3"/>
      <c r="AE3180" s="3"/>
      <c r="AF3180" s="3"/>
      <c r="AG3180" s="3"/>
      <c r="AH3180" s="3"/>
      <c r="AI3180" s="3"/>
      <c r="AJ3180" s="3"/>
      <c r="AK3180" s="3"/>
      <c r="AL3180" s="3"/>
      <c r="AM3180" s="3"/>
      <c r="AN3180" s="3"/>
      <c r="AO3180" s="3"/>
      <c r="AP3180" s="69"/>
    </row>
    <row r="3181" spans="4:42" x14ac:dyDescent="0.2">
      <c r="D3181" s="3"/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Q3181" s="3"/>
      <c r="R3181" s="3"/>
      <c r="S3181" s="3"/>
      <c r="T3181" s="11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3"/>
      <c r="AG3181" s="3"/>
      <c r="AH3181" s="3"/>
      <c r="AI3181" s="3"/>
      <c r="AJ3181" s="3"/>
      <c r="AK3181" s="3"/>
      <c r="AL3181" s="3"/>
      <c r="AM3181" s="3"/>
      <c r="AN3181" s="3"/>
      <c r="AO3181" s="3"/>
      <c r="AP3181" s="69"/>
    </row>
    <row r="3182" spans="4:42" x14ac:dyDescent="0.2">
      <c r="D3182" s="3"/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Q3182" s="3"/>
      <c r="R3182" s="3"/>
      <c r="S3182" s="3"/>
      <c r="T3182" s="11"/>
      <c r="U3182" s="3"/>
      <c r="V3182" s="3"/>
      <c r="W3182" s="3"/>
      <c r="X3182" s="3"/>
      <c r="Y3182" s="3"/>
      <c r="Z3182" s="3"/>
      <c r="AA3182" s="3"/>
      <c r="AB3182" s="3"/>
      <c r="AC3182" s="3"/>
      <c r="AD3182" s="3"/>
      <c r="AE3182" s="3"/>
      <c r="AF3182" s="3"/>
      <c r="AG3182" s="3"/>
      <c r="AH3182" s="3"/>
      <c r="AI3182" s="3"/>
      <c r="AJ3182" s="3"/>
      <c r="AK3182" s="3"/>
      <c r="AL3182" s="3"/>
      <c r="AM3182" s="3"/>
      <c r="AN3182" s="3"/>
      <c r="AO3182" s="3"/>
      <c r="AP3182" s="69"/>
    </row>
    <row r="3183" spans="4:42" x14ac:dyDescent="0.2">
      <c r="D3183" s="3"/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Q3183" s="3"/>
      <c r="R3183" s="3"/>
      <c r="S3183" s="3"/>
      <c r="T3183" s="11"/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  <c r="AE3183" s="3"/>
      <c r="AF3183" s="3"/>
      <c r="AG3183" s="3"/>
      <c r="AH3183" s="3"/>
      <c r="AI3183" s="3"/>
      <c r="AJ3183" s="3"/>
      <c r="AK3183" s="3"/>
      <c r="AL3183" s="3"/>
      <c r="AM3183" s="3"/>
      <c r="AN3183" s="3"/>
      <c r="AO3183" s="3"/>
      <c r="AP3183" s="69"/>
    </row>
    <row r="3184" spans="4:42" x14ac:dyDescent="0.2">
      <c r="D3184" s="3"/>
      <c r="E3184" s="3"/>
      <c r="F3184" s="3"/>
      <c r="G3184" s="3"/>
      <c r="H3184" s="3"/>
      <c r="I3184" s="3"/>
      <c r="J3184" s="3"/>
      <c r="K3184" s="3"/>
      <c r="L3184" s="3"/>
      <c r="M3184" s="3"/>
      <c r="N3184" s="3"/>
      <c r="O3184" s="3"/>
      <c r="Q3184" s="3"/>
      <c r="R3184" s="3"/>
      <c r="S3184" s="3"/>
      <c r="T3184" s="11"/>
      <c r="U3184" s="3"/>
      <c r="V3184" s="3"/>
      <c r="W3184" s="3"/>
      <c r="X3184" s="3"/>
      <c r="Y3184" s="3"/>
      <c r="Z3184" s="3"/>
      <c r="AA3184" s="3"/>
      <c r="AB3184" s="3"/>
      <c r="AC3184" s="3"/>
      <c r="AD3184" s="3"/>
      <c r="AE3184" s="3"/>
      <c r="AF3184" s="3"/>
      <c r="AG3184" s="3"/>
      <c r="AH3184" s="3"/>
      <c r="AI3184" s="3"/>
      <c r="AJ3184" s="3"/>
      <c r="AK3184" s="3"/>
      <c r="AL3184" s="3"/>
      <c r="AM3184" s="3"/>
      <c r="AN3184" s="3"/>
      <c r="AO3184" s="3"/>
      <c r="AP3184" s="69"/>
    </row>
    <row r="3185" spans="4:42" x14ac:dyDescent="0.2">
      <c r="D3185" s="3"/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Q3185" s="3"/>
      <c r="R3185" s="3"/>
      <c r="S3185" s="3"/>
      <c r="T3185" s="11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3"/>
      <c r="AG3185" s="3"/>
      <c r="AH3185" s="3"/>
      <c r="AI3185" s="3"/>
      <c r="AJ3185" s="3"/>
      <c r="AK3185" s="3"/>
      <c r="AL3185" s="3"/>
      <c r="AM3185" s="3"/>
      <c r="AN3185" s="3"/>
      <c r="AO3185" s="3"/>
      <c r="AP3185" s="69"/>
    </row>
    <row r="3186" spans="4:42" x14ac:dyDescent="0.2">
      <c r="D3186" s="3"/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Q3186" s="3"/>
      <c r="R3186" s="3"/>
      <c r="S3186" s="3"/>
      <c r="T3186" s="11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3"/>
      <c r="AG3186" s="3"/>
      <c r="AH3186" s="3"/>
      <c r="AI3186" s="3"/>
      <c r="AJ3186" s="3"/>
      <c r="AK3186" s="3"/>
      <c r="AL3186" s="3"/>
      <c r="AM3186" s="3"/>
      <c r="AN3186" s="3"/>
      <c r="AO3186" s="3"/>
      <c r="AP3186" s="69"/>
    </row>
    <row r="3187" spans="4:42" x14ac:dyDescent="0.2">
      <c r="D3187" s="3"/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Q3187" s="3"/>
      <c r="R3187" s="3"/>
      <c r="S3187" s="3"/>
      <c r="T3187" s="11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3"/>
      <c r="AG3187" s="3"/>
      <c r="AH3187" s="3"/>
      <c r="AI3187" s="3"/>
      <c r="AJ3187" s="3"/>
      <c r="AK3187" s="3"/>
      <c r="AL3187" s="3"/>
      <c r="AM3187" s="3"/>
      <c r="AN3187" s="3"/>
      <c r="AO3187" s="3"/>
      <c r="AP3187" s="69"/>
    </row>
    <row r="3188" spans="4:42" x14ac:dyDescent="0.2">
      <c r="D3188" s="3"/>
      <c r="E3188" s="3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Q3188" s="3"/>
      <c r="R3188" s="3"/>
      <c r="S3188" s="3"/>
      <c r="T3188" s="11"/>
      <c r="U3188" s="3"/>
      <c r="V3188" s="3"/>
      <c r="W3188" s="3"/>
      <c r="X3188" s="3"/>
      <c r="Y3188" s="3"/>
      <c r="Z3188" s="3"/>
      <c r="AA3188" s="3"/>
      <c r="AB3188" s="3"/>
      <c r="AC3188" s="3"/>
      <c r="AD3188" s="3"/>
      <c r="AE3188" s="3"/>
      <c r="AF3188" s="3"/>
      <c r="AG3188" s="3"/>
      <c r="AH3188" s="3"/>
      <c r="AI3188" s="3"/>
      <c r="AJ3188" s="3"/>
      <c r="AK3188" s="3"/>
      <c r="AL3188" s="3"/>
      <c r="AM3188" s="3"/>
      <c r="AN3188" s="3"/>
      <c r="AO3188" s="3"/>
      <c r="AP3188" s="69"/>
    </row>
    <row r="3189" spans="4:42" x14ac:dyDescent="0.2">
      <c r="D3189" s="3"/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Q3189" s="3"/>
      <c r="R3189" s="3"/>
      <c r="S3189" s="3"/>
      <c r="T3189" s="11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3"/>
      <c r="AG3189" s="3"/>
      <c r="AH3189" s="3"/>
      <c r="AI3189" s="3"/>
      <c r="AJ3189" s="3"/>
      <c r="AK3189" s="3"/>
      <c r="AL3189" s="3"/>
      <c r="AM3189" s="3"/>
      <c r="AN3189" s="3"/>
      <c r="AO3189" s="3"/>
      <c r="AP3189" s="69"/>
    </row>
    <row r="3190" spans="4:42" x14ac:dyDescent="0.2">
      <c r="D3190" s="3"/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Q3190" s="3"/>
      <c r="R3190" s="3"/>
      <c r="S3190" s="3"/>
      <c r="T3190" s="11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3"/>
      <c r="AG3190" s="3"/>
      <c r="AH3190" s="3"/>
      <c r="AI3190" s="3"/>
      <c r="AJ3190" s="3"/>
      <c r="AK3190" s="3"/>
      <c r="AL3190" s="3"/>
      <c r="AM3190" s="3"/>
      <c r="AN3190" s="3"/>
      <c r="AO3190" s="3"/>
      <c r="AP3190" s="69"/>
    </row>
    <row r="3191" spans="4:42" x14ac:dyDescent="0.2">
      <c r="D3191" s="3"/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Q3191" s="3"/>
      <c r="R3191" s="3"/>
      <c r="S3191" s="3"/>
      <c r="T3191" s="11"/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3"/>
      <c r="AG3191" s="3"/>
      <c r="AH3191" s="3"/>
      <c r="AI3191" s="3"/>
      <c r="AJ3191" s="3"/>
      <c r="AK3191" s="3"/>
      <c r="AL3191" s="3"/>
      <c r="AM3191" s="3"/>
      <c r="AN3191" s="3"/>
      <c r="AO3191" s="3"/>
      <c r="AP3191" s="69"/>
    </row>
    <row r="3192" spans="4:42" x14ac:dyDescent="0.2">
      <c r="D3192" s="3"/>
      <c r="E3192" s="3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Q3192" s="3"/>
      <c r="R3192" s="3"/>
      <c r="S3192" s="3"/>
      <c r="T3192" s="11"/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  <c r="AE3192" s="3"/>
      <c r="AF3192" s="3"/>
      <c r="AG3192" s="3"/>
      <c r="AH3192" s="3"/>
      <c r="AI3192" s="3"/>
      <c r="AJ3192" s="3"/>
      <c r="AK3192" s="3"/>
      <c r="AL3192" s="3"/>
      <c r="AM3192" s="3"/>
      <c r="AN3192" s="3"/>
      <c r="AO3192" s="3"/>
      <c r="AP3192" s="69"/>
    </row>
    <row r="3193" spans="4:42" x14ac:dyDescent="0.2">
      <c r="D3193" s="3"/>
      <c r="E3193" s="3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Q3193" s="3"/>
      <c r="R3193" s="3"/>
      <c r="S3193" s="3"/>
      <c r="T3193" s="11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3"/>
      <c r="AG3193" s="3"/>
      <c r="AH3193" s="3"/>
      <c r="AI3193" s="3"/>
      <c r="AJ3193" s="3"/>
      <c r="AK3193" s="3"/>
      <c r="AL3193" s="3"/>
      <c r="AM3193" s="3"/>
      <c r="AN3193" s="3"/>
      <c r="AO3193" s="3"/>
      <c r="AP3193" s="69"/>
    </row>
    <row r="3194" spans="4:42" x14ac:dyDescent="0.2">
      <c r="D3194" s="3"/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Q3194" s="3"/>
      <c r="R3194" s="3"/>
      <c r="S3194" s="3"/>
      <c r="T3194" s="11"/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3"/>
      <c r="AG3194" s="3"/>
      <c r="AH3194" s="3"/>
      <c r="AI3194" s="3"/>
      <c r="AJ3194" s="3"/>
      <c r="AK3194" s="3"/>
      <c r="AL3194" s="3"/>
      <c r="AM3194" s="3"/>
      <c r="AN3194" s="3"/>
      <c r="AO3194" s="3"/>
      <c r="AP3194" s="69"/>
    </row>
    <row r="3195" spans="4:42" x14ac:dyDescent="0.2">
      <c r="D3195" s="3"/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Q3195" s="3"/>
      <c r="R3195" s="3"/>
      <c r="S3195" s="3"/>
      <c r="T3195" s="11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3"/>
      <c r="AG3195" s="3"/>
      <c r="AH3195" s="3"/>
      <c r="AI3195" s="3"/>
      <c r="AJ3195" s="3"/>
      <c r="AK3195" s="3"/>
      <c r="AL3195" s="3"/>
      <c r="AM3195" s="3"/>
      <c r="AN3195" s="3"/>
      <c r="AO3195" s="3"/>
      <c r="AP3195" s="69"/>
    </row>
    <row r="3196" spans="4:42" x14ac:dyDescent="0.2">
      <c r="D3196" s="3"/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Q3196" s="3"/>
      <c r="R3196" s="3"/>
      <c r="S3196" s="3"/>
      <c r="T3196" s="11"/>
      <c r="U3196" s="3"/>
      <c r="V3196" s="3"/>
      <c r="W3196" s="3"/>
      <c r="X3196" s="3"/>
      <c r="Y3196" s="3"/>
      <c r="Z3196" s="3"/>
      <c r="AA3196" s="3"/>
      <c r="AB3196" s="3"/>
      <c r="AC3196" s="3"/>
      <c r="AD3196" s="3"/>
      <c r="AE3196" s="3"/>
      <c r="AF3196" s="3"/>
      <c r="AG3196" s="3"/>
      <c r="AH3196" s="3"/>
      <c r="AI3196" s="3"/>
      <c r="AJ3196" s="3"/>
      <c r="AK3196" s="3"/>
      <c r="AL3196" s="3"/>
      <c r="AM3196" s="3"/>
      <c r="AN3196" s="3"/>
      <c r="AO3196" s="3"/>
      <c r="AP3196" s="69"/>
    </row>
    <row r="3197" spans="4:42" x14ac:dyDescent="0.2">
      <c r="D3197" s="3"/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Q3197" s="3"/>
      <c r="R3197" s="3"/>
      <c r="S3197" s="3"/>
      <c r="T3197" s="11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3"/>
      <c r="AG3197" s="3"/>
      <c r="AH3197" s="3"/>
      <c r="AI3197" s="3"/>
      <c r="AJ3197" s="3"/>
      <c r="AK3197" s="3"/>
      <c r="AL3197" s="3"/>
      <c r="AM3197" s="3"/>
      <c r="AN3197" s="3"/>
      <c r="AO3197" s="3"/>
      <c r="AP3197" s="69"/>
    </row>
    <row r="3198" spans="4:42" x14ac:dyDescent="0.2">
      <c r="D3198" s="3"/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Q3198" s="3"/>
      <c r="R3198" s="3"/>
      <c r="S3198" s="3"/>
      <c r="T3198" s="11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3"/>
      <c r="AG3198" s="3"/>
      <c r="AH3198" s="3"/>
      <c r="AI3198" s="3"/>
      <c r="AJ3198" s="3"/>
      <c r="AK3198" s="3"/>
      <c r="AL3198" s="3"/>
      <c r="AM3198" s="3"/>
      <c r="AN3198" s="3"/>
      <c r="AO3198" s="3"/>
      <c r="AP3198" s="69"/>
    </row>
    <row r="3199" spans="4:42" x14ac:dyDescent="0.2">
      <c r="D3199" s="3"/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Q3199" s="3"/>
      <c r="R3199" s="3"/>
      <c r="S3199" s="3"/>
      <c r="T3199" s="11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3"/>
      <c r="AG3199" s="3"/>
      <c r="AH3199" s="3"/>
      <c r="AI3199" s="3"/>
      <c r="AJ3199" s="3"/>
      <c r="AK3199" s="3"/>
      <c r="AL3199" s="3"/>
      <c r="AM3199" s="3"/>
      <c r="AN3199" s="3"/>
      <c r="AO3199" s="3"/>
      <c r="AP3199" s="69"/>
    </row>
    <row r="3200" spans="4:42" x14ac:dyDescent="0.2">
      <c r="D3200" s="3"/>
      <c r="E3200" s="3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Q3200" s="3"/>
      <c r="R3200" s="3"/>
      <c r="S3200" s="3"/>
      <c r="T3200" s="11"/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  <c r="AE3200" s="3"/>
      <c r="AF3200" s="3"/>
      <c r="AG3200" s="3"/>
      <c r="AH3200" s="3"/>
      <c r="AI3200" s="3"/>
      <c r="AJ3200" s="3"/>
      <c r="AK3200" s="3"/>
      <c r="AL3200" s="3"/>
      <c r="AM3200" s="3"/>
      <c r="AN3200" s="3"/>
      <c r="AO3200" s="3"/>
      <c r="AP3200" s="69"/>
    </row>
    <row r="3201" spans="4:42" x14ac:dyDescent="0.2">
      <c r="D3201" s="3"/>
      <c r="E3201" s="3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Q3201" s="3"/>
      <c r="R3201" s="3"/>
      <c r="S3201" s="3"/>
      <c r="T3201" s="11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3"/>
      <c r="AG3201" s="3"/>
      <c r="AH3201" s="3"/>
      <c r="AI3201" s="3"/>
      <c r="AJ3201" s="3"/>
      <c r="AK3201" s="3"/>
      <c r="AL3201" s="3"/>
      <c r="AM3201" s="3"/>
      <c r="AN3201" s="3"/>
      <c r="AO3201" s="3"/>
      <c r="AP3201" s="69"/>
    </row>
    <row r="3202" spans="4:42" x14ac:dyDescent="0.2">
      <c r="D3202" s="3"/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Q3202" s="3"/>
      <c r="R3202" s="3"/>
      <c r="S3202" s="3"/>
      <c r="T3202" s="11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3"/>
      <c r="AG3202" s="3"/>
      <c r="AH3202" s="3"/>
      <c r="AI3202" s="3"/>
      <c r="AJ3202" s="3"/>
      <c r="AK3202" s="3"/>
      <c r="AL3202" s="3"/>
      <c r="AM3202" s="3"/>
      <c r="AN3202" s="3"/>
      <c r="AO3202" s="3"/>
      <c r="AP3202" s="69"/>
    </row>
    <row r="3203" spans="4:42" x14ac:dyDescent="0.2">
      <c r="D3203" s="3"/>
      <c r="E3203" s="3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Q3203" s="3"/>
      <c r="R3203" s="3"/>
      <c r="S3203" s="3"/>
      <c r="T3203" s="11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3"/>
      <c r="AG3203" s="3"/>
      <c r="AH3203" s="3"/>
      <c r="AI3203" s="3"/>
      <c r="AJ3203" s="3"/>
      <c r="AK3203" s="3"/>
      <c r="AL3203" s="3"/>
      <c r="AM3203" s="3"/>
      <c r="AN3203" s="3"/>
      <c r="AO3203" s="3"/>
      <c r="AP3203" s="69"/>
    </row>
    <row r="3204" spans="4:42" x14ac:dyDescent="0.2">
      <c r="D3204" s="3"/>
      <c r="E3204" s="3"/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Q3204" s="3"/>
      <c r="R3204" s="3"/>
      <c r="S3204" s="3"/>
      <c r="T3204" s="11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3"/>
      <c r="AG3204" s="3"/>
      <c r="AH3204" s="3"/>
      <c r="AI3204" s="3"/>
      <c r="AJ3204" s="3"/>
      <c r="AK3204" s="3"/>
      <c r="AL3204" s="3"/>
      <c r="AM3204" s="3"/>
      <c r="AN3204" s="3"/>
      <c r="AO3204" s="3"/>
      <c r="AP3204" s="69"/>
    </row>
    <row r="3205" spans="4:42" x14ac:dyDescent="0.2">
      <c r="D3205" s="3"/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Q3205" s="3"/>
      <c r="R3205" s="3"/>
      <c r="S3205" s="3"/>
      <c r="T3205" s="11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3"/>
      <c r="AG3205" s="3"/>
      <c r="AH3205" s="3"/>
      <c r="AI3205" s="3"/>
      <c r="AJ3205" s="3"/>
      <c r="AK3205" s="3"/>
      <c r="AL3205" s="3"/>
      <c r="AM3205" s="3"/>
      <c r="AN3205" s="3"/>
      <c r="AO3205" s="3"/>
      <c r="AP3205" s="69"/>
    </row>
    <row r="3206" spans="4:42" x14ac:dyDescent="0.2">
      <c r="D3206" s="3"/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Q3206" s="3"/>
      <c r="R3206" s="3"/>
      <c r="S3206" s="3"/>
      <c r="T3206" s="11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3"/>
      <c r="AG3206" s="3"/>
      <c r="AH3206" s="3"/>
      <c r="AI3206" s="3"/>
      <c r="AJ3206" s="3"/>
      <c r="AK3206" s="3"/>
      <c r="AL3206" s="3"/>
      <c r="AM3206" s="3"/>
      <c r="AN3206" s="3"/>
      <c r="AO3206" s="3"/>
      <c r="AP3206" s="69"/>
    </row>
    <row r="3207" spans="4:42" x14ac:dyDescent="0.2">
      <c r="D3207" s="3"/>
      <c r="E3207" s="3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Q3207" s="3"/>
      <c r="R3207" s="3"/>
      <c r="S3207" s="3"/>
      <c r="T3207" s="11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3"/>
      <c r="AG3207" s="3"/>
      <c r="AH3207" s="3"/>
      <c r="AI3207" s="3"/>
      <c r="AJ3207" s="3"/>
      <c r="AK3207" s="3"/>
      <c r="AL3207" s="3"/>
      <c r="AM3207" s="3"/>
      <c r="AN3207" s="3"/>
      <c r="AO3207" s="3"/>
      <c r="AP3207" s="69"/>
    </row>
    <row r="3208" spans="4:42" x14ac:dyDescent="0.2">
      <c r="D3208" s="3"/>
      <c r="E3208" s="3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Q3208" s="3"/>
      <c r="R3208" s="3"/>
      <c r="S3208" s="3"/>
      <c r="T3208" s="11"/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3"/>
      <c r="AG3208" s="3"/>
      <c r="AH3208" s="3"/>
      <c r="AI3208" s="3"/>
      <c r="AJ3208" s="3"/>
      <c r="AK3208" s="3"/>
      <c r="AL3208" s="3"/>
      <c r="AM3208" s="3"/>
      <c r="AN3208" s="3"/>
      <c r="AO3208" s="3"/>
      <c r="AP3208" s="69"/>
    </row>
    <row r="3209" spans="4:42" x14ac:dyDescent="0.2">
      <c r="D3209" s="3"/>
      <c r="E3209" s="3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Q3209" s="3"/>
      <c r="R3209" s="3"/>
      <c r="S3209" s="3"/>
      <c r="T3209" s="11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3"/>
      <c r="AG3209" s="3"/>
      <c r="AH3209" s="3"/>
      <c r="AI3209" s="3"/>
      <c r="AJ3209" s="3"/>
      <c r="AK3209" s="3"/>
      <c r="AL3209" s="3"/>
      <c r="AM3209" s="3"/>
      <c r="AN3209" s="3"/>
      <c r="AO3209" s="3"/>
      <c r="AP3209" s="69"/>
    </row>
    <row r="3210" spans="4:42" x14ac:dyDescent="0.2">
      <c r="D3210" s="3"/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Q3210" s="3"/>
      <c r="R3210" s="3"/>
      <c r="S3210" s="3"/>
      <c r="T3210" s="11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3"/>
      <c r="AG3210" s="3"/>
      <c r="AH3210" s="3"/>
      <c r="AI3210" s="3"/>
      <c r="AJ3210" s="3"/>
      <c r="AK3210" s="3"/>
      <c r="AL3210" s="3"/>
      <c r="AM3210" s="3"/>
      <c r="AN3210" s="3"/>
      <c r="AO3210" s="3"/>
      <c r="AP3210" s="69"/>
    </row>
    <row r="3211" spans="4:42" x14ac:dyDescent="0.2">
      <c r="D3211" s="3"/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Q3211" s="3"/>
      <c r="R3211" s="3"/>
      <c r="S3211" s="3"/>
      <c r="T3211" s="11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3"/>
      <c r="AG3211" s="3"/>
      <c r="AH3211" s="3"/>
      <c r="AI3211" s="3"/>
      <c r="AJ3211" s="3"/>
      <c r="AK3211" s="3"/>
      <c r="AL3211" s="3"/>
      <c r="AM3211" s="3"/>
      <c r="AN3211" s="3"/>
      <c r="AO3211" s="3"/>
      <c r="AP3211" s="69"/>
    </row>
    <row r="3212" spans="4:42" x14ac:dyDescent="0.2">
      <c r="D3212" s="3"/>
      <c r="E3212" s="3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Q3212" s="3"/>
      <c r="R3212" s="3"/>
      <c r="S3212" s="3"/>
      <c r="T3212" s="11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3"/>
      <c r="AG3212" s="3"/>
      <c r="AH3212" s="3"/>
      <c r="AI3212" s="3"/>
      <c r="AJ3212" s="3"/>
      <c r="AK3212" s="3"/>
      <c r="AL3212" s="3"/>
      <c r="AM3212" s="3"/>
      <c r="AN3212" s="3"/>
      <c r="AO3212" s="3"/>
      <c r="AP3212" s="69"/>
    </row>
    <row r="3213" spans="4:42" x14ac:dyDescent="0.2">
      <c r="D3213" s="3"/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Q3213" s="3"/>
      <c r="R3213" s="3"/>
      <c r="S3213" s="3"/>
      <c r="T3213" s="11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3"/>
      <c r="AG3213" s="3"/>
      <c r="AH3213" s="3"/>
      <c r="AI3213" s="3"/>
      <c r="AJ3213" s="3"/>
      <c r="AK3213" s="3"/>
      <c r="AL3213" s="3"/>
      <c r="AM3213" s="3"/>
      <c r="AN3213" s="3"/>
      <c r="AO3213" s="3"/>
      <c r="AP3213" s="69"/>
    </row>
    <row r="3214" spans="4:42" x14ac:dyDescent="0.2">
      <c r="D3214" s="3"/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Q3214" s="3"/>
      <c r="R3214" s="3"/>
      <c r="S3214" s="3"/>
      <c r="T3214" s="11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3"/>
      <c r="AG3214" s="3"/>
      <c r="AH3214" s="3"/>
      <c r="AI3214" s="3"/>
      <c r="AJ3214" s="3"/>
      <c r="AK3214" s="3"/>
      <c r="AL3214" s="3"/>
      <c r="AM3214" s="3"/>
      <c r="AN3214" s="3"/>
      <c r="AO3214" s="3"/>
      <c r="AP3214" s="69"/>
    </row>
    <row r="3215" spans="4:42" x14ac:dyDescent="0.2">
      <c r="D3215" s="3"/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Q3215" s="3"/>
      <c r="R3215" s="3"/>
      <c r="S3215" s="3"/>
      <c r="T3215" s="11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3"/>
      <c r="AG3215" s="3"/>
      <c r="AH3215" s="3"/>
      <c r="AI3215" s="3"/>
      <c r="AJ3215" s="3"/>
      <c r="AK3215" s="3"/>
      <c r="AL3215" s="3"/>
      <c r="AM3215" s="3"/>
      <c r="AN3215" s="3"/>
      <c r="AO3215" s="3"/>
      <c r="AP3215" s="69"/>
    </row>
    <row r="3216" spans="4:42" x14ac:dyDescent="0.2">
      <c r="D3216" s="3"/>
      <c r="E3216" s="3"/>
      <c r="F3216" s="3"/>
      <c r="G3216" s="3"/>
      <c r="H3216" s="3"/>
      <c r="I3216" s="3"/>
      <c r="J3216" s="3"/>
      <c r="K3216" s="3"/>
      <c r="L3216" s="3"/>
      <c r="M3216" s="3"/>
      <c r="N3216" s="3"/>
      <c r="O3216" s="3"/>
      <c r="Q3216" s="3"/>
      <c r="R3216" s="3"/>
      <c r="S3216" s="3"/>
      <c r="T3216" s="11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3"/>
      <c r="AG3216" s="3"/>
      <c r="AH3216" s="3"/>
      <c r="AI3216" s="3"/>
      <c r="AJ3216" s="3"/>
      <c r="AK3216" s="3"/>
      <c r="AL3216" s="3"/>
      <c r="AM3216" s="3"/>
      <c r="AN3216" s="3"/>
      <c r="AO3216" s="3"/>
      <c r="AP3216" s="69"/>
    </row>
    <row r="3217" spans="4:42" x14ac:dyDescent="0.2">
      <c r="D3217" s="3"/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Q3217" s="3"/>
      <c r="R3217" s="3"/>
      <c r="S3217" s="3"/>
      <c r="T3217" s="11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3"/>
      <c r="AG3217" s="3"/>
      <c r="AH3217" s="3"/>
      <c r="AI3217" s="3"/>
      <c r="AJ3217" s="3"/>
      <c r="AK3217" s="3"/>
      <c r="AL3217" s="3"/>
      <c r="AM3217" s="3"/>
      <c r="AN3217" s="3"/>
      <c r="AO3217" s="3"/>
      <c r="AP3217" s="69"/>
    </row>
    <row r="3218" spans="4:42" x14ac:dyDescent="0.2">
      <c r="D3218" s="3"/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Q3218" s="3"/>
      <c r="R3218" s="3"/>
      <c r="S3218" s="3"/>
      <c r="T3218" s="11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3"/>
      <c r="AG3218" s="3"/>
      <c r="AH3218" s="3"/>
      <c r="AI3218" s="3"/>
      <c r="AJ3218" s="3"/>
      <c r="AK3218" s="3"/>
      <c r="AL3218" s="3"/>
      <c r="AM3218" s="3"/>
      <c r="AN3218" s="3"/>
      <c r="AO3218" s="3"/>
      <c r="AP3218" s="69"/>
    </row>
    <row r="3219" spans="4:42" x14ac:dyDescent="0.2">
      <c r="D3219" s="3"/>
      <c r="E3219" s="3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Q3219" s="3"/>
      <c r="R3219" s="3"/>
      <c r="S3219" s="3"/>
      <c r="T3219" s="11"/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3"/>
      <c r="AG3219" s="3"/>
      <c r="AH3219" s="3"/>
      <c r="AI3219" s="3"/>
      <c r="AJ3219" s="3"/>
      <c r="AK3219" s="3"/>
      <c r="AL3219" s="3"/>
      <c r="AM3219" s="3"/>
      <c r="AN3219" s="3"/>
      <c r="AO3219" s="3"/>
      <c r="AP3219" s="69"/>
    </row>
    <row r="3220" spans="4:42" x14ac:dyDescent="0.2">
      <c r="D3220" s="3"/>
      <c r="E3220" s="3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Q3220" s="3"/>
      <c r="R3220" s="3"/>
      <c r="S3220" s="3"/>
      <c r="T3220" s="11"/>
      <c r="U3220" s="3"/>
      <c r="V3220" s="3"/>
      <c r="W3220" s="3"/>
      <c r="X3220" s="3"/>
      <c r="Y3220" s="3"/>
      <c r="Z3220" s="3"/>
      <c r="AA3220" s="3"/>
      <c r="AB3220" s="3"/>
      <c r="AC3220" s="3"/>
      <c r="AD3220" s="3"/>
      <c r="AE3220" s="3"/>
      <c r="AF3220" s="3"/>
      <c r="AG3220" s="3"/>
      <c r="AH3220" s="3"/>
      <c r="AI3220" s="3"/>
      <c r="AJ3220" s="3"/>
      <c r="AK3220" s="3"/>
      <c r="AL3220" s="3"/>
      <c r="AM3220" s="3"/>
      <c r="AN3220" s="3"/>
      <c r="AO3220" s="3"/>
      <c r="AP3220" s="69"/>
    </row>
    <row r="3221" spans="4:42" x14ac:dyDescent="0.2">
      <c r="D3221" s="3"/>
      <c r="E3221" s="3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Q3221" s="3"/>
      <c r="R3221" s="3"/>
      <c r="S3221" s="3"/>
      <c r="T3221" s="11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3"/>
      <c r="AG3221" s="3"/>
      <c r="AH3221" s="3"/>
      <c r="AI3221" s="3"/>
      <c r="AJ3221" s="3"/>
      <c r="AK3221" s="3"/>
      <c r="AL3221" s="3"/>
      <c r="AM3221" s="3"/>
      <c r="AN3221" s="3"/>
      <c r="AO3221" s="3"/>
      <c r="AP3221" s="69"/>
    </row>
    <row r="3222" spans="4:42" x14ac:dyDescent="0.2">
      <c r="D3222" s="3"/>
      <c r="E3222" s="3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Q3222" s="3"/>
      <c r="R3222" s="3"/>
      <c r="S3222" s="3"/>
      <c r="T3222" s="11"/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3"/>
      <c r="AG3222" s="3"/>
      <c r="AH3222" s="3"/>
      <c r="AI3222" s="3"/>
      <c r="AJ3222" s="3"/>
      <c r="AK3222" s="3"/>
      <c r="AL3222" s="3"/>
      <c r="AM3222" s="3"/>
      <c r="AN3222" s="3"/>
      <c r="AO3222" s="3"/>
      <c r="AP3222" s="69"/>
    </row>
    <row r="3223" spans="4:42" x14ac:dyDescent="0.2">
      <c r="D3223" s="3"/>
      <c r="E3223" s="3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Q3223" s="3"/>
      <c r="R3223" s="3"/>
      <c r="S3223" s="3"/>
      <c r="T3223" s="11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3"/>
      <c r="AG3223" s="3"/>
      <c r="AH3223" s="3"/>
      <c r="AI3223" s="3"/>
      <c r="AJ3223" s="3"/>
      <c r="AK3223" s="3"/>
      <c r="AL3223" s="3"/>
      <c r="AM3223" s="3"/>
      <c r="AN3223" s="3"/>
      <c r="AO3223" s="3"/>
      <c r="AP3223" s="69"/>
    </row>
    <row r="3224" spans="4:42" x14ac:dyDescent="0.2">
      <c r="D3224" s="3"/>
      <c r="E3224" s="3"/>
      <c r="F3224" s="3"/>
      <c r="G3224" s="3"/>
      <c r="H3224" s="3"/>
      <c r="I3224" s="3"/>
      <c r="J3224" s="3"/>
      <c r="K3224" s="3"/>
      <c r="L3224" s="3"/>
      <c r="M3224" s="3"/>
      <c r="N3224" s="3"/>
      <c r="O3224" s="3"/>
      <c r="Q3224" s="3"/>
      <c r="R3224" s="3"/>
      <c r="S3224" s="3"/>
      <c r="T3224" s="11"/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E3224" s="3"/>
      <c r="AF3224" s="3"/>
      <c r="AG3224" s="3"/>
      <c r="AH3224" s="3"/>
      <c r="AI3224" s="3"/>
      <c r="AJ3224" s="3"/>
      <c r="AK3224" s="3"/>
      <c r="AL3224" s="3"/>
      <c r="AM3224" s="3"/>
      <c r="AN3224" s="3"/>
      <c r="AO3224" s="3"/>
      <c r="AP3224" s="69"/>
    </row>
    <row r="3225" spans="4:42" x14ac:dyDescent="0.2">
      <c r="D3225" s="3"/>
      <c r="E3225" s="3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Q3225" s="3"/>
      <c r="R3225" s="3"/>
      <c r="S3225" s="3"/>
      <c r="T3225" s="11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3"/>
      <c r="AG3225" s="3"/>
      <c r="AH3225" s="3"/>
      <c r="AI3225" s="3"/>
      <c r="AJ3225" s="3"/>
      <c r="AK3225" s="3"/>
      <c r="AL3225" s="3"/>
      <c r="AM3225" s="3"/>
      <c r="AN3225" s="3"/>
      <c r="AO3225" s="3"/>
      <c r="AP3225" s="69"/>
    </row>
    <row r="3226" spans="4:42" x14ac:dyDescent="0.2">
      <c r="D3226" s="3"/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Q3226" s="3"/>
      <c r="R3226" s="3"/>
      <c r="S3226" s="3"/>
      <c r="T3226" s="11"/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E3226" s="3"/>
      <c r="AF3226" s="3"/>
      <c r="AG3226" s="3"/>
      <c r="AH3226" s="3"/>
      <c r="AI3226" s="3"/>
      <c r="AJ3226" s="3"/>
      <c r="AK3226" s="3"/>
      <c r="AL3226" s="3"/>
      <c r="AM3226" s="3"/>
      <c r="AN3226" s="3"/>
      <c r="AO3226" s="3"/>
      <c r="AP3226" s="69"/>
    </row>
    <row r="3227" spans="4:42" x14ac:dyDescent="0.2">
      <c r="D3227" s="3"/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Q3227" s="3"/>
      <c r="R3227" s="3"/>
      <c r="S3227" s="3"/>
      <c r="T3227" s="11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3"/>
      <c r="AG3227" s="3"/>
      <c r="AH3227" s="3"/>
      <c r="AI3227" s="3"/>
      <c r="AJ3227" s="3"/>
      <c r="AK3227" s="3"/>
      <c r="AL3227" s="3"/>
      <c r="AM3227" s="3"/>
      <c r="AN3227" s="3"/>
      <c r="AO3227" s="3"/>
      <c r="AP3227" s="69"/>
    </row>
    <row r="3228" spans="4:42" x14ac:dyDescent="0.2">
      <c r="D3228" s="3"/>
      <c r="E3228" s="3"/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Q3228" s="3"/>
      <c r="R3228" s="3"/>
      <c r="S3228" s="3"/>
      <c r="T3228" s="11"/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  <c r="AE3228" s="3"/>
      <c r="AF3228" s="3"/>
      <c r="AG3228" s="3"/>
      <c r="AH3228" s="3"/>
      <c r="AI3228" s="3"/>
      <c r="AJ3228" s="3"/>
      <c r="AK3228" s="3"/>
      <c r="AL3228" s="3"/>
      <c r="AM3228" s="3"/>
      <c r="AN3228" s="3"/>
      <c r="AO3228" s="3"/>
      <c r="AP3228" s="69"/>
    </row>
    <row r="3229" spans="4:42" x14ac:dyDescent="0.2">
      <c r="D3229" s="3"/>
      <c r="E3229" s="3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Q3229" s="3"/>
      <c r="R3229" s="3"/>
      <c r="S3229" s="3"/>
      <c r="T3229" s="11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3"/>
      <c r="AG3229" s="3"/>
      <c r="AH3229" s="3"/>
      <c r="AI3229" s="3"/>
      <c r="AJ3229" s="3"/>
      <c r="AK3229" s="3"/>
      <c r="AL3229" s="3"/>
      <c r="AM3229" s="3"/>
      <c r="AN3229" s="3"/>
      <c r="AO3229" s="3"/>
      <c r="AP3229" s="69"/>
    </row>
    <row r="3230" spans="4:42" x14ac:dyDescent="0.2">
      <c r="D3230" s="3"/>
      <c r="E3230" s="3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Q3230" s="3"/>
      <c r="R3230" s="3"/>
      <c r="S3230" s="3"/>
      <c r="T3230" s="11"/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3"/>
      <c r="AG3230" s="3"/>
      <c r="AH3230" s="3"/>
      <c r="AI3230" s="3"/>
      <c r="AJ3230" s="3"/>
      <c r="AK3230" s="3"/>
      <c r="AL3230" s="3"/>
      <c r="AM3230" s="3"/>
      <c r="AN3230" s="3"/>
      <c r="AO3230" s="3"/>
      <c r="AP3230" s="69"/>
    </row>
    <row r="3231" spans="4:42" x14ac:dyDescent="0.2">
      <c r="D3231" s="3"/>
      <c r="E3231" s="3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Q3231" s="3"/>
      <c r="R3231" s="3"/>
      <c r="S3231" s="3"/>
      <c r="T3231" s="11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3"/>
      <c r="AG3231" s="3"/>
      <c r="AH3231" s="3"/>
      <c r="AI3231" s="3"/>
      <c r="AJ3231" s="3"/>
      <c r="AK3231" s="3"/>
      <c r="AL3231" s="3"/>
      <c r="AM3231" s="3"/>
      <c r="AN3231" s="3"/>
      <c r="AO3231" s="3"/>
      <c r="AP3231" s="69"/>
    </row>
    <row r="3232" spans="4:42" x14ac:dyDescent="0.2">
      <c r="D3232" s="3"/>
      <c r="E3232" s="3"/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Q3232" s="3"/>
      <c r="R3232" s="3"/>
      <c r="S3232" s="3"/>
      <c r="T3232" s="11"/>
      <c r="U3232" s="3"/>
      <c r="V3232" s="3"/>
      <c r="W3232" s="3"/>
      <c r="X3232" s="3"/>
      <c r="Y3232" s="3"/>
      <c r="Z3232" s="3"/>
      <c r="AA3232" s="3"/>
      <c r="AB3232" s="3"/>
      <c r="AC3232" s="3"/>
      <c r="AD3232" s="3"/>
      <c r="AE3232" s="3"/>
      <c r="AF3232" s="3"/>
      <c r="AG3232" s="3"/>
      <c r="AH3232" s="3"/>
      <c r="AI3232" s="3"/>
      <c r="AJ3232" s="3"/>
      <c r="AK3232" s="3"/>
      <c r="AL3232" s="3"/>
      <c r="AM3232" s="3"/>
      <c r="AN3232" s="3"/>
      <c r="AO3232" s="3"/>
      <c r="AP3232" s="69"/>
    </row>
    <row r="3233" spans="4:42" x14ac:dyDescent="0.2">
      <c r="D3233" s="3"/>
      <c r="E3233" s="3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Q3233" s="3"/>
      <c r="R3233" s="3"/>
      <c r="S3233" s="3"/>
      <c r="T3233" s="11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3"/>
      <c r="AG3233" s="3"/>
      <c r="AH3233" s="3"/>
      <c r="AI3233" s="3"/>
      <c r="AJ3233" s="3"/>
      <c r="AK3233" s="3"/>
      <c r="AL3233" s="3"/>
      <c r="AM3233" s="3"/>
      <c r="AN3233" s="3"/>
      <c r="AO3233" s="3"/>
      <c r="AP3233" s="69"/>
    </row>
    <row r="3234" spans="4:42" x14ac:dyDescent="0.2">
      <c r="D3234" s="3"/>
      <c r="E3234" s="3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Q3234" s="3"/>
      <c r="R3234" s="3"/>
      <c r="S3234" s="3"/>
      <c r="T3234" s="11"/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  <c r="AE3234" s="3"/>
      <c r="AF3234" s="3"/>
      <c r="AG3234" s="3"/>
      <c r="AH3234" s="3"/>
      <c r="AI3234" s="3"/>
      <c r="AJ3234" s="3"/>
      <c r="AK3234" s="3"/>
      <c r="AL3234" s="3"/>
      <c r="AM3234" s="3"/>
      <c r="AN3234" s="3"/>
      <c r="AO3234" s="3"/>
      <c r="AP3234" s="69"/>
    </row>
    <row r="3235" spans="4:42" x14ac:dyDescent="0.2">
      <c r="D3235" s="3"/>
      <c r="E3235" s="3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Q3235" s="3"/>
      <c r="R3235" s="3"/>
      <c r="S3235" s="3"/>
      <c r="T3235" s="11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3"/>
      <c r="AG3235" s="3"/>
      <c r="AH3235" s="3"/>
      <c r="AI3235" s="3"/>
      <c r="AJ3235" s="3"/>
      <c r="AK3235" s="3"/>
      <c r="AL3235" s="3"/>
      <c r="AM3235" s="3"/>
      <c r="AN3235" s="3"/>
      <c r="AO3235" s="3"/>
      <c r="AP3235" s="69"/>
    </row>
    <row r="3236" spans="4:42" x14ac:dyDescent="0.2">
      <c r="D3236" s="3"/>
      <c r="E3236" s="3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Q3236" s="3"/>
      <c r="R3236" s="3"/>
      <c r="S3236" s="3"/>
      <c r="T3236" s="11"/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  <c r="AE3236" s="3"/>
      <c r="AF3236" s="3"/>
      <c r="AG3236" s="3"/>
      <c r="AH3236" s="3"/>
      <c r="AI3236" s="3"/>
      <c r="AJ3236" s="3"/>
      <c r="AK3236" s="3"/>
      <c r="AL3236" s="3"/>
      <c r="AM3236" s="3"/>
      <c r="AN3236" s="3"/>
      <c r="AO3236" s="3"/>
      <c r="AP3236" s="69"/>
    </row>
    <row r="3237" spans="4:42" x14ac:dyDescent="0.2">
      <c r="D3237" s="3"/>
      <c r="E3237" s="3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Q3237" s="3"/>
      <c r="R3237" s="3"/>
      <c r="S3237" s="3"/>
      <c r="T3237" s="11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3"/>
      <c r="AG3237" s="3"/>
      <c r="AH3237" s="3"/>
      <c r="AI3237" s="3"/>
      <c r="AJ3237" s="3"/>
      <c r="AK3237" s="3"/>
      <c r="AL3237" s="3"/>
      <c r="AM3237" s="3"/>
      <c r="AN3237" s="3"/>
      <c r="AO3237" s="3"/>
      <c r="AP3237" s="69"/>
    </row>
    <row r="3238" spans="4:42" x14ac:dyDescent="0.2">
      <c r="D3238" s="3"/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Q3238" s="3"/>
      <c r="R3238" s="3"/>
      <c r="S3238" s="3"/>
      <c r="T3238" s="11"/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E3238" s="3"/>
      <c r="AF3238" s="3"/>
      <c r="AG3238" s="3"/>
      <c r="AH3238" s="3"/>
      <c r="AI3238" s="3"/>
      <c r="AJ3238" s="3"/>
      <c r="AK3238" s="3"/>
      <c r="AL3238" s="3"/>
      <c r="AM3238" s="3"/>
      <c r="AN3238" s="3"/>
      <c r="AO3238" s="3"/>
      <c r="AP3238" s="69"/>
    </row>
    <row r="3239" spans="4:42" x14ac:dyDescent="0.2">
      <c r="D3239" s="3"/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Q3239" s="3"/>
      <c r="R3239" s="3"/>
      <c r="S3239" s="3"/>
      <c r="T3239" s="11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E3239" s="3"/>
      <c r="AF3239" s="3"/>
      <c r="AG3239" s="3"/>
      <c r="AH3239" s="3"/>
      <c r="AI3239" s="3"/>
      <c r="AJ3239" s="3"/>
      <c r="AK3239" s="3"/>
      <c r="AL3239" s="3"/>
      <c r="AM3239" s="3"/>
      <c r="AN3239" s="3"/>
      <c r="AO3239" s="3"/>
      <c r="AP3239" s="69"/>
    </row>
    <row r="3240" spans="4:42" x14ac:dyDescent="0.2">
      <c r="D3240" s="3"/>
      <c r="E3240" s="3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Q3240" s="3"/>
      <c r="R3240" s="3"/>
      <c r="S3240" s="3"/>
      <c r="T3240" s="11"/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E3240" s="3"/>
      <c r="AF3240" s="3"/>
      <c r="AG3240" s="3"/>
      <c r="AH3240" s="3"/>
      <c r="AI3240" s="3"/>
      <c r="AJ3240" s="3"/>
      <c r="AK3240" s="3"/>
      <c r="AL3240" s="3"/>
      <c r="AM3240" s="3"/>
      <c r="AN3240" s="3"/>
      <c r="AO3240" s="3"/>
      <c r="AP3240" s="69"/>
    </row>
    <row r="3241" spans="4:42" x14ac:dyDescent="0.2">
      <c r="D3241" s="3"/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Q3241" s="3"/>
      <c r="R3241" s="3"/>
      <c r="S3241" s="3"/>
      <c r="T3241" s="11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3"/>
      <c r="AG3241" s="3"/>
      <c r="AH3241" s="3"/>
      <c r="AI3241" s="3"/>
      <c r="AJ3241" s="3"/>
      <c r="AK3241" s="3"/>
      <c r="AL3241" s="3"/>
      <c r="AM3241" s="3"/>
      <c r="AN3241" s="3"/>
      <c r="AO3241" s="3"/>
      <c r="AP3241" s="69"/>
    </row>
    <row r="3242" spans="4:42" x14ac:dyDescent="0.2">
      <c r="D3242" s="3"/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Q3242" s="3"/>
      <c r="R3242" s="3"/>
      <c r="S3242" s="3"/>
      <c r="T3242" s="11"/>
      <c r="U3242" s="3"/>
      <c r="V3242" s="3"/>
      <c r="W3242" s="3"/>
      <c r="X3242" s="3"/>
      <c r="Y3242" s="3"/>
      <c r="Z3242" s="3"/>
      <c r="AA3242" s="3"/>
      <c r="AB3242" s="3"/>
      <c r="AC3242" s="3"/>
      <c r="AD3242" s="3"/>
      <c r="AE3242" s="3"/>
      <c r="AF3242" s="3"/>
      <c r="AG3242" s="3"/>
      <c r="AH3242" s="3"/>
      <c r="AI3242" s="3"/>
      <c r="AJ3242" s="3"/>
      <c r="AK3242" s="3"/>
      <c r="AL3242" s="3"/>
      <c r="AM3242" s="3"/>
      <c r="AN3242" s="3"/>
      <c r="AO3242" s="3"/>
      <c r="AP3242" s="69"/>
    </row>
    <row r="3243" spans="4:42" x14ac:dyDescent="0.2">
      <c r="D3243" s="3"/>
      <c r="E3243" s="3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Q3243" s="3"/>
      <c r="R3243" s="3"/>
      <c r="S3243" s="3"/>
      <c r="T3243" s="11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3"/>
      <c r="AG3243" s="3"/>
      <c r="AH3243" s="3"/>
      <c r="AI3243" s="3"/>
      <c r="AJ3243" s="3"/>
      <c r="AK3243" s="3"/>
      <c r="AL3243" s="3"/>
      <c r="AM3243" s="3"/>
      <c r="AN3243" s="3"/>
      <c r="AO3243" s="3"/>
      <c r="AP3243" s="69"/>
    </row>
    <row r="3244" spans="4:42" x14ac:dyDescent="0.2">
      <c r="D3244" s="3"/>
      <c r="E3244" s="3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Q3244" s="3"/>
      <c r="R3244" s="3"/>
      <c r="S3244" s="3"/>
      <c r="T3244" s="11"/>
      <c r="U3244" s="3"/>
      <c r="V3244" s="3"/>
      <c r="W3244" s="3"/>
      <c r="X3244" s="3"/>
      <c r="Y3244" s="3"/>
      <c r="Z3244" s="3"/>
      <c r="AA3244" s="3"/>
      <c r="AB3244" s="3"/>
      <c r="AC3244" s="3"/>
      <c r="AD3244" s="3"/>
      <c r="AE3244" s="3"/>
      <c r="AF3244" s="3"/>
      <c r="AG3244" s="3"/>
      <c r="AH3244" s="3"/>
      <c r="AI3244" s="3"/>
      <c r="AJ3244" s="3"/>
      <c r="AK3244" s="3"/>
      <c r="AL3244" s="3"/>
      <c r="AM3244" s="3"/>
      <c r="AN3244" s="3"/>
      <c r="AO3244" s="3"/>
      <c r="AP3244" s="69"/>
    </row>
    <row r="3245" spans="4:42" x14ac:dyDescent="0.2">
      <c r="D3245" s="3"/>
      <c r="E3245" s="3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Q3245" s="3"/>
      <c r="R3245" s="3"/>
      <c r="S3245" s="3"/>
      <c r="T3245" s="11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3"/>
      <c r="AG3245" s="3"/>
      <c r="AH3245" s="3"/>
      <c r="AI3245" s="3"/>
      <c r="AJ3245" s="3"/>
      <c r="AK3245" s="3"/>
      <c r="AL3245" s="3"/>
      <c r="AM3245" s="3"/>
      <c r="AN3245" s="3"/>
      <c r="AO3245" s="3"/>
      <c r="AP3245" s="69"/>
    </row>
    <row r="3246" spans="4:42" x14ac:dyDescent="0.2">
      <c r="D3246" s="3"/>
      <c r="E3246" s="3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Q3246" s="3"/>
      <c r="R3246" s="3"/>
      <c r="S3246" s="3"/>
      <c r="T3246" s="11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 s="3"/>
      <c r="AF3246" s="3"/>
      <c r="AG3246" s="3"/>
      <c r="AH3246" s="3"/>
      <c r="AI3246" s="3"/>
      <c r="AJ3246" s="3"/>
      <c r="AK3246" s="3"/>
      <c r="AL3246" s="3"/>
      <c r="AM3246" s="3"/>
      <c r="AN3246" s="3"/>
      <c r="AO3246" s="3"/>
      <c r="AP3246" s="69"/>
    </row>
    <row r="3247" spans="4:42" x14ac:dyDescent="0.2">
      <c r="D3247" s="3"/>
      <c r="E3247" s="3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Q3247" s="3"/>
      <c r="R3247" s="3"/>
      <c r="S3247" s="3"/>
      <c r="T3247" s="11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3"/>
      <c r="AG3247" s="3"/>
      <c r="AH3247" s="3"/>
      <c r="AI3247" s="3"/>
      <c r="AJ3247" s="3"/>
      <c r="AK3247" s="3"/>
      <c r="AL3247" s="3"/>
      <c r="AM3247" s="3"/>
      <c r="AN3247" s="3"/>
      <c r="AO3247" s="3"/>
      <c r="AP3247" s="69"/>
    </row>
    <row r="3248" spans="4:42" x14ac:dyDescent="0.2">
      <c r="D3248" s="3"/>
      <c r="E3248" s="3"/>
      <c r="F3248" s="3"/>
      <c r="G3248" s="3"/>
      <c r="H3248" s="3"/>
      <c r="I3248" s="3"/>
      <c r="J3248" s="3"/>
      <c r="K3248" s="3"/>
      <c r="L3248" s="3"/>
      <c r="M3248" s="3"/>
      <c r="N3248" s="3"/>
      <c r="O3248" s="3"/>
      <c r="Q3248" s="3"/>
      <c r="R3248" s="3"/>
      <c r="S3248" s="3"/>
      <c r="T3248" s="11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E3248" s="3"/>
      <c r="AF3248" s="3"/>
      <c r="AG3248" s="3"/>
      <c r="AH3248" s="3"/>
      <c r="AI3248" s="3"/>
      <c r="AJ3248" s="3"/>
      <c r="AK3248" s="3"/>
      <c r="AL3248" s="3"/>
      <c r="AM3248" s="3"/>
      <c r="AN3248" s="3"/>
      <c r="AO3248" s="3"/>
      <c r="AP3248" s="69"/>
    </row>
    <row r="3249" spans="4:42" x14ac:dyDescent="0.2">
      <c r="D3249" s="3"/>
      <c r="E3249" s="3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Q3249" s="3"/>
      <c r="R3249" s="3"/>
      <c r="S3249" s="3"/>
      <c r="T3249" s="11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3"/>
      <c r="AG3249" s="3"/>
      <c r="AH3249" s="3"/>
      <c r="AI3249" s="3"/>
      <c r="AJ3249" s="3"/>
      <c r="AK3249" s="3"/>
      <c r="AL3249" s="3"/>
      <c r="AM3249" s="3"/>
      <c r="AN3249" s="3"/>
      <c r="AO3249" s="3"/>
      <c r="AP3249" s="69"/>
    </row>
    <row r="3250" spans="4:42" x14ac:dyDescent="0.2">
      <c r="D3250" s="3"/>
      <c r="E3250" s="3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Q3250" s="3"/>
      <c r="R3250" s="3"/>
      <c r="S3250" s="3"/>
      <c r="T3250" s="11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E3250" s="3"/>
      <c r="AF3250" s="3"/>
      <c r="AG3250" s="3"/>
      <c r="AH3250" s="3"/>
      <c r="AI3250" s="3"/>
      <c r="AJ3250" s="3"/>
      <c r="AK3250" s="3"/>
      <c r="AL3250" s="3"/>
      <c r="AM3250" s="3"/>
      <c r="AN3250" s="3"/>
      <c r="AO3250" s="3"/>
      <c r="AP3250" s="69"/>
    </row>
    <row r="3251" spans="4:42" x14ac:dyDescent="0.2">
      <c r="D3251" s="3"/>
      <c r="E3251" s="3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Q3251" s="3"/>
      <c r="R3251" s="3"/>
      <c r="S3251" s="3"/>
      <c r="T3251" s="11"/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E3251" s="3"/>
      <c r="AF3251" s="3"/>
      <c r="AG3251" s="3"/>
      <c r="AH3251" s="3"/>
      <c r="AI3251" s="3"/>
      <c r="AJ3251" s="3"/>
      <c r="AK3251" s="3"/>
      <c r="AL3251" s="3"/>
      <c r="AM3251" s="3"/>
      <c r="AN3251" s="3"/>
      <c r="AO3251" s="3"/>
      <c r="AP3251" s="69"/>
    </row>
    <row r="3252" spans="4:42" x14ac:dyDescent="0.2">
      <c r="D3252" s="3"/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Q3252" s="3"/>
      <c r="R3252" s="3"/>
      <c r="S3252" s="3"/>
      <c r="T3252" s="11"/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E3252" s="3"/>
      <c r="AF3252" s="3"/>
      <c r="AG3252" s="3"/>
      <c r="AH3252" s="3"/>
      <c r="AI3252" s="3"/>
      <c r="AJ3252" s="3"/>
      <c r="AK3252" s="3"/>
      <c r="AL3252" s="3"/>
      <c r="AM3252" s="3"/>
      <c r="AN3252" s="3"/>
      <c r="AO3252" s="3"/>
      <c r="AP3252" s="69"/>
    </row>
    <row r="3253" spans="4:42" x14ac:dyDescent="0.2">
      <c r="D3253" s="3"/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Q3253" s="3"/>
      <c r="R3253" s="3"/>
      <c r="S3253" s="3"/>
      <c r="T3253" s="11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3"/>
      <c r="AG3253" s="3"/>
      <c r="AH3253" s="3"/>
      <c r="AI3253" s="3"/>
      <c r="AJ3253" s="3"/>
      <c r="AK3253" s="3"/>
      <c r="AL3253" s="3"/>
      <c r="AM3253" s="3"/>
      <c r="AN3253" s="3"/>
      <c r="AO3253" s="3"/>
      <c r="AP3253" s="69"/>
    </row>
    <row r="3254" spans="4:42" x14ac:dyDescent="0.2">
      <c r="D3254" s="3"/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Q3254" s="3"/>
      <c r="R3254" s="3"/>
      <c r="S3254" s="3"/>
      <c r="T3254" s="11"/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E3254" s="3"/>
      <c r="AF3254" s="3"/>
      <c r="AG3254" s="3"/>
      <c r="AH3254" s="3"/>
      <c r="AI3254" s="3"/>
      <c r="AJ3254" s="3"/>
      <c r="AK3254" s="3"/>
      <c r="AL3254" s="3"/>
      <c r="AM3254" s="3"/>
      <c r="AN3254" s="3"/>
      <c r="AO3254" s="3"/>
      <c r="AP3254" s="69"/>
    </row>
    <row r="3255" spans="4:42" x14ac:dyDescent="0.2">
      <c r="D3255" s="3"/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Q3255" s="3"/>
      <c r="R3255" s="3"/>
      <c r="S3255" s="3"/>
      <c r="T3255" s="11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3"/>
      <c r="AG3255" s="3"/>
      <c r="AH3255" s="3"/>
      <c r="AI3255" s="3"/>
      <c r="AJ3255" s="3"/>
      <c r="AK3255" s="3"/>
      <c r="AL3255" s="3"/>
      <c r="AM3255" s="3"/>
      <c r="AN3255" s="3"/>
      <c r="AO3255" s="3"/>
      <c r="AP3255" s="69"/>
    </row>
    <row r="3256" spans="4:42" x14ac:dyDescent="0.2">
      <c r="D3256" s="3"/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Q3256" s="3"/>
      <c r="R3256" s="3"/>
      <c r="S3256" s="3"/>
      <c r="T3256" s="11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E3256" s="3"/>
      <c r="AF3256" s="3"/>
      <c r="AG3256" s="3"/>
      <c r="AH3256" s="3"/>
      <c r="AI3256" s="3"/>
      <c r="AJ3256" s="3"/>
      <c r="AK3256" s="3"/>
      <c r="AL3256" s="3"/>
      <c r="AM3256" s="3"/>
      <c r="AN3256" s="3"/>
      <c r="AO3256" s="3"/>
      <c r="AP3256" s="69"/>
    </row>
    <row r="3257" spans="4:42" x14ac:dyDescent="0.2">
      <c r="D3257" s="3"/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Q3257" s="3"/>
      <c r="R3257" s="3"/>
      <c r="S3257" s="3"/>
      <c r="T3257" s="11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3"/>
      <c r="AG3257" s="3"/>
      <c r="AH3257" s="3"/>
      <c r="AI3257" s="3"/>
      <c r="AJ3257" s="3"/>
      <c r="AK3257" s="3"/>
      <c r="AL3257" s="3"/>
      <c r="AM3257" s="3"/>
      <c r="AN3257" s="3"/>
      <c r="AO3257" s="3"/>
      <c r="AP3257" s="69"/>
    </row>
    <row r="3258" spans="4:42" x14ac:dyDescent="0.2">
      <c r="D3258" s="3"/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Q3258" s="3"/>
      <c r="R3258" s="3"/>
      <c r="S3258" s="3"/>
      <c r="T3258" s="11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3"/>
      <c r="AG3258" s="3"/>
      <c r="AH3258" s="3"/>
      <c r="AI3258" s="3"/>
      <c r="AJ3258" s="3"/>
      <c r="AK3258" s="3"/>
      <c r="AL3258" s="3"/>
      <c r="AM3258" s="3"/>
      <c r="AN3258" s="3"/>
      <c r="AO3258" s="3"/>
      <c r="AP3258" s="69"/>
    </row>
    <row r="3259" spans="4:42" x14ac:dyDescent="0.2">
      <c r="D3259" s="3"/>
      <c r="E3259" s="3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Q3259" s="3"/>
      <c r="R3259" s="3"/>
      <c r="S3259" s="3"/>
      <c r="T3259" s="11"/>
      <c r="U3259" s="3"/>
      <c r="V3259" s="3"/>
      <c r="W3259" s="3"/>
      <c r="X3259" s="3"/>
      <c r="Y3259" s="3"/>
      <c r="Z3259" s="3"/>
      <c r="AA3259" s="3"/>
      <c r="AB3259" s="3"/>
      <c r="AC3259" s="3"/>
      <c r="AD3259" s="3"/>
      <c r="AE3259" s="3"/>
      <c r="AF3259" s="3"/>
      <c r="AG3259" s="3"/>
      <c r="AH3259" s="3"/>
      <c r="AI3259" s="3"/>
      <c r="AJ3259" s="3"/>
      <c r="AK3259" s="3"/>
      <c r="AL3259" s="3"/>
      <c r="AM3259" s="3"/>
      <c r="AN3259" s="3"/>
      <c r="AO3259" s="3"/>
      <c r="AP3259" s="69"/>
    </row>
    <row r="3260" spans="4:42" x14ac:dyDescent="0.2">
      <c r="D3260" s="3"/>
      <c r="E3260" s="3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Q3260" s="3"/>
      <c r="R3260" s="3"/>
      <c r="S3260" s="3"/>
      <c r="T3260" s="11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E3260" s="3"/>
      <c r="AF3260" s="3"/>
      <c r="AG3260" s="3"/>
      <c r="AH3260" s="3"/>
      <c r="AI3260" s="3"/>
      <c r="AJ3260" s="3"/>
      <c r="AK3260" s="3"/>
      <c r="AL3260" s="3"/>
      <c r="AM3260" s="3"/>
      <c r="AN3260" s="3"/>
      <c r="AO3260" s="3"/>
      <c r="AP3260" s="69"/>
    </row>
    <row r="3261" spans="4:42" x14ac:dyDescent="0.2">
      <c r="D3261" s="3"/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Q3261" s="3"/>
      <c r="R3261" s="3"/>
      <c r="S3261" s="3"/>
      <c r="T3261" s="11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3"/>
      <c r="AG3261" s="3"/>
      <c r="AH3261" s="3"/>
      <c r="AI3261" s="3"/>
      <c r="AJ3261" s="3"/>
      <c r="AK3261" s="3"/>
      <c r="AL3261" s="3"/>
      <c r="AM3261" s="3"/>
      <c r="AN3261" s="3"/>
      <c r="AO3261" s="3"/>
      <c r="AP3261" s="69"/>
    </row>
    <row r="3262" spans="4:42" x14ac:dyDescent="0.2">
      <c r="D3262" s="3"/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Q3262" s="3"/>
      <c r="R3262" s="3"/>
      <c r="S3262" s="3"/>
      <c r="T3262" s="11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3"/>
      <c r="AG3262" s="3"/>
      <c r="AH3262" s="3"/>
      <c r="AI3262" s="3"/>
      <c r="AJ3262" s="3"/>
      <c r="AK3262" s="3"/>
      <c r="AL3262" s="3"/>
      <c r="AM3262" s="3"/>
      <c r="AN3262" s="3"/>
      <c r="AO3262" s="3"/>
      <c r="AP3262" s="69"/>
    </row>
    <row r="3263" spans="4:42" x14ac:dyDescent="0.2">
      <c r="D3263" s="3"/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Q3263" s="3"/>
      <c r="R3263" s="3"/>
      <c r="S3263" s="3"/>
      <c r="T3263" s="11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3"/>
      <c r="AG3263" s="3"/>
      <c r="AH3263" s="3"/>
      <c r="AI3263" s="3"/>
      <c r="AJ3263" s="3"/>
      <c r="AK3263" s="3"/>
      <c r="AL3263" s="3"/>
      <c r="AM3263" s="3"/>
      <c r="AN3263" s="3"/>
      <c r="AO3263" s="3"/>
      <c r="AP3263" s="69"/>
    </row>
    <row r="3264" spans="4:42" x14ac:dyDescent="0.2">
      <c r="D3264" s="3"/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Q3264" s="3"/>
      <c r="R3264" s="3"/>
      <c r="S3264" s="3"/>
      <c r="T3264" s="11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3"/>
      <c r="AG3264" s="3"/>
      <c r="AH3264" s="3"/>
      <c r="AI3264" s="3"/>
      <c r="AJ3264" s="3"/>
      <c r="AK3264" s="3"/>
      <c r="AL3264" s="3"/>
      <c r="AM3264" s="3"/>
      <c r="AN3264" s="3"/>
      <c r="AO3264" s="3"/>
      <c r="AP3264" s="69"/>
    </row>
    <row r="3265" spans="4:42" x14ac:dyDescent="0.2">
      <c r="D3265" s="3"/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Q3265" s="3"/>
      <c r="R3265" s="3"/>
      <c r="S3265" s="3"/>
      <c r="T3265" s="11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3"/>
      <c r="AG3265" s="3"/>
      <c r="AH3265" s="3"/>
      <c r="AI3265" s="3"/>
      <c r="AJ3265" s="3"/>
      <c r="AK3265" s="3"/>
      <c r="AL3265" s="3"/>
      <c r="AM3265" s="3"/>
      <c r="AN3265" s="3"/>
      <c r="AO3265" s="3"/>
      <c r="AP3265" s="69"/>
    </row>
    <row r="3266" spans="4:42" x14ac:dyDescent="0.2">
      <c r="D3266" s="3"/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Q3266" s="3"/>
      <c r="R3266" s="3"/>
      <c r="S3266" s="3"/>
      <c r="T3266" s="11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3"/>
      <c r="AG3266" s="3"/>
      <c r="AH3266" s="3"/>
      <c r="AI3266" s="3"/>
      <c r="AJ3266" s="3"/>
      <c r="AK3266" s="3"/>
      <c r="AL3266" s="3"/>
      <c r="AM3266" s="3"/>
      <c r="AN3266" s="3"/>
      <c r="AO3266" s="3"/>
      <c r="AP3266" s="69"/>
    </row>
    <row r="3267" spans="4:42" x14ac:dyDescent="0.2">
      <c r="D3267" s="3"/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Q3267" s="3"/>
      <c r="R3267" s="3"/>
      <c r="S3267" s="3"/>
      <c r="T3267" s="11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3"/>
      <c r="AG3267" s="3"/>
      <c r="AH3267" s="3"/>
      <c r="AI3267" s="3"/>
      <c r="AJ3267" s="3"/>
      <c r="AK3267" s="3"/>
      <c r="AL3267" s="3"/>
      <c r="AM3267" s="3"/>
      <c r="AN3267" s="3"/>
      <c r="AO3267" s="3"/>
      <c r="AP3267" s="69"/>
    </row>
    <row r="3268" spans="4:42" x14ac:dyDescent="0.2">
      <c r="D3268" s="3"/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Q3268" s="3"/>
      <c r="R3268" s="3"/>
      <c r="S3268" s="3"/>
      <c r="T3268" s="11"/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E3268" s="3"/>
      <c r="AF3268" s="3"/>
      <c r="AG3268" s="3"/>
      <c r="AH3268" s="3"/>
      <c r="AI3268" s="3"/>
      <c r="AJ3268" s="3"/>
      <c r="AK3268" s="3"/>
      <c r="AL3268" s="3"/>
      <c r="AM3268" s="3"/>
      <c r="AN3268" s="3"/>
      <c r="AO3268" s="3"/>
      <c r="AP3268" s="69"/>
    </row>
    <row r="3269" spans="4:42" x14ac:dyDescent="0.2">
      <c r="D3269" s="3"/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Q3269" s="3"/>
      <c r="R3269" s="3"/>
      <c r="S3269" s="3"/>
      <c r="T3269" s="11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3"/>
      <c r="AG3269" s="3"/>
      <c r="AH3269" s="3"/>
      <c r="AI3269" s="3"/>
      <c r="AJ3269" s="3"/>
      <c r="AK3269" s="3"/>
      <c r="AL3269" s="3"/>
      <c r="AM3269" s="3"/>
      <c r="AN3269" s="3"/>
      <c r="AO3269" s="3"/>
      <c r="AP3269" s="69"/>
    </row>
    <row r="3270" spans="4:42" x14ac:dyDescent="0.2">
      <c r="D3270" s="3"/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Q3270" s="3"/>
      <c r="R3270" s="3"/>
      <c r="S3270" s="3"/>
      <c r="T3270" s="11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3"/>
      <c r="AG3270" s="3"/>
      <c r="AH3270" s="3"/>
      <c r="AI3270" s="3"/>
      <c r="AJ3270" s="3"/>
      <c r="AK3270" s="3"/>
      <c r="AL3270" s="3"/>
      <c r="AM3270" s="3"/>
      <c r="AN3270" s="3"/>
      <c r="AO3270" s="3"/>
      <c r="AP3270" s="69"/>
    </row>
    <row r="3271" spans="4:42" x14ac:dyDescent="0.2">
      <c r="D3271" s="3"/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Q3271" s="3"/>
      <c r="R3271" s="3"/>
      <c r="S3271" s="3"/>
      <c r="T3271" s="11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3"/>
      <c r="AG3271" s="3"/>
      <c r="AH3271" s="3"/>
      <c r="AI3271" s="3"/>
      <c r="AJ3271" s="3"/>
      <c r="AK3271" s="3"/>
      <c r="AL3271" s="3"/>
      <c r="AM3271" s="3"/>
      <c r="AN3271" s="3"/>
      <c r="AO3271" s="3"/>
      <c r="AP3271" s="69"/>
    </row>
    <row r="3272" spans="4:42" x14ac:dyDescent="0.2">
      <c r="D3272" s="3"/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Q3272" s="3"/>
      <c r="R3272" s="3"/>
      <c r="S3272" s="3"/>
      <c r="T3272" s="11"/>
      <c r="U3272" s="3"/>
      <c r="V3272" s="3"/>
      <c r="W3272" s="3"/>
      <c r="X3272" s="3"/>
      <c r="Y3272" s="3"/>
      <c r="Z3272" s="3"/>
      <c r="AA3272" s="3"/>
      <c r="AB3272" s="3"/>
      <c r="AC3272" s="3"/>
      <c r="AD3272" s="3"/>
      <c r="AE3272" s="3"/>
      <c r="AF3272" s="3"/>
      <c r="AG3272" s="3"/>
      <c r="AH3272" s="3"/>
      <c r="AI3272" s="3"/>
      <c r="AJ3272" s="3"/>
      <c r="AK3272" s="3"/>
      <c r="AL3272" s="3"/>
      <c r="AM3272" s="3"/>
      <c r="AN3272" s="3"/>
      <c r="AO3272" s="3"/>
      <c r="AP3272" s="69"/>
    </row>
    <row r="3273" spans="4:42" x14ac:dyDescent="0.2">
      <c r="D3273" s="3"/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Q3273" s="3"/>
      <c r="R3273" s="3"/>
      <c r="S3273" s="3"/>
      <c r="T3273" s="11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3"/>
      <c r="AG3273" s="3"/>
      <c r="AH3273" s="3"/>
      <c r="AI3273" s="3"/>
      <c r="AJ3273" s="3"/>
      <c r="AK3273" s="3"/>
      <c r="AL3273" s="3"/>
      <c r="AM3273" s="3"/>
      <c r="AN3273" s="3"/>
      <c r="AO3273" s="3"/>
      <c r="AP3273" s="69"/>
    </row>
    <row r="3274" spans="4:42" x14ac:dyDescent="0.2">
      <c r="D3274" s="3"/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Q3274" s="3"/>
      <c r="R3274" s="3"/>
      <c r="S3274" s="3"/>
      <c r="T3274" s="11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3"/>
      <c r="AG3274" s="3"/>
      <c r="AH3274" s="3"/>
      <c r="AI3274" s="3"/>
      <c r="AJ3274" s="3"/>
      <c r="AK3274" s="3"/>
      <c r="AL3274" s="3"/>
      <c r="AM3274" s="3"/>
      <c r="AN3274" s="3"/>
      <c r="AO3274" s="3"/>
      <c r="AP3274" s="69"/>
    </row>
    <row r="3275" spans="4:42" x14ac:dyDescent="0.2">
      <c r="D3275" s="3"/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Q3275" s="3"/>
      <c r="R3275" s="3"/>
      <c r="S3275" s="3"/>
      <c r="T3275" s="11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3"/>
      <c r="AG3275" s="3"/>
      <c r="AH3275" s="3"/>
      <c r="AI3275" s="3"/>
      <c r="AJ3275" s="3"/>
      <c r="AK3275" s="3"/>
      <c r="AL3275" s="3"/>
      <c r="AM3275" s="3"/>
      <c r="AN3275" s="3"/>
      <c r="AO3275" s="3"/>
      <c r="AP3275" s="69"/>
    </row>
    <row r="3276" spans="4:42" x14ac:dyDescent="0.2">
      <c r="D3276" s="3"/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Q3276" s="3"/>
      <c r="R3276" s="3"/>
      <c r="S3276" s="3"/>
      <c r="T3276" s="11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3"/>
      <c r="AG3276" s="3"/>
      <c r="AH3276" s="3"/>
      <c r="AI3276" s="3"/>
      <c r="AJ3276" s="3"/>
      <c r="AK3276" s="3"/>
      <c r="AL3276" s="3"/>
      <c r="AM3276" s="3"/>
      <c r="AN3276" s="3"/>
      <c r="AO3276" s="3"/>
      <c r="AP3276" s="69"/>
    </row>
    <row r="3277" spans="4:42" x14ac:dyDescent="0.2">
      <c r="D3277" s="3"/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Q3277" s="3"/>
      <c r="R3277" s="3"/>
      <c r="S3277" s="3"/>
      <c r="T3277" s="11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3"/>
      <c r="AG3277" s="3"/>
      <c r="AH3277" s="3"/>
      <c r="AI3277" s="3"/>
      <c r="AJ3277" s="3"/>
      <c r="AK3277" s="3"/>
      <c r="AL3277" s="3"/>
      <c r="AM3277" s="3"/>
      <c r="AN3277" s="3"/>
      <c r="AO3277" s="3"/>
      <c r="AP3277" s="69"/>
    </row>
    <row r="3278" spans="4:42" x14ac:dyDescent="0.2">
      <c r="D3278" s="3"/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Q3278" s="3"/>
      <c r="R3278" s="3"/>
      <c r="S3278" s="3"/>
      <c r="T3278" s="11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3"/>
      <c r="AG3278" s="3"/>
      <c r="AH3278" s="3"/>
      <c r="AI3278" s="3"/>
      <c r="AJ3278" s="3"/>
      <c r="AK3278" s="3"/>
      <c r="AL3278" s="3"/>
      <c r="AM3278" s="3"/>
      <c r="AN3278" s="3"/>
      <c r="AO3278" s="3"/>
      <c r="AP3278" s="69"/>
    </row>
    <row r="3279" spans="4:42" x14ac:dyDescent="0.2">
      <c r="D3279" s="3"/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Q3279" s="3"/>
      <c r="R3279" s="3"/>
      <c r="S3279" s="3"/>
      <c r="T3279" s="11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3"/>
      <c r="AG3279" s="3"/>
      <c r="AH3279" s="3"/>
      <c r="AI3279" s="3"/>
      <c r="AJ3279" s="3"/>
      <c r="AK3279" s="3"/>
      <c r="AL3279" s="3"/>
      <c r="AM3279" s="3"/>
      <c r="AN3279" s="3"/>
      <c r="AO3279" s="3"/>
      <c r="AP3279" s="69"/>
    </row>
    <row r="3280" spans="4:42" x14ac:dyDescent="0.2">
      <c r="D3280" s="3"/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Q3280" s="3"/>
      <c r="R3280" s="3"/>
      <c r="S3280" s="3"/>
      <c r="T3280" s="11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3"/>
      <c r="AG3280" s="3"/>
      <c r="AH3280" s="3"/>
      <c r="AI3280" s="3"/>
      <c r="AJ3280" s="3"/>
      <c r="AK3280" s="3"/>
      <c r="AL3280" s="3"/>
      <c r="AM3280" s="3"/>
      <c r="AN3280" s="3"/>
      <c r="AO3280" s="3"/>
      <c r="AP3280" s="69"/>
    </row>
    <row r="3281" spans="4:42" x14ac:dyDescent="0.2">
      <c r="D3281" s="3"/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Q3281" s="3"/>
      <c r="R3281" s="3"/>
      <c r="S3281" s="3"/>
      <c r="T3281" s="11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3"/>
      <c r="AG3281" s="3"/>
      <c r="AH3281" s="3"/>
      <c r="AI3281" s="3"/>
      <c r="AJ3281" s="3"/>
      <c r="AK3281" s="3"/>
      <c r="AL3281" s="3"/>
      <c r="AM3281" s="3"/>
      <c r="AN3281" s="3"/>
      <c r="AO3281" s="3"/>
      <c r="AP3281" s="69"/>
    </row>
    <row r="3282" spans="4:42" x14ac:dyDescent="0.2">
      <c r="D3282" s="3"/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Q3282" s="3"/>
      <c r="R3282" s="3"/>
      <c r="S3282" s="3"/>
      <c r="T3282" s="11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3"/>
      <c r="AG3282" s="3"/>
      <c r="AH3282" s="3"/>
      <c r="AI3282" s="3"/>
      <c r="AJ3282" s="3"/>
      <c r="AK3282" s="3"/>
      <c r="AL3282" s="3"/>
      <c r="AM3282" s="3"/>
      <c r="AN3282" s="3"/>
      <c r="AO3282" s="3"/>
      <c r="AP3282" s="69"/>
    </row>
    <row r="3283" spans="4:42" x14ac:dyDescent="0.2">
      <c r="D3283" s="3"/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Q3283" s="3"/>
      <c r="R3283" s="3"/>
      <c r="S3283" s="3"/>
      <c r="T3283" s="11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E3283" s="3"/>
      <c r="AF3283" s="3"/>
      <c r="AG3283" s="3"/>
      <c r="AH3283" s="3"/>
      <c r="AI3283" s="3"/>
      <c r="AJ3283" s="3"/>
      <c r="AK3283" s="3"/>
      <c r="AL3283" s="3"/>
      <c r="AM3283" s="3"/>
      <c r="AN3283" s="3"/>
      <c r="AO3283" s="3"/>
      <c r="AP3283" s="69"/>
    </row>
    <row r="3284" spans="4:42" x14ac:dyDescent="0.2">
      <c r="D3284" s="3"/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Q3284" s="3"/>
      <c r="R3284" s="3"/>
      <c r="S3284" s="3"/>
      <c r="T3284" s="11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E3284" s="3"/>
      <c r="AF3284" s="3"/>
      <c r="AG3284" s="3"/>
      <c r="AH3284" s="3"/>
      <c r="AI3284" s="3"/>
      <c r="AJ3284" s="3"/>
      <c r="AK3284" s="3"/>
      <c r="AL3284" s="3"/>
      <c r="AM3284" s="3"/>
      <c r="AN3284" s="3"/>
      <c r="AO3284" s="3"/>
      <c r="AP3284" s="69"/>
    </row>
    <row r="3285" spans="4:42" x14ac:dyDescent="0.2">
      <c r="D3285" s="3"/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Q3285" s="3"/>
      <c r="R3285" s="3"/>
      <c r="S3285" s="3"/>
      <c r="T3285" s="11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3"/>
      <c r="AG3285" s="3"/>
      <c r="AH3285" s="3"/>
      <c r="AI3285" s="3"/>
      <c r="AJ3285" s="3"/>
      <c r="AK3285" s="3"/>
      <c r="AL3285" s="3"/>
      <c r="AM3285" s="3"/>
      <c r="AN3285" s="3"/>
      <c r="AO3285" s="3"/>
      <c r="AP3285" s="69"/>
    </row>
    <row r="3286" spans="4:42" x14ac:dyDescent="0.2">
      <c r="D3286" s="3"/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Q3286" s="3"/>
      <c r="R3286" s="3"/>
      <c r="S3286" s="3"/>
      <c r="T3286" s="11"/>
      <c r="U3286" s="3"/>
      <c r="V3286" s="3"/>
      <c r="W3286" s="3"/>
      <c r="X3286" s="3"/>
      <c r="Y3286" s="3"/>
      <c r="Z3286" s="3"/>
      <c r="AA3286" s="3"/>
      <c r="AB3286" s="3"/>
      <c r="AC3286" s="3"/>
      <c r="AD3286" s="3"/>
      <c r="AE3286" s="3"/>
      <c r="AF3286" s="3"/>
      <c r="AG3286" s="3"/>
      <c r="AH3286" s="3"/>
      <c r="AI3286" s="3"/>
      <c r="AJ3286" s="3"/>
      <c r="AK3286" s="3"/>
      <c r="AL3286" s="3"/>
      <c r="AM3286" s="3"/>
      <c r="AN3286" s="3"/>
      <c r="AO3286" s="3"/>
      <c r="AP3286" s="69"/>
    </row>
    <row r="3287" spans="4:42" x14ac:dyDescent="0.2">
      <c r="D3287" s="3"/>
      <c r="E3287" s="3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Q3287" s="3"/>
      <c r="R3287" s="3"/>
      <c r="S3287" s="3"/>
      <c r="T3287" s="11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3"/>
      <c r="AG3287" s="3"/>
      <c r="AH3287" s="3"/>
      <c r="AI3287" s="3"/>
      <c r="AJ3287" s="3"/>
      <c r="AK3287" s="3"/>
      <c r="AL3287" s="3"/>
      <c r="AM3287" s="3"/>
      <c r="AN3287" s="3"/>
      <c r="AO3287" s="3"/>
      <c r="AP3287" s="69"/>
    </row>
    <row r="3288" spans="4:42" x14ac:dyDescent="0.2">
      <c r="D3288" s="3"/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Q3288" s="3"/>
      <c r="R3288" s="3"/>
      <c r="S3288" s="3"/>
      <c r="T3288" s="11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3"/>
      <c r="AG3288" s="3"/>
      <c r="AH3288" s="3"/>
      <c r="AI3288" s="3"/>
      <c r="AJ3288" s="3"/>
      <c r="AK3288" s="3"/>
      <c r="AL3288" s="3"/>
      <c r="AM3288" s="3"/>
      <c r="AN3288" s="3"/>
      <c r="AO3288" s="3"/>
      <c r="AP3288" s="69"/>
    </row>
    <row r="3289" spans="4:42" x14ac:dyDescent="0.2">
      <c r="D3289" s="3"/>
      <c r="E3289" s="3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Q3289" s="3"/>
      <c r="R3289" s="3"/>
      <c r="S3289" s="3"/>
      <c r="T3289" s="11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3"/>
      <c r="AG3289" s="3"/>
      <c r="AH3289" s="3"/>
      <c r="AI3289" s="3"/>
      <c r="AJ3289" s="3"/>
      <c r="AK3289" s="3"/>
      <c r="AL3289" s="3"/>
      <c r="AM3289" s="3"/>
      <c r="AN3289" s="3"/>
      <c r="AO3289" s="3"/>
      <c r="AP3289" s="69"/>
    </row>
    <row r="3290" spans="4:42" x14ac:dyDescent="0.2">
      <c r="D3290" s="3"/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Q3290" s="3"/>
      <c r="R3290" s="3"/>
      <c r="S3290" s="3"/>
      <c r="T3290" s="11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3"/>
      <c r="AG3290" s="3"/>
      <c r="AH3290" s="3"/>
      <c r="AI3290" s="3"/>
      <c r="AJ3290" s="3"/>
      <c r="AK3290" s="3"/>
      <c r="AL3290" s="3"/>
      <c r="AM3290" s="3"/>
      <c r="AN3290" s="3"/>
      <c r="AO3290" s="3"/>
      <c r="AP3290" s="69"/>
    </row>
    <row r="3291" spans="4:42" x14ac:dyDescent="0.2">
      <c r="D3291" s="3"/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Q3291" s="3"/>
      <c r="R3291" s="3"/>
      <c r="S3291" s="3"/>
      <c r="T3291" s="11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3"/>
      <c r="AG3291" s="3"/>
      <c r="AH3291" s="3"/>
      <c r="AI3291" s="3"/>
      <c r="AJ3291" s="3"/>
      <c r="AK3291" s="3"/>
      <c r="AL3291" s="3"/>
      <c r="AM3291" s="3"/>
      <c r="AN3291" s="3"/>
      <c r="AO3291" s="3"/>
      <c r="AP3291" s="69"/>
    </row>
    <row r="3292" spans="4:42" x14ac:dyDescent="0.2">
      <c r="D3292" s="3"/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Q3292" s="3"/>
      <c r="R3292" s="3"/>
      <c r="S3292" s="3"/>
      <c r="T3292" s="11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3"/>
      <c r="AG3292" s="3"/>
      <c r="AH3292" s="3"/>
      <c r="AI3292" s="3"/>
      <c r="AJ3292" s="3"/>
      <c r="AK3292" s="3"/>
      <c r="AL3292" s="3"/>
      <c r="AM3292" s="3"/>
      <c r="AN3292" s="3"/>
      <c r="AO3292" s="3"/>
      <c r="AP3292" s="69"/>
    </row>
    <row r="3293" spans="4:42" x14ac:dyDescent="0.2">
      <c r="D3293" s="3"/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Q3293" s="3"/>
      <c r="R3293" s="3"/>
      <c r="S3293" s="3"/>
      <c r="T3293" s="11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3"/>
      <c r="AG3293" s="3"/>
      <c r="AH3293" s="3"/>
      <c r="AI3293" s="3"/>
      <c r="AJ3293" s="3"/>
      <c r="AK3293" s="3"/>
      <c r="AL3293" s="3"/>
      <c r="AM3293" s="3"/>
      <c r="AN3293" s="3"/>
      <c r="AO3293" s="3"/>
      <c r="AP3293" s="69"/>
    </row>
    <row r="3294" spans="4:42" x14ac:dyDescent="0.2">
      <c r="D3294" s="3"/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Q3294" s="3"/>
      <c r="R3294" s="3"/>
      <c r="S3294" s="3"/>
      <c r="T3294" s="11"/>
      <c r="U3294" s="3"/>
      <c r="V3294" s="3"/>
      <c r="W3294" s="3"/>
      <c r="X3294" s="3"/>
      <c r="Y3294" s="3"/>
      <c r="Z3294" s="3"/>
      <c r="AA3294" s="3"/>
      <c r="AB3294" s="3"/>
      <c r="AC3294" s="3"/>
      <c r="AD3294" s="3"/>
      <c r="AE3294" s="3"/>
      <c r="AF3294" s="3"/>
      <c r="AG3294" s="3"/>
      <c r="AH3294" s="3"/>
      <c r="AI3294" s="3"/>
      <c r="AJ3294" s="3"/>
      <c r="AK3294" s="3"/>
      <c r="AL3294" s="3"/>
      <c r="AM3294" s="3"/>
      <c r="AN3294" s="3"/>
      <c r="AO3294" s="3"/>
      <c r="AP3294" s="69"/>
    </row>
    <row r="3295" spans="4:42" x14ac:dyDescent="0.2">
      <c r="D3295" s="3"/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Q3295" s="3"/>
      <c r="R3295" s="3"/>
      <c r="S3295" s="3"/>
      <c r="T3295" s="11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E3295" s="3"/>
      <c r="AF3295" s="3"/>
      <c r="AG3295" s="3"/>
      <c r="AH3295" s="3"/>
      <c r="AI3295" s="3"/>
      <c r="AJ3295" s="3"/>
      <c r="AK3295" s="3"/>
      <c r="AL3295" s="3"/>
      <c r="AM3295" s="3"/>
      <c r="AN3295" s="3"/>
      <c r="AO3295" s="3"/>
      <c r="AP3295" s="69"/>
    </row>
    <row r="3296" spans="4:42" x14ac:dyDescent="0.2">
      <c r="D3296" s="3"/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Q3296" s="3"/>
      <c r="R3296" s="3"/>
      <c r="S3296" s="3"/>
      <c r="T3296" s="11"/>
      <c r="U3296" s="3"/>
      <c r="V3296" s="3"/>
      <c r="W3296" s="3"/>
      <c r="X3296" s="3"/>
      <c r="Y3296" s="3"/>
      <c r="Z3296" s="3"/>
      <c r="AA3296" s="3"/>
      <c r="AB3296" s="3"/>
      <c r="AC3296" s="3"/>
      <c r="AD3296" s="3"/>
      <c r="AE3296" s="3"/>
      <c r="AF3296" s="3"/>
      <c r="AG3296" s="3"/>
      <c r="AH3296" s="3"/>
      <c r="AI3296" s="3"/>
      <c r="AJ3296" s="3"/>
      <c r="AK3296" s="3"/>
      <c r="AL3296" s="3"/>
      <c r="AM3296" s="3"/>
      <c r="AN3296" s="3"/>
      <c r="AO3296" s="3"/>
      <c r="AP3296" s="69"/>
    </row>
    <row r="3297" spans="4:42" x14ac:dyDescent="0.2">
      <c r="D3297" s="3"/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Q3297" s="3"/>
      <c r="R3297" s="3"/>
      <c r="S3297" s="3"/>
      <c r="T3297" s="11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3"/>
      <c r="AG3297" s="3"/>
      <c r="AH3297" s="3"/>
      <c r="AI3297" s="3"/>
      <c r="AJ3297" s="3"/>
      <c r="AK3297" s="3"/>
      <c r="AL3297" s="3"/>
      <c r="AM3297" s="3"/>
      <c r="AN3297" s="3"/>
      <c r="AO3297" s="3"/>
      <c r="AP3297" s="69"/>
    </row>
    <row r="3298" spans="4:42" x14ac:dyDescent="0.2">
      <c r="D3298" s="3"/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Q3298" s="3"/>
      <c r="R3298" s="3"/>
      <c r="S3298" s="3"/>
      <c r="T3298" s="11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3"/>
      <c r="AG3298" s="3"/>
      <c r="AH3298" s="3"/>
      <c r="AI3298" s="3"/>
      <c r="AJ3298" s="3"/>
      <c r="AK3298" s="3"/>
      <c r="AL3298" s="3"/>
      <c r="AM3298" s="3"/>
      <c r="AN3298" s="3"/>
      <c r="AO3298" s="3"/>
      <c r="AP3298" s="69"/>
    </row>
    <row r="3299" spans="4:42" x14ac:dyDescent="0.2">
      <c r="D3299" s="3"/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Q3299" s="3"/>
      <c r="R3299" s="3"/>
      <c r="S3299" s="3"/>
      <c r="T3299" s="11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3"/>
      <c r="AG3299" s="3"/>
      <c r="AH3299" s="3"/>
      <c r="AI3299" s="3"/>
      <c r="AJ3299" s="3"/>
      <c r="AK3299" s="3"/>
      <c r="AL3299" s="3"/>
      <c r="AM3299" s="3"/>
      <c r="AN3299" s="3"/>
      <c r="AO3299" s="3"/>
      <c r="AP3299" s="69"/>
    </row>
    <row r="3300" spans="4:42" x14ac:dyDescent="0.2">
      <c r="D3300" s="3"/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Q3300" s="3"/>
      <c r="R3300" s="3"/>
      <c r="S3300" s="3"/>
      <c r="T3300" s="11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3"/>
      <c r="AG3300" s="3"/>
      <c r="AH3300" s="3"/>
      <c r="AI3300" s="3"/>
      <c r="AJ3300" s="3"/>
      <c r="AK3300" s="3"/>
      <c r="AL3300" s="3"/>
      <c r="AM3300" s="3"/>
      <c r="AN3300" s="3"/>
      <c r="AO3300" s="3"/>
      <c r="AP3300" s="69"/>
    </row>
    <row r="3301" spans="4:42" x14ac:dyDescent="0.2">
      <c r="D3301" s="3"/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Q3301" s="3"/>
      <c r="R3301" s="3"/>
      <c r="S3301" s="3"/>
      <c r="T3301" s="11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3"/>
      <c r="AG3301" s="3"/>
      <c r="AH3301" s="3"/>
      <c r="AI3301" s="3"/>
      <c r="AJ3301" s="3"/>
      <c r="AK3301" s="3"/>
      <c r="AL3301" s="3"/>
      <c r="AM3301" s="3"/>
      <c r="AN3301" s="3"/>
      <c r="AO3301" s="3"/>
      <c r="AP3301" s="69"/>
    </row>
    <row r="3302" spans="4:42" x14ac:dyDescent="0.2">
      <c r="D3302" s="3"/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Q3302" s="3"/>
      <c r="R3302" s="3"/>
      <c r="S3302" s="3"/>
      <c r="T3302" s="11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3"/>
      <c r="AG3302" s="3"/>
      <c r="AH3302" s="3"/>
      <c r="AI3302" s="3"/>
      <c r="AJ3302" s="3"/>
      <c r="AK3302" s="3"/>
      <c r="AL3302" s="3"/>
      <c r="AM3302" s="3"/>
      <c r="AN3302" s="3"/>
      <c r="AO3302" s="3"/>
      <c r="AP3302" s="69"/>
    </row>
    <row r="3303" spans="4:42" x14ac:dyDescent="0.2">
      <c r="D3303" s="3"/>
      <c r="E3303" s="3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Q3303" s="3"/>
      <c r="R3303" s="3"/>
      <c r="S3303" s="3"/>
      <c r="T3303" s="11"/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 s="3"/>
      <c r="AF3303" s="3"/>
      <c r="AG3303" s="3"/>
      <c r="AH3303" s="3"/>
      <c r="AI3303" s="3"/>
      <c r="AJ3303" s="3"/>
      <c r="AK3303" s="3"/>
      <c r="AL3303" s="3"/>
      <c r="AM3303" s="3"/>
      <c r="AN3303" s="3"/>
      <c r="AO3303" s="3"/>
      <c r="AP3303" s="69"/>
    </row>
    <row r="3304" spans="4:42" x14ac:dyDescent="0.2">
      <c r="D3304" s="3"/>
      <c r="E3304" s="3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Q3304" s="3"/>
      <c r="R3304" s="3"/>
      <c r="S3304" s="3"/>
      <c r="T3304" s="11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3"/>
      <c r="AG3304" s="3"/>
      <c r="AH3304" s="3"/>
      <c r="AI3304" s="3"/>
      <c r="AJ3304" s="3"/>
      <c r="AK3304" s="3"/>
      <c r="AL3304" s="3"/>
      <c r="AM3304" s="3"/>
      <c r="AN3304" s="3"/>
      <c r="AO3304" s="3"/>
      <c r="AP3304" s="69"/>
    </row>
    <row r="3305" spans="4:42" x14ac:dyDescent="0.2">
      <c r="D3305" s="3"/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Q3305" s="3"/>
      <c r="R3305" s="3"/>
      <c r="S3305" s="3"/>
      <c r="T3305" s="11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3"/>
      <c r="AG3305" s="3"/>
      <c r="AH3305" s="3"/>
      <c r="AI3305" s="3"/>
      <c r="AJ3305" s="3"/>
      <c r="AK3305" s="3"/>
      <c r="AL3305" s="3"/>
      <c r="AM3305" s="3"/>
      <c r="AN3305" s="3"/>
      <c r="AO3305" s="3"/>
      <c r="AP3305" s="69"/>
    </row>
    <row r="3306" spans="4:42" x14ac:dyDescent="0.2">
      <c r="D3306" s="3"/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Q3306" s="3"/>
      <c r="R3306" s="3"/>
      <c r="S3306" s="3"/>
      <c r="T3306" s="11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3"/>
      <c r="AG3306" s="3"/>
      <c r="AH3306" s="3"/>
      <c r="AI3306" s="3"/>
      <c r="AJ3306" s="3"/>
      <c r="AK3306" s="3"/>
      <c r="AL3306" s="3"/>
      <c r="AM3306" s="3"/>
      <c r="AN3306" s="3"/>
      <c r="AO3306" s="3"/>
      <c r="AP3306" s="69"/>
    </row>
    <row r="3307" spans="4:42" x14ac:dyDescent="0.2">
      <c r="D3307" s="3"/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Q3307" s="3"/>
      <c r="R3307" s="3"/>
      <c r="S3307" s="3"/>
      <c r="T3307" s="11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3"/>
      <c r="AG3307" s="3"/>
      <c r="AH3307" s="3"/>
      <c r="AI3307" s="3"/>
      <c r="AJ3307" s="3"/>
      <c r="AK3307" s="3"/>
      <c r="AL3307" s="3"/>
      <c r="AM3307" s="3"/>
      <c r="AN3307" s="3"/>
      <c r="AO3307" s="3"/>
      <c r="AP3307" s="69"/>
    </row>
    <row r="3308" spans="4:42" x14ac:dyDescent="0.2">
      <c r="D3308" s="3"/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Q3308" s="3"/>
      <c r="R3308" s="3"/>
      <c r="S3308" s="3"/>
      <c r="T3308" s="11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3"/>
      <c r="AG3308" s="3"/>
      <c r="AH3308" s="3"/>
      <c r="AI3308" s="3"/>
      <c r="AJ3308" s="3"/>
      <c r="AK3308" s="3"/>
      <c r="AL3308" s="3"/>
      <c r="AM3308" s="3"/>
      <c r="AN3308" s="3"/>
      <c r="AO3308" s="3"/>
      <c r="AP3308" s="69"/>
    </row>
    <row r="3309" spans="4:42" x14ac:dyDescent="0.2">
      <c r="D3309" s="3"/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Q3309" s="3"/>
      <c r="R3309" s="3"/>
      <c r="S3309" s="3"/>
      <c r="T3309" s="11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3"/>
      <c r="AG3309" s="3"/>
      <c r="AH3309" s="3"/>
      <c r="AI3309" s="3"/>
      <c r="AJ3309" s="3"/>
      <c r="AK3309" s="3"/>
      <c r="AL3309" s="3"/>
      <c r="AM3309" s="3"/>
      <c r="AN3309" s="3"/>
      <c r="AO3309" s="3"/>
      <c r="AP3309" s="69"/>
    </row>
    <row r="3310" spans="4:42" x14ac:dyDescent="0.2">
      <c r="D3310" s="3"/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Q3310" s="3"/>
      <c r="R3310" s="3"/>
      <c r="S3310" s="3"/>
      <c r="T3310" s="11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3"/>
      <c r="AG3310" s="3"/>
      <c r="AH3310" s="3"/>
      <c r="AI3310" s="3"/>
      <c r="AJ3310" s="3"/>
      <c r="AK3310" s="3"/>
      <c r="AL3310" s="3"/>
      <c r="AM3310" s="3"/>
      <c r="AN3310" s="3"/>
      <c r="AO3310" s="3"/>
      <c r="AP3310" s="69"/>
    </row>
    <row r="3311" spans="4:42" x14ac:dyDescent="0.2">
      <c r="D3311" s="3"/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Q3311" s="3"/>
      <c r="R3311" s="3"/>
      <c r="S3311" s="3"/>
      <c r="T3311" s="11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3"/>
      <c r="AG3311" s="3"/>
      <c r="AH3311" s="3"/>
      <c r="AI3311" s="3"/>
      <c r="AJ3311" s="3"/>
      <c r="AK3311" s="3"/>
      <c r="AL3311" s="3"/>
      <c r="AM3311" s="3"/>
      <c r="AN3311" s="3"/>
      <c r="AO3311" s="3"/>
      <c r="AP3311" s="69"/>
    </row>
    <row r="3312" spans="4:42" x14ac:dyDescent="0.2">
      <c r="D3312" s="3"/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Q3312" s="3"/>
      <c r="R3312" s="3"/>
      <c r="S3312" s="3"/>
      <c r="T3312" s="11"/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  <c r="AE3312" s="3"/>
      <c r="AF3312" s="3"/>
      <c r="AG3312" s="3"/>
      <c r="AH3312" s="3"/>
      <c r="AI3312" s="3"/>
      <c r="AJ3312" s="3"/>
      <c r="AK3312" s="3"/>
      <c r="AL3312" s="3"/>
      <c r="AM3312" s="3"/>
      <c r="AN3312" s="3"/>
      <c r="AO3312" s="3"/>
      <c r="AP3312" s="69"/>
    </row>
    <row r="3313" spans="4:42" x14ac:dyDescent="0.2">
      <c r="D3313" s="3"/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Q3313" s="3"/>
      <c r="R3313" s="3"/>
      <c r="S3313" s="3"/>
      <c r="T3313" s="11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3"/>
      <c r="AG3313" s="3"/>
      <c r="AH3313" s="3"/>
      <c r="AI3313" s="3"/>
      <c r="AJ3313" s="3"/>
      <c r="AK3313" s="3"/>
      <c r="AL3313" s="3"/>
      <c r="AM3313" s="3"/>
      <c r="AN3313" s="3"/>
      <c r="AO3313" s="3"/>
      <c r="AP3313" s="69"/>
    </row>
    <row r="3314" spans="4:42" x14ac:dyDescent="0.2">
      <c r="D3314" s="3"/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Q3314" s="3"/>
      <c r="R3314" s="3"/>
      <c r="S3314" s="3"/>
      <c r="T3314" s="11"/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E3314" s="3"/>
      <c r="AF3314" s="3"/>
      <c r="AG3314" s="3"/>
      <c r="AH3314" s="3"/>
      <c r="AI3314" s="3"/>
      <c r="AJ3314" s="3"/>
      <c r="AK3314" s="3"/>
      <c r="AL3314" s="3"/>
      <c r="AM3314" s="3"/>
      <c r="AN3314" s="3"/>
      <c r="AO3314" s="3"/>
      <c r="AP3314" s="69"/>
    </row>
    <row r="3315" spans="4:42" x14ac:dyDescent="0.2">
      <c r="D3315" s="3"/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Q3315" s="3"/>
      <c r="R3315" s="3"/>
      <c r="S3315" s="3"/>
      <c r="T3315" s="11"/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E3315" s="3"/>
      <c r="AF3315" s="3"/>
      <c r="AG3315" s="3"/>
      <c r="AH3315" s="3"/>
      <c r="AI3315" s="3"/>
      <c r="AJ3315" s="3"/>
      <c r="AK3315" s="3"/>
      <c r="AL3315" s="3"/>
      <c r="AM3315" s="3"/>
      <c r="AN3315" s="3"/>
      <c r="AO3315" s="3"/>
      <c r="AP3315" s="69"/>
    </row>
    <row r="3316" spans="4:42" x14ac:dyDescent="0.2">
      <c r="D3316" s="3"/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Q3316" s="3"/>
      <c r="R3316" s="3"/>
      <c r="S3316" s="3"/>
      <c r="T3316" s="11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3"/>
      <c r="AG3316" s="3"/>
      <c r="AH3316" s="3"/>
      <c r="AI3316" s="3"/>
      <c r="AJ3316" s="3"/>
      <c r="AK3316" s="3"/>
      <c r="AL3316" s="3"/>
      <c r="AM3316" s="3"/>
      <c r="AN3316" s="3"/>
      <c r="AO3316" s="3"/>
      <c r="AP3316" s="69"/>
    </row>
    <row r="3317" spans="4:42" x14ac:dyDescent="0.2">
      <c r="D3317" s="3"/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Q3317" s="3"/>
      <c r="R3317" s="3"/>
      <c r="S3317" s="3"/>
      <c r="T3317" s="11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3"/>
      <c r="AG3317" s="3"/>
      <c r="AH3317" s="3"/>
      <c r="AI3317" s="3"/>
      <c r="AJ3317" s="3"/>
      <c r="AK3317" s="3"/>
      <c r="AL3317" s="3"/>
      <c r="AM3317" s="3"/>
      <c r="AN3317" s="3"/>
      <c r="AO3317" s="3"/>
      <c r="AP3317" s="69"/>
    </row>
    <row r="3318" spans="4:42" x14ac:dyDescent="0.2">
      <c r="D3318" s="3"/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Q3318" s="3"/>
      <c r="R3318" s="3"/>
      <c r="S3318" s="3"/>
      <c r="T3318" s="11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3"/>
      <c r="AG3318" s="3"/>
      <c r="AH3318" s="3"/>
      <c r="AI3318" s="3"/>
      <c r="AJ3318" s="3"/>
      <c r="AK3318" s="3"/>
      <c r="AL3318" s="3"/>
      <c r="AM3318" s="3"/>
      <c r="AN3318" s="3"/>
      <c r="AO3318" s="3"/>
      <c r="AP3318" s="69"/>
    </row>
    <row r="3319" spans="4:42" x14ac:dyDescent="0.2">
      <c r="D3319" s="3"/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Q3319" s="3"/>
      <c r="R3319" s="3"/>
      <c r="S3319" s="3"/>
      <c r="T3319" s="11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3"/>
      <c r="AG3319" s="3"/>
      <c r="AH3319" s="3"/>
      <c r="AI3319" s="3"/>
      <c r="AJ3319" s="3"/>
      <c r="AK3319" s="3"/>
      <c r="AL3319" s="3"/>
      <c r="AM3319" s="3"/>
      <c r="AN3319" s="3"/>
      <c r="AO3319" s="3"/>
      <c r="AP3319" s="69"/>
    </row>
    <row r="3320" spans="4:42" x14ac:dyDescent="0.2">
      <c r="D3320" s="3"/>
      <c r="E3320" s="3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Q3320" s="3"/>
      <c r="R3320" s="3"/>
      <c r="S3320" s="3"/>
      <c r="T3320" s="11"/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E3320" s="3"/>
      <c r="AF3320" s="3"/>
      <c r="AG3320" s="3"/>
      <c r="AH3320" s="3"/>
      <c r="AI3320" s="3"/>
      <c r="AJ3320" s="3"/>
      <c r="AK3320" s="3"/>
      <c r="AL3320" s="3"/>
      <c r="AM3320" s="3"/>
      <c r="AN3320" s="3"/>
      <c r="AO3320" s="3"/>
      <c r="AP3320" s="69"/>
    </row>
    <row r="3321" spans="4:42" x14ac:dyDescent="0.2">
      <c r="D3321" s="3"/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Q3321" s="3"/>
      <c r="R3321" s="3"/>
      <c r="S3321" s="3"/>
      <c r="T3321" s="11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3"/>
      <c r="AG3321" s="3"/>
      <c r="AH3321" s="3"/>
      <c r="AI3321" s="3"/>
      <c r="AJ3321" s="3"/>
      <c r="AK3321" s="3"/>
      <c r="AL3321" s="3"/>
      <c r="AM3321" s="3"/>
      <c r="AN3321" s="3"/>
      <c r="AO3321" s="3"/>
      <c r="AP3321" s="69"/>
    </row>
    <row r="3322" spans="4:42" x14ac:dyDescent="0.2">
      <c r="D3322" s="3"/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Q3322" s="3"/>
      <c r="R3322" s="3"/>
      <c r="S3322" s="3"/>
      <c r="T3322" s="11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3"/>
      <c r="AG3322" s="3"/>
      <c r="AH3322" s="3"/>
      <c r="AI3322" s="3"/>
      <c r="AJ3322" s="3"/>
      <c r="AK3322" s="3"/>
      <c r="AL3322" s="3"/>
      <c r="AM3322" s="3"/>
      <c r="AN3322" s="3"/>
      <c r="AO3322" s="3"/>
      <c r="AP3322" s="69"/>
    </row>
    <row r="3323" spans="4:42" x14ac:dyDescent="0.2">
      <c r="D3323" s="3"/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Q3323" s="3"/>
      <c r="R3323" s="3"/>
      <c r="S3323" s="3"/>
      <c r="T3323" s="11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3"/>
      <c r="AG3323" s="3"/>
      <c r="AH3323" s="3"/>
      <c r="AI3323" s="3"/>
      <c r="AJ3323" s="3"/>
      <c r="AK3323" s="3"/>
      <c r="AL3323" s="3"/>
      <c r="AM3323" s="3"/>
      <c r="AN3323" s="3"/>
      <c r="AO3323" s="3"/>
      <c r="AP3323" s="69"/>
    </row>
    <row r="3324" spans="4:42" x14ac:dyDescent="0.2">
      <c r="D3324" s="3"/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Q3324" s="3"/>
      <c r="R3324" s="3"/>
      <c r="S3324" s="3"/>
      <c r="T3324" s="11"/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E3324" s="3"/>
      <c r="AF3324" s="3"/>
      <c r="AG3324" s="3"/>
      <c r="AH3324" s="3"/>
      <c r="AI3324" s="3"/>
      <c r="AJ3324" s="3"/>
      <c r="AK3324" s="3"/>
      <c r="AL3324" s="3"/>
      <c r="AM3324" s="3"/>
      <c r="AN3324" s="3"/>
      <c r="AO3324" s="3"/>
      <c r="AP3324" s="69"/>
    </row>
    <row r="3325" spans="4:42" x14ac:dyDescent="0.2">
      <c r="D3325" s="3"/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Q3325" s="3"/>
      <c r="R3325" s="3"/>
      <c r="S3325" s="3"/>
      <c r="T3325" s="11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3"/>
      <c r="AG3325" s="3"/>
      <c r="AH3325" s="3"/>
      <c r="AI3325" s="3"/>
      <c r="AJ3325" s="3"/>
      <c r="AK3325" s="3"/>
      <c r="AL3325" s="3"/>
      <c r="AM3325" s="3"/>
      <c r="AN3325" s="3"/>
      <c r="AO3325" s="3"/>
      <c r="AP3325" s="69"/>
    </row>
    <row r="3326" spans="4:42" x14ac:dyDescent="0.2">
      <c r="D3326" s="3"/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Q3326" s="3"/>
      <c r="R3326" s="3"/>
      <c r="S3326" s="3"/>
      <c r="T3326" s="11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3"/>
      <c r="AG3326" s="3"/>
      <c r="AH3326" s="3"/>
      <c r="AI3326" s="3"/>
      <c r="AJ3326" s="3"/>
      <c r="AK3326" s="3"/>
      <c r="AL3326" s="3"/>
      <c r="AM3326" s="3"/>
      <c r="AN3326" s="3"/>
      <c r="AO3326" s="3"/>
      <c r="AP3326" s="69"/>
    </row>
    <row r="3327" spans="4:42" x14ac:dyDescent="0.2">
      <c r="D3327" s="3"/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Q3327" s="3"/>
      <c r="R3327" s="3"/>
      <c r="S3327" s="3"/>
      <c r="T3327" s="11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3"/>
      <c r="AG3327" s="3"/>
      <c r="AH3327" s="3"/>
      <c r="AI3327" s="3"/>
      <c r="AJ3327" s="3"/>
      <c r="AK3327" s="3"/>
      <c r="AL3327" s="3"/>
      <c r="AM3327" s="3"/>
      <c r="AN3327" s="3"/>
      <c r="AO3327" s="3"/>
      <c r="AP3327" s="69"/>
    </row>
    <row r="3328" spans="4:42" x14ac:dyDescent="0.2">
      <c r="D3328" s="3"/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Q3328" s="3"/>
      <c r="R3328" s="3"/>
      <c r="S3328" s="3"/>
      <c r="T3328" s="11"/>
      <c r="U3328" s="3"/>
      <c r="V3328" s="3"/>
      <c r="W3328" s="3"/>
      <c r="X3328" s="3"/>
      <c r="Y3328" s="3"/>
      <c r="Z3328" s="3"/>
      <c r="AA3328" s="3"/>
      <c r="AB3328" s="3"/>
      <c r="AC3328" s="3"/>
      <c r="AD3328" s="3"/>
      <c r="AE3328" s="3"/>
      <c r="AF3328" s="3"/>
      <c r="AG3328" s="3"/>
      <c r="AH3328" s="3"/>
      <c r="AI3328" s="3"/>
      <c r="AJ3328" s="3"/>
      <c r="AK3328" s="3"/>
      <c r="AL3328" s="3"/>
      <c r="AM3328" s="3"/>
      <c r="AN3328" s="3"/>
      <c r="AO3328" s="3"/>
      <c r="AP3328" s="69"/>
    </row>
    <row r="3329" spans="4:42" x14ac:dyDescent="0.2">
      <c r="D3329" s="3"/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Q3329" s="3"/>
      <c r="R3329" s="3"/>
      <c r="S3329" s="3"/>
      <c r="T3329" s="11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3"/>
      <c r="AG3329" s="3"/>
      <c r="AH3329" s="3"/>
      <c r="AI3329" s="3"/>
      <c r="AJ3329" s="3"/>
      <c r="AK3329" s="3"/>
      <c r="AL3329" s="3"/>
      <c r="AM3329" s="3"/>
      <c r="AN3329" s="3"/>
      <c r="AO3329" s="3"/>
      <c r="AP3329" s="69"/>
    </row>
    <row r="3330" spans="4:42" x14ac:dyDescent="0.2">
      <c r="D3330" s="3"/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Q3330" s="3"/>
      <c r="R3330" s="3"/>
      <c r="S3330" s="3"/>
      <c r="T3330" s="11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3"/>
      <c r="AG3330" s="3"/>
      <c r="AH3330" s="3"/>
      <c r="AI3330" s="3"/>
      <c r="AJ3330" s="3"/>
      <c r="AK3330" s="3"/>
      <c r="AL3330" s="3"/>
      <c r="AM3330" s="3"/>
      <c r="AN3330" s="3"/>
      <c r="AO3330" s="3"/>
      <c r="AP3330" s="69"/>
    </row>
    <row r="3331" spans="4:42" x14ac:dyDescent="0.2">
      <c r="D3331" s="3"/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Q3331" s="3"/>
      <c r="R3331" s="3"/>
      <c r="S3331" s="3"/>
      <c r="T3331" s="11"/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E3331" s="3"/>
      <c r="AF3331" s="3"/>
      <c r="AG3331" s="3"/>
      <c r="AH3331" s="3"/>
      <c r="AI3331" s="3"/>
      <c r="AJ3331" s="3"/>
      <c r="AK3331" s="3"/>
      <c r="AL3331" s="3"/>
      <c r="AM3331" s="3"/>
      <c r="AN3331" s="3"/>
      <c r="AO3331" s="3"/>
      <c r="AP3331" s="69"/>
    </row>
    <row r="3332" spans="4:42" x14ac:dyDescent="0.2">
      <c r="D3332" s="3"/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Q3332" s="3"/>
      <c r="R3332" s="3"/>
      <c r="S3332" s="3"/>
      <c r="T3332" s="11"/>
      <c r="U3332" s="3"/>
      <c r="V3332" s="3"/>
      <c r="W3332" s="3"/>
      <c r="X3332" s="3"/>
      <c r="Y3332" s="3"/>
      <c r="Z3332" s="3"/>
      <c r="AA3332" s="3"/>
      <c r="AB3332" s="3"/>
      <c r="AC3332" s="3"/>
      <c r="AD3332" s="3"/>
      <c r="AE3332" s="3"/>
      <c r="AF3332" s="3"/>
      <c r="AG3332" s="3"/>
      <c r="AH3332" s="3"/>
      <c r="AI3332" s="3"/>
      <c r="AJ3332" s="3"/>
      <c r="AK3332" s="3"/>
      <c r="AL3332" s="3"/>
      <c r="AM3332" s="3"/>
      <c r="AN3332" s="3"/>
      <c r="AO3332" s="3"/>
      <c r="AP3332" s="69"/>
    </row>
    <row r="3333" spans="4:42" x14ac:dyDescent="0.2">
      <c r="D3333" s="3"/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Q3333" s="3"/>
      <c r="R3333" s="3"/>
      <c r="S3333" s="3"/>
      <c r="T3333" s="11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3"/>
      <c r="AG3333" s="3"/>
      <c r="AH3333" s="3"/>
      <c r="AI3333" s="3"/>
      <c r="AJ3333" s="3"/>
      <c r="AK3333" s="3"/>
      <c r="AL3333" s="3"/>
      <c r="AM3333" s="3"/>
      <c r="AN3333" s="3"/>
      <c r="AO3333" s="3"/>
      <c r="AP3333" s="69"/>
    </row>
    <row r="3334" spans="4:42" x14ac:dyDescent="0.2">
      <c r="D3334" s="3"/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Q3334" s="3"/>
      <c r="R3334" s="3"/>
      <c r="S3334" s="3"/>
      <c r="T3334" s="11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3"/>
      <c r="AG3334" s="3"/>
      <c r="AH3334" s="3"/>
      <c r="AI3334" s="3"/>
      <c r="AJ3334" s="3"/>
      <c r="AK3334" s="3"/>
      <c r="AL3334" s="3"/>
      <c r="AM3334" s="3"/>
      <c r="AN3334" s="3"/>
      <c r="AO3334" s="3"/>
      <c r="AP3334" s="69"/>
    </row>
    <row r="3335" spans="4:42" x14ac:dyDescent="0.2">
      <c r="D3335" s="3"/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Q3335" s="3"/>
      <c r="R3335" s="3"/>
      <c r="S3335" s="3"/>
      <c r="T3335" s="11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3"/>
      <c r="AG3335" s="3"/>
      <c r="AH3335" s="3"/>
      <c r="AI3335" s="3"/>
      <c r="AJ3335" s="3"/>
      <c r="AK3335" s="3"/>
      <c r="AL3335" s="3"/>
      <c r="AM3335" s="3"/>
      <c r="AN3335" s="3"/>
      <c r="AO3335" s="3"/>
      <c r="AP3335" s="69"/>
    </row>
    <row r="3336" spans="4:42" x14ac:dyDescent="0.2">
      <c r="D3336" s="3"/>
      <c r="E3336" s="3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Q3336" s="3"/>
      <c r="R3336" s="3"/>
      <c r="S3336" s="3"/>
      <c r="T3336" s="11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3"/>
      <c r="AG3336" s="3"/>
      <c r="AH3336" s="3"/>
      <c r="AI3336" s="3"/>
      <c r="AJ3336" s="3"/>
      <c r="AK3336" s="3"/>
      <c r="AL3336" s="3"/>
      <c r="AM3336" s="3"/>
      <c r="AN3336" s="3"/>
      <c r="AO3336" s="3"/>
      <c r="AP3336" s="69"/>
    </row>
    <row r="3337" spans="4:42" x14ac:dyDescent="0.2">
      <c r="D3337" s="3"/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Q3337" s="3"/>
      <c r="R3337" s="3"/>
      <c r="S3337" s="3"/>
      <c r="T3337" s="11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3"/>
      <c r="AG3337" s="3"/>
      <c r="AH3337" s="3"/>
      <c r="AI3337" s="3"/>
      <c r="AJ3337" s="3"/>
      <c r="AK3337" s="3"/>
      <c r="AL3337" s="3"/>
      <c r="AM3337" s="3"/>
      <c r="AN3337" s="3"/>
      <c r="AO3337" s="3"/>
      <c r="AP3337" s="69"/>
    </row>
    <row r="3338" spans="4:42" x14ac:dyDescent="0.2">
      <c r="D3338" s="3"/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Q3338" s="3"/>
      <c r="R3338" s="3"/>
      <c r="S3338" s="3"/>
      <c r="T3338" s="11"/>
      <c r="U3338" s="3"/>
      <c r="V3338" s="3"/>
      <c r="W3338" s="3"/>
      <c r="X3338" s="3"/>
      <c r="Y3338" s="3"/>
      <c r="Z3338" s="3"/>
      <c r="AA3338" s="3"/>
      <c r="AB3338" s="3"/>
      <c r="AC3338" s="3"/>
      <c r="AD3338" s="3"/>
      <c r="AE3338" s="3"/>
      <c r="AF3338" s="3"/>
      <c r="AG3338" s="3"/>
      <c r="AH3338" s="3"/>
      <c r="AI3338" s="3"/>
      <c r="AJ3338" s="3"/>
      <c r="AK3338" s="3"/>
      <c r="AL3338" s="3"/>
      <c r="AM3338" s="3"/>
      <c r="AN3338" s="3"/>
      <c r="AO3338" s="3"/>
      <c r="AP3338" s="69"/>
    </row>
    <row r="3339" spans="4:42" x14ac:dyDescent="0.2">
      <c r="D3339" s="3"/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Q3339" s="3"/>
      <c r="R3339" s="3"/>
      <c r="S3339" s="3"/>
      <c r="T3339" s="11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E3339" s="3"/>
      <c r="AF3339" s="3"/>
      <c r="AG3339" s="3"/>
      <c r="AH3339" s="3"/>
      <c r="AI3339" s="3"/>
      <c r="AJ3339" s="3"/>
      <c r="AK3339" s="3"/>
      <c r="AL3339" s="3"/>
      <c r="AM3339" s="3"/>
      <c r="AN3339" s="3"/>
      <c r="AO3339" s="3"/>
      <c r="AP3339" s="69"/>
    </row>
    <row r="3340" spans="4:42" x14ac:dyDescent="0.2">
      <c r="D3340" s="3"/>
      <c r="E3340" s="3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Q3340" s="3"/>
      <c r="R3340" s="3"/>
      <c r="S3340" s="3"/>
      <c r="T3340" s="11"/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  <c r="AE3340" s="3"/>
      <c r="AF3340" s="3"/>
      <c r="AG3340" s="3"/>
      <c r="AH3340" s="3"/>
      <c r="AI3340" s="3"/>
      <c r="AJ3340" s="3"/>
      <c r="AK3340" s="3"/>
      <c r="AL3340" s="3"/>
      <c r="AM3340" s="3"/>
      <c r="AN3340" s="3"/>
      <c r="AO3340" s="3"/>
      <c r="AP3340" s="69"/>
    </row>
    <row r="3341" spans="4:42" x14ac:dyDescent="0.2">
      <c r="D3341" s="3"/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Q3341" s="3"/>
      <c r="R3341" s="3"/>
      <c r="S3341" s="3"/>
      <c r="T3341" s="11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3"/>
      <c r="AG3341" s="3"/>
      <c r="AH3341" s="3"/>
      <c r="AI3341" s="3"/>
      <c r="AJ3341" s="3"/>
      <c r="AK3341" s="3"/>
      <c r="AL3341" s="3"/>
      <c r="AM3341" s="3"/>
      <c r="AN3341" s="3"/>
      <c r="AO3341" s="3"/>
      <c r="AP3341" s="69"/>
    </row>
    <row r="3342" spans="4:42" x14ac:dyDescent="0.2">
      <c r="D3342" s="3"/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Q3342" s="3"/>
      <c r="R3342" s="3"/>
      <c r="S3342" s="3"/>
      <c r="T3342" s="11"/>
      <c r="U3342" s="3"/>
      <c r="V3342" s="3"/>
      <c r="W3342" s="3"/>
      <c r="X3342" s="3"/>
      <c r="Y3342" s="3"/>
      <c r="Z3342" s="3"/>
      <c r="AA3342" s="3"/>
      <c r="AB3342" s="3"/>
      <c r="AC3342" s="3"/>
      <c r="AD3342" s="3"/>
      <c r="AE3342" s="3"/>
      <c r="AF3342" s="3"/>
      <c r="AG3342" s="3"/>
      <c r="AH3342" s="3"/>
      <c r="AI3342" s="3"/>
      <c r="AJ3342" s="3"/>
      <c r="AK3342" s="3"/>
      <c r="AL3342" s="3"/>
      <c r="AM3342" s="3"/>
      <c r="AN3342" s="3"/>
      <c r="AO3342" s="3"/>
      <c r="AP3342" s="69"/>
    </row>
    <row r="3343" spans="4:42" x14ac:dyDescent="0.2">
      <c r="D3343" s="3"/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Q3343" s="3"/>
      <c r="R3343" s="3"/>
      <c r="S3343" s="3"/>
      <c r="T3343" s="11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3"/>
      <c r="AG3343" s="3"/>
      <c r="AH3343" s="3"/>
      <c r="AI3343" s="3"/>
      <c r="AJ3343" s="3"/>
      <c r="AK3343" s="3"/>
      <c r="AL3343" s="3"/>
      <c r="AM3343" s="3"/>
      <c r="AN3343" s="3"/>
      <c r="AO3343" s="3"/>
      <c r="AP3343" s="69"/>
    </row>
    <row r="3344" spans="4:42" x14ac:dyDescent="0.2">
      <c r="D3344" s="3"/>
      <c r="E3344" s="3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Q3344" s="3"/>
      <c r="R3344" s="3"/>
      <c r="S3344" s="3"/>
      <c r="T3344" s="11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3"/>
      <c r="AG3344" s="3"/>
      <c r="AH3344" s="3"/>
      <c r="AI3344" s="3"/>
      <c r="AJ3344" s="3"/>
      <c r="AK3344" s="3"/>
      <c r="AL3344" s="3"/>
      <c r="AM3344" s="3"/>
      <c r="AN3344" s="3"/>
      <c r="AO3344" s="3"/>
      <c r="AP3344" s="69"/>
    </row>
    <row r="3345" spans="4:42" x14ac:dyDescent="0.2">
      <c r="D3345" s="3"/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Q3345" s="3"/>
      <c r="R3345" s="3"/>
      <c r="S3345" s="3"/>
      <c r="T3345" s="11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3"/>
      <c r="AG3345" s="3"/>
      <c r="AH3345" s="3"/>
      <c r="AI3345" s="3"/>
      <c r="AJ3345" s="3"/>
      <c r="AK3345" s="3"/>
      <c r="AL3345" s="3"/>
      <c r="AM3345" s="3"/>
      <c r="AN3345" s="3"/>
      <c r="AO3345" s="3"/>
      <c r="AP3345" s="69"/>
    </row>
    <row r="3346" spans="4:42" x14ac:dyDescent="0.2">
      <c r="D3346" s="3"/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Q3346" s="3"/>
      <c r="R3346" s="3"/>
      <c r="S3346" s="3"/>
      <c r="T3346" s="11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3"/>
      <c r="AG3346" s="3"/>
      <c r="AH3346" s="3"/>
      <c r="AI3346" s="3"/>
      <c r="AJ3346" s="3"/>
      <c r="AK3346" s="3"/>
      <c r="AL3346" s="3"/>
      <c r="AM3346" s="3"/>
      <c r="AN3346" s="3"/>
      <c r="AO3346" s="3"/>
      <c r="AP3346" s="69"/>
    </row>
    <row r="3347" spans="4:42" x14ac:dyDescent="0.2">
      <c r="D3347" s="3"/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Q3347" s="3"/>
      <c r="R3347" s="3"/>
      <c r="S3347" s="3"/>
      <c r="T3347" s="11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3"/>
      <c r="AG3347" s="3"/>
      <c r="AH3347" s="3"/>
      <c r="AI3347" s="3"/>
      <c r="AJ3347" s="3"/>
      <c r="AK3347" s="3"/>
      <c r="AL3347" s="3"/>
      <c r="AM3347" s="3"/>
      <c r="AN3347" s="3"/>
      <c r="AO3347" s="3"/>
      <c r="AP3347" s="69"/>
    </row>
    <row r="3348" spans="4:42" x14ac:dyDescent="0.2">
      <c r="D3348" s="3"/>
      <c r="E3348" s="3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Q3348" s="3"/>
      <c r="R3348" s="3"/>
      <c r="S3348" s="3"/>
      <c r="T3348" s="11"/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E3348" s="3"/>
      <c r="AF3348" s="3"/>
      <c r="AG3348" s="3"/>
      <c r="AH3348" s="3"/>
      <c r="AI3348" s="3"/>
      <c r="AJ3348" s="3"/>
      <c r="AK3348" s="3"/>
      <c r="AL3348" s="3"/>
      <c r="AM3348" s="3"/>
      <c r="AN3348" s="3"/>
      <c r="AO3348" s="3"/>
      <c r="AP3348" s="69"/>
    </row>
    <row r="3349" spans="4:42" x14ac:dyDescent="0.2">
      <c r="D3349" s="3"/>
      <c r="E3349" s="3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Q3349" s="3"/>
      <c r="R3349" s="3"/>
      <c r="S3349" s="3"/>
      <c r="T3349" s="11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3"/>
      <c r="AG3349" s="3"/>
      <c r="AH3349" s="3"/>
      <c r="AI3349" s="3"/>
      <c r="AJ3349" s="3"/>
      <c r="AK3349" s="3"/>
      <c r="AL3349" s="3"/>
      <c r="AM3349" s="3"/>
      <c r="AN3349" s="3"/>
      <c r="AO3349" s="3"/>
      <c r="AP3349" s="69"/>
    </row>
    <row r="3350" spans="4:42" x14ac:dyDescent="0.2">
      <c r="D3350" s="3"/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Q3350" s="3"/>
      <c r="R3350" s="3"/>
      <c r="S3350" s="3"/>
      <c r="T3350" s="11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3"/>
      <c r="AG3350" s="3"/>
      <c r="AH3350" s="3"/>
      <c r="AI3350" s="3"/>
      <c r="AJ3350" s="3"/>
      <c r="AK3350" s="3"/>
      <c r="AL3350" s="3"/>
      <c r="AM3350" s="3"/>
      <c r="AN3350" s="3"/>
      <c r="AO3350" s="3"/>
      <c r="AP3350" s="69"/>
    </row>
    <row r="3351" spans="4:42" x14ac:dyDescent="0.2">
      <c r="D3351" s="3"/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Q3351" s="3"/>
      <c r="R3351" s="3"/>
      <c r="S3351" s="3"/>
      <c r="T3351" s="11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3"/>
      <c r="AG3351" s="3"/>
      <c r="AH3351" s="3"/>
      <c r="AI3351" s="3"/>
      <c r="AJ3351" s="3"/>
      <c r="AK3351" s="3"/>
      <c r="AL3351" s="3"/>
      <c r="AM3351" s="3"/>
      <c r="AN3351" s="3"/>
      <c r="AO3351" s="3"/>
      <c r="AP3351" s="69"/>
    </row>
    <row r="3352" spans="4:42" x14ac:dyDescent="0.2">
      <c r="D3352" s="3"/>
      <c r="E3352" s="3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Q3352" s="3"/>
      <c r="R3352" s="3"/>
      <c r="S3352" s="3"/>
      <c r="T3352" s="11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3"/>
      <c r="AG3352" s="3"/>
      <c r="AH3352" s="3"/>
      <c r="AI3352" s="3"/>
      <c r="AJ3352" s="3"/>
      <c r="AK3352" s="3"/>
      <c r="AL3352" s="3"/>
      <c r="AM3352" s="3"/>
      <c r="AN3352" s="3"/>
      <c r="AO3352" s="3"/>
      <c r="AP3352" s="69"/>
    </row>
    <row r="3353" spans="4:42" x14ac:dyDescent="0.2">
      <c r="D3353" s="3"/>
      <c r="E3353" s="3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Q3353" s="3"/>
      <c r="R3353" s="3"/>
      <c r="S3353" s="3"/>
      <c r="T3353" s="11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3"/>
      <c r="AG3353" s="3"/>
      <c r="AH3353" s="3"/>
      <c r="AI3353" s="3"/>
      <c r="AJ3353" s="3"/>
      <c r="AK3353" s="3"/>
      <c r="AL3353" s="3"/>
      <c r="AM3353" s="3"/>
      <c r="AN3353" s="3"/>
      <c r="AO3353" s="3"/>
      <c r="AP3353" s="69"/>
    </row>
    <row r="3354" spans="4:42" x14ac:dyDescent="0.2">
      <c r="D3354" s="3"/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Q3354" s="3"/>
      <c r="R3354" s="3"/>
      <c r="S3354" s="3"/>
      <c r="T3354" s="11"/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  <c r="AE3354" s="3"/>
      <c r="AF3354" s="3"/>
      <c r="AG3354" s="3"/>
      <c r="AH3354" s="3"/>
      <c r="AI3354" s="3"/>
      <c r="AJ3354" s="3"/>
      <c r="AK3354" s="3"/>
      <c r="AL3354" s="3"/>
      <c r="AM3354" s="3"/>
      <c r="AN3354" s="3"/>
      <c r="AO3354" s="3"/>
      <c r="AP3354" s="69"/>
    </row>
    <row r="3355" spans="4:42" x14ac:dyDescent="0.2">
      <c r="D3355" s="3"/>
      <c r="E3355" s="3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Q3355" s="3"/>
      <c r="R3355" s="3"/>
      <c r="S3355" s="3"/>
      <c r="T3355" s="11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3"/>
      <c r="AG3355" s="3"/>
      <c r="AH3355" s="3"/>
      <c r="AI3355" s="3"/>
      <c r="AJ3355" s="3"/>
      <c r="AK3355" s="3"/>
      <c r="AL3355" s="3"/>
      <c r="AM3355" s="3"/>
      <c r="AN3355" s="3"/>
      <c r="AO3355" s="3"/>
      <c r="AP3355" s="69"/>
    </row>
    <row r="3356" spans="4:42" x14ac:dyDescent="0.2">
      <c r="D3356" s="3"/>
      <c r="E3356" s="3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Q3356" s="3"/>
      <c r="R3356" s="3"/>
      <c r="S3356" s="3"/>
      <c r="T3356" s="11"/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E3356" s="3"/>
      <c r="AF3356" s="3"/>
      <c r="AG3356" s="3"/>
      <c r="AH3356" s="3"/>
      <c r="AI3356" s="3"/>
      <c r="AJ3356" s="3"/>
      <c r="AK3356" s="3"/>
      <c r="AL3356" s="3"/>
      <c r="AM3356" s="3"/>
      <c r="AN3356" s="3"/>
      <c r="AO3356" s="3"/>
      <c r="AP3356" s="69"/>
    </row>
    <row r="3357" spans="4:42" x14ac:dyDescent="0.2">
      <c r="D3357" s="3"/>
      <c r="E3357" s="3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Q3357" s="3"/>
      <c r="R3357" s="3"/>
      <c r="S3357" s="3"/>
      <c r="T3357" s="11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3"/>
      <c r="AG3357" s="3"/>
      <c r="AH3357" s="3"/>
      <c r="AI3357" s="3"/>
      <c r="AJ3357" s="3"/>
      <c r="AK3357" s="3"/>
      <c r="AL3357" s="3"/>
      <c r="AM3357" s="3"/>
      <c r="AN3357" s="3"/>
      <c r="AO3357" s="3"/>
      <c r="AP3357" s="69"/>
    </row>
    <row r="3358" spans="4:42" x14ac:dyDescent="0.2">
      <c r="D3358" s="3"/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Q3358" s="3"/>
      <c r="R3358" s="3"/>
      <c r="S3358" s="3"/>
      <c r="T3358" s="11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3"/>
      <c r="AG3358" s="3"/>
      <c r="AH3358" s="3"/>
      <c r="AI3358" s="3"/>
      <c r="AJ3358" s="3"/>
      <c r="AK3358" s="3"/>
      <c r="AL3358" s="3"/>
      <c r="AM3358" s="3"/>
      <c r="AN3358" s="3"/>
      <c r="AO3358" s="3"/>
      <c r="AP3358" s="69"/>
    </row>
    <row r="3359" spans="4:42" x14ac:dyDescent="0.2">
      <c r="D3359" s="3"/>
      <c r="E3359" s="3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Q3359" s="3"/>
      <c r="R3359" s="3"/>
      <c r="S3359" s="3"/>
      <c r="T3359" s="11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3"/>
      <c r="AG3359" s="3"/>
      <c r="AH3359" s="3"/>
      <c r="AI3359" s="3"/>
      <c r="AJ3359" s="3"/>
      <c r="AK3359" s="3"/>
      <c r="AL3359" s="3"/>
      <c r="AM3359" s="3"/>
      <c r="AN3359" s="3"/>
      <c r="AO3359" s="3"/>
      <c r="AP3359" s="69"/>
    </row>
    <row r="3360" spans="4:42" x14ac:dyDescent="0.2">
      <c r="D3360" s="3"/>
      <c r="E3360" s="3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Q3360" s="3"/>
      <c r="R3360" s="3"/>
      <c r="S3360" s="3"/>
      <c r="T3360" s="11"/>
      <c r="U3360" s="3"/>
      <c r="V3360" s="3"/>
      <c r="W3360" s="3"/>
      <c r="X3360" s="3"/>
      <c r="Y3360" s="3"/>
      <c r="Z3360" s="3"/>
      <c r="AA3360" s="3"/>
      <c r="AB3360" s="3"/>
      <c r="AC3360" s="3"/>
      <c r="AD3360" s="3"/>
      <c r="AE3360" s="3"/>
      <c r="AF3360" s="3"/>
      <c r="AG3360" s="3"/>
      <c r="AH3360" s="3"/>
      <c r="AI3360" s="3"/>
      <c r="AJ3360" s="3"/>
      <c r="AK3360" s="3"/>
      <c r="AL3360" s="3"/>
      <c r="AM3360" s="3"/>
      <c r="AN3360" s="3"/>
      <c r="AO3360" s="3"/>
      <c r="AP3360" s="69"/>
    </row>
    <row r="3361" spans="4:42" x14ac:dyDescent="0.2">
      <c r="D3361" s="3"/>
      <c r="E3361" s="3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Q3361" s="3"/>
      <c r="R3361" s="3"/>
      <c r="S3361" s="3"/>
      <c r="T3361" s="11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3"/>
      <c r="AG3361" s="3"/>
      <c r="AH3361" s="3"/>
      <c r="AI3361" s="3"/>
      <c r="AJ3361" s="3"/>
      <c r="AK3361" s="3"/>
      <c r="AL3361" s="3"/>
      <c r="AM3361" s="3"/>
      <c r="AN3361" s="3"/>
      <c r="AO3361" s="3"/>
      <c r="AP3361" s="69"/>
    </row>
    <row r="3362" spans="4:42" x14ac:dyDescent="0.2">
      <c r="D3362" s="3"/>
      <c r="E3362" s="3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Q3362" s="3"/>
      <c r="R3362" s="3"/>
      <c r="S3362" s="3"/>
      <c r="T3362" s="11"/>
      <c r="U3362" s="3"/>
      <c r="V3362" s="3"/>
      <c r="W3362" s="3"/>
      <c r="X3362" s="3"/>
      <c r="Y3362" s="3"/>
      <c r="Z3362" s="3"/>
      <c r="AA3362" s="3"/>
      <c r="AB3362" s="3"/>
      <c r="AC3362" s="3"/>
      <c r="AD3362" s="3"/>
      <c r="AE3362" s="3"/>
      <c r="AF3362" s="3"/>
      <c r="AG3362" s="3"/>
      <c r="AH3362" s="3"/>
      <c r="AI3362" s="3"/>
      <c r="AJ3362" s="3"/>
      <c r="AK3362" s="3"/>
      <c r="AL3362" s="3"/>
      <c r="AM3362" s="3"/>
      <c r="AN3362" s="3"/>
      <c r="AO3362" s="3"/>
      <c r="AP3362" s="69"/>
    </row>
    <row r="3363" spans="4:42" x14ac:dyDescent="0.2">
      <c r="D3363" s="3"/>
      <c r="E3363" s="3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Q3363" s="3"/>
      <c r="R3363" s="3"/>
      <c r="S3363" s="3"/>
      <c r="T3363" s="11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3"/>
      <c r="AG3363" s="3"/>
      <c r="AH3363" s="3"/>
      <c r="AI3363" s="3"/>
      <c r="AJ3363" s="3"/>
      <c r="AK3363" s="3"/>
      <c r="AL3363" s="3"/>
      <c r="AM3363" s="3"/>
      <c r="AN3363" s="3"/>
      <c r="AO3363" s="3"/>
      <c r="AP3363" s="69"/>
    </row>
    <row r="3364" spans="4:42" x14ac:dyDescent="0.2">
      <c r="D3364" s="3"/>
      <c r="E3364" s="3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Q3364" s="3"/>
      <c r="R3364" s="3"/>
      <c r="S3364" s="3"/>
      <c r="T3364" s="11"/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E3364" s="3"/>
      <c r="AF3364" s="3"/>
      <c r="AG3364" s="3"/>
      <c r="AH3364" s="3"/>
      <c r="AI3364" s="3"/>
      <c r="AJ3364" s="3"/>
      <c r="AK3364" s="3"/>
      <c r="AL3364" s="3"/>
      <c r="AM3364" s="3"/>
      <c r="AN3364" s="3"/>
      <c r="AO3364" s="3"/>
      <c r="AP3364" s="69"/>
    </row>
    <row r="3365" spans="4:42" x14ac:dyDescent="0.2">
      <c r="D3365" s="3"/>
      <c r="E3365" s="3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Q3365" s="3"/>
      <c r="R3365" s="3"/>
      <c r="S3365" s="3"/>
      <c r="T3365" s="11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3"/>
      <c r="AG3365" s="3"/>
      <c r="AH3365" s="3"/>
      <c r="AI3365" s="3"/>
      <c r="AJ3365" s="3"/>
      <c r="AK3365" s="3"/>
      <c r="AL3365" s="3"/>
      <c r="AM3365" s="3"/>
      <c r="AN3365" s="3"/>
      <c r="AO3365" s="3"/>
      <c r="AP3365" s="69"/>
    </row>
    <row r="3366" spans="4:42" x14ac:dyDescent="0.2">
      <c r="D3366" s="3"/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Q3366" s="3"/>
      <c r="R3366" s="3"/>
      <c r="S3366" s="3"/>
      <c r="T3366" s="11"/>
      <c r="U3366" s="3"/>
      <c r="V3366" s="3"/>
      <c r="W3366" s="3"/>
      <c r="X3366" s="3"/>
      <c r="Y3366" s="3"/>
      <c r="Z3366" s="3"/>
      <c r="AA3366" s="3"/>
      <c r="AB3366" s="3"/>
      <c r="AC3366" s="3"/>
      <c r="AD3366" s="3"/>
      <c r="AE3366" s="3"/>
      <c r="AF3366" s="3"/>
      <c r="AG3366" s="3"/>
      <c r="AH3366" s="3"/>
      <c r="AI3366" s="3"/>
      <c r="AJ3366" s="3"/>
      <c r="AK3366" s="3"/>
      <c r="AL3366" s="3"/>
      <c r="AM3366" s="3"/>
      <c r="AN3366" s="3"/>
      <c r="AO3366" s="3"/>
      <c r="AP3366" s="69"/>
    </row>
    <row r="3367" spans="4:42" x14ac:dyDescent="0.2">
      <c r="D3367" s="3"/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Q3367" s="3"/>
      <c r="R3367" s="3"/>
      <c r="S3367" s="3"/>
      <c r="T3367" s="11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3"/>
      <c r="AG3367" s="3"/>
      <c r="AH3367" s="3"/>
      <c r="AI3367" s="3"/>
      <c r="AJ3367" s="3"/>
      <c r="AK3367" s="3"/>
      <c r="AL3367" s="3"/>
      <c r="AM3367" s="3"/>
      <c r="AN3367" s="3"/>
      <c r="AO3367" s="3"/>
      <c r="AP3367" s="69"/>
    </row>
    <row r="3368" spans="4:42" x14ac:dyDescent="0.2">
      <c r="D3368" s="3"/>
      <c r="E3368" s="3"/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Q3368" s="3"/>
      <c r="R3368" s="3"/>
      <c r="S3368" s="3"/>
      <c r="T3368" s="11"/>
      <c r="U3368" s="3"/>
      <c r="V3368" s="3"/>
      <c r="W3368" s="3"/>
      <c r="X3368" s="3"/>
      <c r="Y3368" s="3"/>
      <c r="Z3368" s="3"/>
      <c r="AA3368" s="3"/>
      <c r="AB3368" s="3"/>
      <c r="AC3368" s="3"/>
      <c r="AD3368" s="3"/>
      <c r="AE3368" s="3"/>
      <c r="AF3368" s="3"/>
      <c r="AG3368" s="3"/>
      <c r="AH3368" s="3"/>
      <c r="AI3368" s="3"/>
      <c r="AJ3368" s="3"/>
      <c r="AK3368" s="3"/>
      <c r="AL3368" s="3"/>
      <c r="AM3368" s="3"/>
      <c r="AN3368" s="3"/>
      <c r="AO3368" s="3"/>
      <c r="AP3368" s="69"/>
    </row>
    <row r="3369" spans="4:42" x14ac:dyDescent="0.2">
      <c r="D3369" s="3"/>
      <c r="E3369" s="3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Q3369" s="3"/>
      <c r="R3369" s="3"/>
      <c r="S3369" s="3"/>
      <c r="T3369" s="11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3"/>
      <c r="AG3369" s="3"/>
      <c r="AH3369" s="3"/>
      <c r="AI3369" s="3"/>
      <c r="AJ3369" s="3"/>
      <c r="AK3369" s="3"/>
      <c r="AL3369" s="3"/>
      <c r="AM3369" s="3"/>
      <c r="AN3369" s="3"/>
      <c r="AO3369" s="3"/>
      <c r="AP3369" s="69"/>
    </row>
    <row r="3370" spans="4:42" x14ac:dyDescent="0.2">
      <c r="D3370" s="3"/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Q3370" s="3"/>
      <c r="R3370" s="3"/>
      <c r="S3370" s="3"/>
      <c r="T3370" s="11"/>
      <c r="U3370" s="3"/>
      <c r="V3370" s="3"/>
      <c r="W3370" s="3"/>
      <c r="X3370" s="3"/>
      <c r="Y3370" s="3"/>
      <c r="Z3370" s="3"/>
      <c r="AA3370" s="3"/>
      <c r="AB3370" s="3"/>
      <c r="AC3370" s="3"/>
      <c r="AD3370" s="3"/>
      <c r="AE3370" s="3"/>
      <c r="AF3370" s="3"/>
      <c r="AG3370" s="3"/>
      <c r="AH3370" s="3"/>
      <c r="AI3370" s="3"/>
      <c r="AJ3370" s="3"/>
      <c r="AK3370" s="3"/>
      <c r="AL3370" s="3"/>
      <c r="AM3370" s="3"/>
      <c r="AN3370" s="3"/>
      <c r="AO3370" s="3"/>
      <c r="AP3370" s="69"/>
    </row>
    <row r="3371" spans="4:42" x14ac:dyDescent="0.2">
      <c r="D3371" s="3"/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Q3371" s="3"/>
      <c r="R3371" s="3"/>
      <c r="S3371" s="3"/>
      <c r="T3371" s="11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3"/>
      <c r="AG3371" s="3"/>
      <c r="AH3371" s="3"/>
      <c r="AI3371" s="3"/>
      <c r="AJ3371" s="3"/>
      <c r="AK3371" s="3"/>
      <c r="AL3371" s="3"/>
      <c r="AM3371" s="3"/>
      <c r="AN3371" s="3"/>
      <c r="AO3371" s="3"/>
      <c r="AP3371" s="69"/>
    </row>
    <row r="3372" spans="4:42" x14ac:dyDescent="0.2">
      <c r="D3372" s="3"/>
      <c r="E3372" s="3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Q3372" s="3"/>
      <c r="R3372" s="3"/>
      <c r="S3372" s="3"/>
      <c r="T3372" s="11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E3372" s="3"/>
      <c r="AF3372" s="3"/>
      <c r="AG3372" s="3"/>
      <c r="AH3372" s="3"/>
      <c r="AI3372" s="3"/>
      <c r="AJ3372" s="3"/>
      <c r="AK3372" s="3"/>
      <c r="AL3372" s="3"/>
      <c r="AM3372" s="3"/>
      <c r="AN3372" s="3"/>
      <c r="AO3372" s="3"/>
      <c r="AP3372" s="69"/>
    </row>
    <row r="3373" spans="4:42" x14ac:dyDescent="0.2">
      <c r="D3373" s="3"/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Q3373" s="3"/>
      <c r="R3373" s="3"/>
      <c r="S3373" s="3"/>
      <c r="T3373" s="11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3"/>
      <c r="AG3373" s="3"/>
      <c r="AH3373" s="3"/>
      <c r="AI3373" s="3"/>
      <c r="AJ3373" s="3"/>
      <c r="AK3373" s="3"/>
      <c r="AL3373" s="3"/>
      <c r="AM3373" s="3"/>
      <c r="AN3373" s="3"/>
      <c r="AO3373" s="3"/>
      <c r="AP3373" s="69"/>
    </row>
    <row r="3374" spans="4:42" x14ac:dyDescent="0.2">
      <c r="D3374" s="3"/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Q3374" s="3"/>
      <c r="R3374" s="3"/>
      <c r="S3374" s="3"/>
      <c r="T3374" s="11"/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  <c r="AE3374" s="3"/>
      <c r="AF3374" s="3"/>
      <c r="AG3374" s="3"/>
      <c r="AH3374" s="3"/>
      <c r="AI3374" s="3"/>
      <c r="AJ3374" s="3"/>
      <c r="AK3374" s="3"/>
      <c r="AL3374" s="3"/>
      <c r="AM3374" s="3"/>
      <c r="AN3374" s="3"/>
      <c r="AO3374" s="3"/>
      <c r="AP3374" s="69"/>
    </row>
    <row r="3375" spans="4:42" x14ac:dyDescent="0.2">
      <c r="D3375" s="3"/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Q3375" s="3"/>
      <c r="R3375" s="3"/>
      <c r="S3375" s="3"/>
      <c r="T3375" s="11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E3375" s="3"/>
      <c r="AF3375" s="3"/>
      <c r="AG3375" s="3"/>
      <c r="AH3375" s="3"/>
      <c r="AI3375" s="3"/>
      <c r="AJ3375" s="3"/>
      <c r="AK3375" s="3"/>
      <c r="AL3375" s="3"/>
      <c r="AM3375" s="3"/>
      <c r="AN3375" s="3"/>
      <c r="AO3375" s="3"/>
      <c r="AP3375" s="69"/>
    </row>
    <row r="3376" spans="4:42" x14ac:dyDescent="0.2">
      <c r="D3376" s="3"/>
      <c r="E3376" s="3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Q3376" s="3"/>
      <c r="R3376" s="3"/>
      <c r="S3376" s="3"/>
      <c r="T3376" s="11"/>
      <c r="U3376" s="3"/>
      <c r="V3376" s="3"/>
      <c r="W3376" s="3"/>
      <c r="X3376" s="3"/>
      <c r="Y3376" s="3"/>
      <c r="Z3376" s="3"/>
      <c r="AA3376" s="3"/>
      <c r="AB3376" s="3"/>
      <c r="AC3376" s="3"/>
      <c r="AD3376" s="3"/>
      <c r="AE3376" s="3"/>
      <c r="AF3376" s="3"/>
      <c r="AG3376" s="3"/>
      <c r="AH3376" s="3"/>
      <c r="AI3376" s="3"/>
      <c r="AJ3376" s="3"/>
      <c r="AK3376" s="3"/>
      <c r="AL3376" s="3"/>
      <c r="AM3376" s="3"/>
      <c r="AN3376" s="3"/>
      <c r="AO3376" s="3"/>
      <c r="AP3376" s="69"/>
    </row>
    <row r="3377" spans="4:42" x14ac:dyDescent="0.2">
      <c r="D3377" s="3"/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Q3377" s="3"/>
      <c r="R3377" s="3"/>
      <c r="S3377" s="3"/>
      <c r="T3377" s="11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3"/>
      <c r="AG3377" s="3"/>
      <c r="AH3377" s="3"/>
      <c r="AI3377" s="3"/>
      <c r="AJ3377" s="3"/>
      <c r="AK3377" s="3"/>
      <c r="AL3377" s="3"/>
      <c r="AM3377" s="3"/>
      <c r="AN3377" s="3"/>
      <c r="AO3377" s="3"/>
      <c r="AP3377" s="69"/>
    </row>
    <row r="3378" spans="4:42" x14ac:dyDescent="0.2">
      <c r="D3378" s="3"/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Q3378" s="3"/>
      <c r="R3378" s="3"/>
      <c r="S3378" s="3"/>
      <c r="T3378" s="11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3"/>
      <c r="AG3378" s="3"/>
      <c r="AH3378" s="3"/>
      <c r="AI3378" s="3"/>
      <c r="AJ3378" s="3"/>
      <c r="AK3378" s="3"/>
      <c r="AL3378" s="3"/>
      <c r="AM3378" s="3"/>
      <c r="AN3378" s="3"/>
      <c r="AO3378" s="3"/>
      <c r="AP3378" s="69"/>
    </row>
    <row r="3379" spans="4:42" x14ac:dyDescent="0.2">
      <c r="D3379" s="3"/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Q3379" s="3"/>
      <c r="R3379" s="3"/>
      <c r="S3379" s="3"/>
      <c r="T3379" s="11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3"/>
      <c r="AG3379" s="3"/>
      <c r="AH3379" s="3"/>
      <c r="AI3379" s="3"/>
      <c r="AJ3379" s="3"/>
      <c r="AK3379" s="3"/>
      <c r="AL3379" s="3"/>
      <c r="AM3379" s="3"/>
      <c r="AN3379" s="3"/>
      <c r="AO3379" s="3"/>
      <c r="AP3379" s="69"/>
    </row>
    <row r="3380" spans="4:42" x14ac:dyDescent="0.2">
      <c r="D3380" s="3"/>
      <c r="E3380" s="3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Q3380" s="3"/>
      <c r="R3380" s="3"/>
      <c r="S3380" s="3"/>
      <c r="T3380" s="11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3"/>
      <c r="AG3380" s="3"/>
      <c r="AH3380" s="3"/>
      <c r="AI3380" s="3"/>
      <c r="AJ3380" s="3"/>
      <c r="AK3380" s="3"/>
      <c r="AL3380" s="3"/>
      <c r="AM3380" s="3"/>
      <c r="AN3380" s="3"/>
      <c r="AO3380" s="3"/>
      <c r="AP3380" s="69"/>
    </row>
    <row r="3381" spans="4:42" x14ac:dyDescent="0.2">
      <c r="D3381" s="3"/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Q3381" s="3"/>
      <c r="R3381" s="3"/>
      <c r="S3381" s="3"/>
      <c r="T3381" s="11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3"/>
      <c r="AG3381" s="3"/>
      <c r="AH3381" s="3"/>
      <c r="AI3381" s="3"/>
      <c r="AJ3381" s="3"/>
      <c r="AK3381" s="3"/>
      <c r="AL3381" s="3"/>
      <c r="AM3381" s="3"/>
      <c r="AN3381" s="3"/>
      <c r="AO3381" s="3"/>
      <c r="AP3381" s="69"/>
    </row>
    <row r="3382" spans="4:42" x14ac:dyDescent="0.2">
      <c r="D3382" s="3"/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Q3382" s="3"/>
      <c r="R3382" s="3"/>
      <c r="S3382" s="3"/>
      <c r="T3382" s="11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E3382" s="3"/>
      <c r="AF3382" s="3"/>
      <c r="AG3382" s="3"/>
      <c r="AH3382" s="3"/>
      <c r="AI3382" s="3"/>
      <c r="AJ3382" s="3"/>
      <c r="AK3382" s="3"/>
      <c r="AL3382" s="3"/>
      <c r="AM3382" s="3"/>
      <c r="AN3382" s="3"/>
      <c r="AO3382" s="3"/>
      <c r="AP3382" s="69"/>
    </row>
    <row r="3383" spans="4:42" x14ac:dyDescent="0.2">
      <c r="D3383" s="3"/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Q3383" s="3"/>
      <c r="R3383" s="3"/>
      <c r="S3383" s="3"/>
      <c r="T3383" s="11"/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E3383" s="3"/>
      <c r="AF3383" s="3"/>
      <c r="AG3383" s="3"/>
      <c r="AH3383" s="3"/>
      <c r="AI3383" s="3"/>
      <c r="AJ3383" s="3"/>
      <c r="AK3383" s="3"/>
      <c r="AL3383" s="3"/>
      <c r="AM3383" s="3"/>
      <c r="AN3383" s="3"/>
      <c r="AO3383" s="3"/>
      <c r="AP3383" s="69"/>
    </row>
    <row r="3384" spans="4:42" x14ac:dyDescent="0.2">
      <c r="D3384" s="3"/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Q3384" s="3"/>
      <c r="R3384" s="3"/>
      <c r="S3384" s="3"/>
      <c r="T3384" s="11"/>
      <c r="U3384" s="3"/>
      <c r="V3384" s="3"/>
      <c r="W3384" s="3"/>
      <c r="X3384" s="3"/>
      <c r="Y3384" s="3"/>
      <c r="Z3384" s="3"/>
      <c r="AA3384" s="3"/>
      <c r="AB3384" s="3"/>
      <c r="AC3384" s="3"/>
      <c r="AD3384" s="3"/>
      <c r="AE3384" s="3"/>
      <c r="AF3384" s="3"/>
      <c r="AG3384" s="3"/>
      <c r="AH3384" s="3"/>
      <c r="AI3384" s="3"/>
      <c r="AJ3384" s="3"/>
      <c r="AK3384" s="3"/>
      <c r="AL3384" s="3"/>
      <c r="AM3384" s="3"/>
      <c r="AN3384" s="3"/>
      <c r="AO3384" s="3"/>
      <c r="AP3384" s="69"/>
    </row>
    <row r="3385" spans="4:42" x14ac:dyDescent="0.2">
      <c r="D3385" s="3"/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Q3385" s="3"/>
      <c r="R3385" s="3"/>
      <c r="S3385" s="3"/>
      <c r="T3385" s="11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3"/>
      <c r="AG3385" s="3"/>
      <c r="AH3385" s="3"/>
      <c r="AI3385" s="3"/>
      <c r="AJ3385" s="3"/>
      <c r="AK3385" s="3"/>
      <c r="AL3385" s="3"/>
      <c r="AM3385" s="3"/>
      <c r="AN3385" s="3"/>
      <c r="AO3385" s="3"/>
      <c r="AP3385" s="69"/>
    </row>
    <row r="3386" spans="4:42" x14ac:dyDescent="0.2">
      <c r="D3386" s="3"/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Q3386" s="3"/>
      <c r="R3386" s="3"/>
      <c r="S3386" s="3"/>
      <c r="T3386" s="11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3"/>
      <c r="AG3386" s="3"/>
      <c r="AH3386" s="3"/>
      <c r="AI3386" s="3"/>
      <c r="AJ3386" s="3"/>
      <c r="AK3386" s="3"/>
      <c r="AL3386" s="3"/>
      <c r="AM3386" s="3"/>
      <c r="AN3386" s="3"/>
      <c r="AO3386" s="3"/>
      <c r="AP3386" s="69"/>
    </row>
    <row r="3387" spans="4:42" x14ac:dyDescent="0.2">
      <c r="D3387" s="3"/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Q3387" s="3"/>
      <c r="R3387" s="3"/>
      <c r="S3387" s="3"/>
      <c r="T3387" s="11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3"/>
      <c r="AG3387" s="3"/>
      <c r="AH3387" s="3"/>
      <c r="AI3387" s="3"/>
      <c r="AJ3387" s="3"/>
      <c r="AK3387" s="3"/>
      <c r="AL3387" s="3"/>
      <c r="AM3387" s="3"/>
      <c r="AN3387" s="3"/>
      <c r="AO3387" s="3"/>
      <c r="AP3387" s="69"/>
    </row>
    <row r="3388" spans="4:42" x14ac:dyDescent="0.2">
      <c r="D3388" s="3"/>
      <c r="E3388" s="3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Q3388" s="3"/>
      <c r="R3388" s="3"/>
      <c r="S3388" s="3"/>
      <c r="T3388" s="11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E3388" s="3"/>
      <c r="AF3388" s="3"/>
      <c r="AG3388" s="3"/>
      <c r="AH3388" s="3"/>
      <c r="AI3388" s="3"/>
      <c r="AJ3388" s="3"/>
      <c r="AK3388" s="3"/>
      <c r="AL3388" s="3"/>
      <c r="AM3388" s="3"/>
      <c r="AN3388" s="3"/>
      <c r="AO3388" s="3"/>
      <c r="AP3388" s="69"/>
    </row>
    <row r="3389" spans="4:42" x14ac:dyDescent="0.2">
      <c r="D3389" s="3"/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Q3389" s="3"/>
      <c r="R3389" s="3"/>
      <c r="S3389" s="3"/>
      <c r="T3389" s="11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3"/>
      <c r="AG3389" s="3"/>
      <c r="AH3389" s="3"/>
      <c r="AI3389" s="3"/>
      <c r="AJ3389" s="3"/>
      <c r="AK3389" s="3"/>
      <c r="AL3389" s="3"/>
      <c r="AM3389" s="3"/>
      <c r="AN3389" s="3"/>
      <c r="AO3389" s="3"/>
      <c r="AP3389" s="69"/>
    </row>
    <row r="3390" spans="4:42" x14ac:dyDescent="0.2">
      <c r="D3390" s="3"/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Q3390" s="3"/>
      <c r="R3390" s="3"/>
      <c r="S3390" s="3"/>
      <c r="T3390" s="11"/>
      <c r="U3390" s="3"/>
      <c r="V3390" s="3"/>
      <c r="W3390" s="3"/>
      <c r="X3390" s="3"/>
      <c r="Y3390" s="3"/>
      <c r="Z3390" s="3"/>
      <c r="AA3390" s="3"/>
      <c r="AB3390" s="3"/>
      <c r="AC3390" s="3"/>
      <c r="AD3390" s="3"/>
      <c r="AE3390" s="3"/>
      <c r="AF3390" s="3"/>
      <c r="AG3390" s="3"/>
      <c r="AH3390" s="3"/>
      <c r="AI3390" s="3"/>
      <c r="AJ3390" s="3"/>
      <c r="AK3390" s="3"/>
      <c r="AL3390" s="3"/>
      <c r="AM3390" s="3"/>
      <c r="AN3390" s="3"/>
      <c r="AO3390" s="3"/>
      <c r="AP3390" s="69"/>
    </row>
    <row r="3391" spans="4:42" x14ac:dyDescent="0.2">
      <c r="D3391" s="3"/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Q3391" s="3"/>
      <c r="R3391" s="3"/>
      <c r="S3391" s="3"/>
      <c r="T3391" s="11"/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E3391" s="3"/>
      <c r="AF3391" s="3"/>
      <c r="AG3391" s="3"/>
      <c r="AH3391" s="3"/>
      <c r="AI3391" s="3"/>
      <c r="AJ3391" s="3"/>
      <c r="AK3391" s="3"/>
      <c r="AL3391" s="3"/>
      <c r="AM3391" s="3"/>
      <c r="AN3391" s="3"/>
      <c r="AO3391" s="3"/>
      <c r="AP3391" s="69"/>
    </row>
    <row r="3392" spans="4:42" x14ac:dyDescent="0.2">
      <c r="D3392" s="3"/>
      <c r="E3392" s="3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Q3392" s="3"/>
      <c r="R3392" s="3"/>
      <c r="S3392" s="3"/>
      <c r="T3392" s="11"/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3"/>
      <c r="AG3392" s="3"/>
      <c r="AH3392" s="3"/>
      <c r="AI3392" s="3"/>
      <c r="AJ3392" s="3"/>
      <c r="AK3392" s="3"/>
      <c r="AL3392" s="3"/>
      <c r="AM3392" s="3"/>
      <c r="AN3392" s="3"/>
      <c r="AO3392" s="3"/>
      <c r="AP3392" s="69"/>
    </row>
    <row r="3393" spans="4:42" x14ac:dyDescent="0.2">
      <c r="D3393" s="3"/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Q3393" s="3"/>
      <c r="R3393" s="3"/>
      <c r="S3393" s="3"/>
      <c r="T3393" s="11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3"/>
      <c r="AG3393" s="3"/>
      <c r="AH3393" s="3"/>
      <c r="AI3393" s="3"/>
      <c r="AJ3393" s="3"/>
      <c r="AK3393" s="3"/>
      <c r="AL3393" s="3"/>
      <c r="AM3393" s="3"/>
      <c r="AN3393" s="3"/>
      <c r="AO3393" s="3"/>
      <c r="AP3393" s="69"/>
    </row>
    <row r="3394" spans="4:42" x14ac:dyDescent="0.2">
      <c r="D3394" s="3"/>
      <c r="E3394" s="3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Q3394" s="3"/>
      <c r="R3394" s="3"/>
      <c r="S3394" s="3"/>
      <c r="T3394" s="11"/>
      <c r="U3394" s="3"/>
      <c r="V3394" s="3"/>
      <c r="W3394" s="3"/>
      <c r="X3394" s="3"/>
      <c r="Y3394" s="3"/>
      <c r="Z3394" s="3"/>
      <c r="AA3394" s="3"/>
      <c r="AB3394" s="3"/>
      <c r="AC3394" s="3"/>
      <c r="AD3394" s="3"/>
      <c r="AE3394" s="3"/>
      <c r="AF3394" s="3"/>
      <c r="AG3394" s="3"/>
      <c r="AH3394" s="3"/>
      <c r="AI3394" s="3"/>
      <c r="AJ3394" s="3"/>
      <c r="AK3394" s="3"/>
      <c r="AL3394" s="3"/>
      <c r="AM3394" s="3"/>
      <c r="AN3394" s="3"/>
      <c r="AO3394" s="3"/>
      <c r="AP3394" s="69"/>
    </row>
    <row r="3395" spans="4:42" x14ac:dyDescent="0.2">
      <c r="D3395" s="3"/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Q3395" s="3"/>
      <c r="R3395" s="3"/>
      <c r="S3395" s="3"/>
      <c r="T3395" s="11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E3395" s="3"/>
      <c r="AF3395" s="3"/>
      <c r="AG3395" s="3"/>
      <c r="AH3395" s="3"/>
      <c r="AI3395" s="3"/>
      <c r="AJ3395" s="3"/>
      <c r="AK3395" s="3"/>
      <c r="AL3395" s="3"/>
      <c r="AM3395" s="3"/>
      <c r="AN3395" s="3"/>
      <c r="AO3395" s="3"/>
      <c r="AP3395" s="69"/>
    </row>
    <row r="3396" spans="4:42" x14ac:dyDescent="0.2">
      <c r="D3396" s="3"/>
      <c r="E3396" s="3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Q3396" s="3"/>
      <c r="R3396" s="3"/>
      <c r="S3396" s="3"/>
      <c r="T3396" s="11"/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  <c r="AE3396" s="3"/>
      <c r="AF3396" s="3"/>
      <c r="AG3396" s="3"/>
      <c r="AH3396" s="3"/>
      <c r="AI3396" s="3"/>
      <c r="AJ3396" s="3"/>
      <c r="AK3396" s="3"/>
      <c r="AL3396" s="3"/>
      <c r="AM3396" s="3"/>
      <c r="AN3396" s="3"/>
      <c r="AO3396" s="3"/>
      <c r="AP3396" s="69"/>
    </row>
    <row r="3397" spans="4:42" x14ac:dyDescent="0.2">
      <c r="D3397" s="3"/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Q3397" s="3"/>
      <c r="R3397" s="3"/>
      <c r="S3397" s="3"/>
      <c r="T3397" s="11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3"/>
      <c r="AG3397" s="3"/>
      <c r="AH3397" s="3"/>
      <c r="AI3397" s="3"/>
      <c r="AJ3397" s="3"/>
      <c r="AK3397" s="3"/>
      <c r="AL3397" s="3"/>
      <c r="AM3397" s="3"/>
      <c r="AN3397" s="3"/>
      <c r="AO3397" s="3"/>
      <c r="AP3397" s="69"/>
    </row>
    <row r="3398" spans="4:42" x14ac:dyDescent="0.2">
      <c r="D3398" s="3"/>
      <c r="E3398" s="3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Q3398" s="3"/>
      <c r="R3398" s="3"/>
      <c r="S3398" s="3"/>
      <c r="T3398" s="11"/>
      <c r="U3398" s="3"/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3"/>
      <c r="AG3398" s="3"/>
      <c r="AH3398" s="3"/>
      <c r="AI3398" s="3"/>
      <c r="AJ3398" s="3"/>
      <c r="AK3398" s="3"/>
      <c r="AL3398" s="3"/>
      <c r="AM3398" s="3"/>
      <c r="AN3398" s="3"/>
      <c r="AO3398" s="3"/>
      <c r="AP3398" s="69"/>
    </row>
    <row r="3399" spans="4:42" x14ac:dyDescent="0.2">
      <c r="D3399" s="3"/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Q3399" s="3"/>
      <c r="R3399" s="3"/>
      <c r="S3399" s="3"/>
      <c r="T3399" s="11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3"/>
      <c r="AG3399" s="3"/>
      <c r="AH3399" s="3"/>
      <c r="AI3399" s="3"/>
      <c r="AJ3399" s="3"/>
      <c r="AK3399" s="3"/>
      <c r="AL3399" s="3"/>
      <c r="AM3399" s="3"/>
      <c r="AN3399" s="3"/>
      <c r="AO3399" s="3"/>
      <c r="AP3399" s="69"/>
    </row>
    <row r="3400" spans="4:42" x14ac:dyDescent="0.2">
      <c r="D3400" s="3"/>
      <c r="E3400" s="3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Q3400" s="3"/>
      <c r="R3400" s="3"/>
      <c r="S3400" s="3"/>
      <c r="T3400" s="11"/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  <c r="AE3400" s="3"/>
      <c r="AF3400" s="3"/>
      <c r="AG3400" s="3"/>
      <c r="AH3400" s="3"/>
      <c r="AI3400" s="3"/>
      <c r="AJ3400" s="3"/>
      <c r="AK3400" s="3"/>
      <c r="AL3400" s="3"/>
      <c r="AM3400" s="3"/>
      <c r="AN3400" s="3"/>
      <c r="AO3400" s="3"/>
      <c r="AP3400" s="69"/>
    </row>
    <row r="3401" spans="4:42" x14ac:dyDescent="0.2">
      <c r="D3401" s="3"/>
      <c r="E3401" s="3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Q3401" s="3"/>
      <c r="R3401" s="3"/>
      <c r="S3401" s="3"/>
      <c r="T3401" s="11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3"/>
      <c r="AG3401" s="3"/>
      <c r="AH3401" s="3"/>
      <c r="AI3401" s="3"/>
      <c r="AJ3401" s="3"/>
      <c r="AK3401" s="3"/>
      <c r="AL3401" s="3"/>
      <c r="AM3401" s="3"/>
      <c r="AN3401" s="3"/>
      <c r="AO3401" s="3"/>
      <c r="AP3401" s="69"/>
    </row>
    <row r="3402" spans="4:42" x14ac:dyDescent="0.2">
      <c r="D3402" s="3"/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Q3402" s="3"/>
      <c r="R3402" s="3"/>
      <c r="S3402" s="3"/>
      <c r="T3402" s="11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E3402" s="3"/>
      <c r="AF3402" s="3"/>
      <c r="AG3402" s="3"/>
      <c r="AH3402" s="3"/>
      <c r="AI3402" s="3"/>
      <c r="AJ3402" s="3"/>
      <c r="AK3402" s="3"/>
      <c r="AL3402" s="3"/>
      <c r="AM3402" s="3"/>
      <c r="AN3402" s="3"/>
      <c r="AO3402" s="3"/>
      <c r="AP3402" s="69"/>
    </row>
    <row r="3403" spans="4:42" x14ac:dyDescent="0.2">
      <c r="D3403" s="3"/>
      <c r="E3403" s="3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Q3403" s="3"/>
      <c r="R3403" s="3"/>
      <c r="S3403" s="3"/>
      <c r="T3403" s="11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3"/>
      <c r="AG3403" s="3"/>
      <c r="AH3403" s="3"/>
      <c r="AI3403" s="3"/>
      <c r="AJ3403" s="3"/>
      <c r="AK3403" s="3"/>
      <c r="AL3403" s="3"/>
      <c r="AM3403" s="3"/>
      <c r="AN3403" s="3"/>
      <c r="AO3403" s="3"/>
      <c r="AP3403" s="69"/>
    </row>
    <row r="3404" spans="4:42" x14ac:dyDescent="0.2">
      <c r="D3404" s="3"/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Q3404" s="3"/>
      <c r="R3404" s="3"/>
      <c r="S3404" s="3"/>
      <c r="T3404" s="11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3"/>
      <c r="AG3404" s="3"/>
      <c r="AH3404" s="3"/>
      <c r="AI3404" s="3"/>
      <c r="AJ3404" s="3"/>
      <c r="AK3404" s="3"/>
      <c r="AL3404" s="3"/>
      <c r="AM3404" s="3"/>
      <c r="AN3404" s="3"/>
      <c r="AO3404" s="3"/>
      <c r="AP3404" s="69"/>
    </row>
    <row r="3405" spans="4:42" x14ac:dyDescent="0.2">
      <c r="D3405" s="3"/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Q3405" s="3"/>
      <c r="R3405" s="3"/>
      <c r="S3405" s="3"/>
      <c r="T3405" s="11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3"/>
      <c r="AG3405" s="3"/>
      <c r="AH3405" s="3"/>
      <c r="AI3405" s="3"/>
      <c r="AJ3405" s="3"/>
      <c r="AK3405" s="3"/>
      <c r="AL3405" s="3"/>
      <c r="AM3405" s="3"/>
      <c r="AN3405" s="3"/>
      <c r="AO3405" s="3"/>
      <c r="AP3405" s="69"/>
    </row>
    <row r="3406" spans="4:42" x14ac:dyDescent="0.2">
      <c r="D3406" s="3"/>
      <c r="E3406" s="3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Q3406" s="3"/>
      <c r="R3406" s="3"/>
      <c r="S3406" s="3"/>
      <c r="T3406" s="11"/>
      <c r="U3406" s="3"/>
      <c r="V3406" s="3"/>
      <c r="W3406" s="3"/>
      <c r="X3406" s="3"/>
      <c r="Y3406" s="3"/>
      <c r="Z3406" s="3"/>
      <c r="AA3406" s="3"/>
      <c r="AB3406" s="3"/>
      <c r="AC3406" s="3"/>
      <c r="AD3406" s="3"/>
      <c r="AE3406" s="3"/>
      <c r="AF3406" s="3"/>
      <c r="AG3406" s="3"/>
      <c r="AH3406" s="3"/>
      <c r="AI3406" s="3"/>
      <c r="AJ3406" s="3"/>
      <c r="AK3406" s="3"/>
      <c r="AL3406" s="3"/>
      <c r="AM3406" s="3"/>
      <c r="AN3406" s="3"/>
      <c r="AO3406" s="3"/>
      <c r="AP3406" s="69"/>
    </row>
    <row r="3407" spans="4:42" x14ac:dyDescent="0.2">
      <c r="D3407" s="3"/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Q3407" s="3"/>
      <c r="R3407" s="3"/>
      <c r="S3407" s="3"/>
      <c r="T3407" s="11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3"/>
      <c r="AG3407" s="3"/>
      <c r="AH3407" s="3"/>
      <c r="AI3407" s="3"/>
      <c r="AJ3407" s="3"/>
      <c r="AK3407" s="3"/>
      <c r="AL3407" s="3"/>
      <c r="AM3407" s="3"/>
      <c r="AN3407" s="3"/>
      <c r="AO3407" s="3"/>
      <c r="AP3407" s="69"/>
    </row>
    <row r="3408" spans="4:42" x14ac:dyDescent="0.2">
      <c r="D3408" s="3"/>
      <c r="E3408" s="3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Q3408" s="3"/>
      <c r="R3408" s="3"/>
      <c r="S3408" s="3"/>
      <c r="T3408" s="11"/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 s="3"/>
      <c r="AF3408" s="3"/>
      <c r="AG3408" s="3"/>
      <c r="AH3408" s="3"/>
      <c r="AI3408" s="3"/>
      <c r="AJ3408" s="3"/>
      <c r="AK3408" s="3"/>
      <c r="AL3408" s="3"/>
      <c r="AM3408" s="3"/>
      <c r="AN3408" s="3"/>
      <c r="AO3408" s="3"/>
      <c r="AP3408" s="69"/>
    </row>
    <row r="3409" spans="4:42" x14ac:dyDescent="0.2">
      <c r="D3409" s="3"/>
      <c r="E3409" s="3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Q3409" s="3"/>
      <c r="R3409" s="3"/>
      <c r="S3409" s="3"/>
      <c r="T3409" s="11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3"/>
      <c r="AG3409" s="3"/>
      <c r="AH3409" s="3"/>
      <c r="AI3409" s="3"/>
      <c r="AJ3409" s="3"/>
      <c r="AK3409" s="3"/>
      <c r="AL3409" s="3"/>
      <c r="AM3409" s="3"/>
      <c r="AN3409" s="3"/>
      <c r="AO3409" s="3"/>
      <c r="AP3409" s="69"/>
    </row>
    <row r="3410" spans="4:42" x14ac:dyDescent="0.2">
      <c r="D3410" s="3"/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Q3410" s="3"/>
      <c r="R3410" s="3"/>
      <c r="S3410" s="3"/>
      <c r="T3410" s="11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3"/>
      <c r="AG3410" s="3"/>
      <c r="AH3410" s="3"/>
      <c r="AI3410" s="3"/>
      <c r="AJ3410" s="3"/>
      <c r="AK3410" s="3"/>
      <c r="AL3410" s="3"/>
      <c r="AM3410" s="3"/>
      <c r="AN3410" s="3"/>
      <c r="AO3410" s="3"/>
      <c r="AP3410" s="69"/>
    </row>
    <row r="3411" spans="4:42" x14ac:dyDescent="0.2">
      <c r="D3411" s="3"/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Q3411" s="3"/>
      <c r="R3411" s="3"/>
      <c r="S3411" s="3"/>
      <c r="T3411" s="11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3"/>
      <c r="AG3411" s="3"/>
      <c r="AH3411" s="3"/>
      <c r="AI3411" s="3"/>
      <c r="AJ3411" s="3"/>
      <c r="AK3411" s="3"/>
      <c r="AL3411" s="3"/>
      <c r="AM3411" s="3"/>
      <c r="AN3411" s="3"/>
      <c r="AO3411" s="3"/>
      <c r="AP3411" s="69"/>
    </row>
    <row r="3412" spans="4:42" x14ac:dyDescent="0.2">
      <c r="D3412" s="3"/>
      <c r="E3412" s="3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Q3412" s="3"/>
      <c r="R3412" s="3"/>
      <c r="S3412" s="3"/>
      <c r="T3412" s="11"/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E3412" s="3"/>
      <c r="AF3412" s="3"/>
      <c r="AG3412" s="3"/>
      <c r="AH3412" s="3"/>
      <c r="AI3412" s="3"/>
      <c r="AJ3412" s="3"/>
      <c r="AK3412" s="3"/>
      <c r="AL3412" s="3"/>
      <c r="AM3412" s="3"/>
      <c r="AN3412" s="3"/>
      <c r="AO3412" s="3"/>
      <c r="AP3412" s="69"/>
    </row>
    <row r="3413" spans="4:42" x14ac:dyDescent="0.2">
      <c r="D3413" s="3"/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Q3413" s="3"/>
      <c r="R3413" s="3"/>
      <c r="S3413" s="3"/>
      <c r="T3413" s="11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3"/>
      <c r="AG3413" s="3"/>
      <c r="AH3413" s="3"/>
      <c r="AI3413" s="3"/>
      <c r="AJ3413" s="3"/>
      <c r="AK3413" s="3"/>
      <c r="AL3413" s="3"/>
      <c r="AM3413" s="3"/>
      <c r="AN3413" s="3"/>
      <c r="AO3413" s="3"/>
      <c r="AP3413" s="69"/>
    </row>
    <row r="3414" spans="4:42" x14ac:dyDescent="0.2">
      <c r="D3414" s="3"/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Q3414" s="3"/>
      <c r="R3414" s="3"/>
      <c r="S3414" s="3"/>
      <c r="T3414" s="11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E3414" s="3"/>
      <c r="AF3414" s="3"/>
      <c r="AG3414" s="3"/>
      <c r="AH3414" s="3"/>
      <c r="AI3414" s="3"/>
      <c r="AJ3414" s="3"/>
      <c r="AK3414" s="3"/>
      <c r="AL3414" s="3"/>
      <c r="AM3414" s="3"/>
      <c r="AN3414" s="3"/>
      <c r="AO3414" s="3"/>
      <c r="AP3414" s="69"/>
    </row>
    <row r="3415" spans="4:42" x14ac:dyDescent="0.2">
      <c r="D3415" s="3"/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Q3415" s="3"/>
      <c r="R3415" s="3"/>
      <c r="S3415" s="3"/>
      <c r="T3415" s="11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3"/>
      <c r="AG3415" s="3"/>
      <c r="AH3415" s="3"/>
      <c r="AI3415" s="3"/>
      <c r="AJ3415" s="3"/>
      <c r="AK3415" s="3"/>
      <c r="AL3415" s="3"/>
      <c r="AM3415" s="3"/>
      <c r="AN3415" s="3"/>
      <c r="AO3415" s="3"/>
      <c r="AP3415" s="69"/>
    </row>
    <row r="3416" spans="4:42" x14ac:dyDescent="0.2">
      <c r="D3416" s="3"/>
      <c r="E3416" s="3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Q3416" s="3"/>
      <c r="R3416" s="3"/>
      <c r="S3416" s="3"/>
      <c r="T3416" s="11"/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  <c r="AE3416" s="3"/>
      <c r="AF3416" s="3"/>
      <c r="AG3416" s="3"/>
      <c r="AH3416" s="3"/>
      <c r="AI3416" s="3"/>
      <c r="AJ3416" s="3"/>
      <c r="AK3416" s="3"/>
      <c r="AL3416" s="3"/>
      <c r="AM3416" s="3"/>
      <c r="AN3416" s="3"/>
      <c r="AO3416" s="3"/>
      <c r="AP3416" s="69"/>
    </row>
    <row r="3417" spans="4:42" x14ac:dyDescent="0.2">
      <c r="D3417" s="3"/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Q3417" s="3"/>
      <c r="R3417" s="3"/>
      <c r="S3417" s="3"/>
      <c r="T3417" s="11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3"/>
      <c r="AG3417" s="3"/>
      <c r="AH3417" s="3"/>
      <c r="AI3417" s="3"/>
      <c r="AJ3417" s="3"/>
      <c r="AK3417" s="3"/>
      <c r="AL3417" s="3"/>
      <c r="AM3417" s="3"/>
      <c r="AN3417" s="3"/>
      <c r="AO3417" s="3"/>
      <c r="AP3417" s="69"/>
    </row>
    <row r="3418" spans="4:42" x14ac:dyDescent="0.2">
      <c r="D3418" s="3"/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Q3418" s="3"/>
      <c r="R3418" s="3"/>
      <c r="S3418" s="3"/>
      <c r="T3418" s="11"/>
      <c r="U3418" s="3"/>
      <c r="V3418" s="3"/>
      <c r="W3418" s="3"/>
      <c r="X3418" s="3"/>
      <c r="Y3418" s="3"/>
      <c r="Z3418" s="3"/>
      <c r="AA3418" s="3"/>
      <c r="AB3418" s="3"/>
      <c r="AC3418" s="3"/>
      <c r="AD3418" s="3"/>
      <c r="AE3418" s="3"/>
      <c r="AF3418" s="3"/>
      <c r="AG3418" s="3"/>
      <c r="AH3418" s="3"/>
      <c r="AI3418" s="3"/>
      <c r="AJ3418" s="3"/>
      <c r="AK3418" s="3"/>
      <c r="AL3418" s="3"/>
      <c r="AM3418" s="3"/>
      <c r="AN3418" s="3"/>
      <c r="AO3418" s="3"/>
      <c r="AP3418" s="69"/>
    </row>
    <row r="3419" spans="4:42" x14ac:dyDescent="0.2">
      <c r="D3419" s="3"/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Q3419" s="3"/>
      <c r="R3419" s="3"/>
      <c r="S3419" s="3"/>
      <c r="T3419" s="11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3"/>
      <c r="AG3419" s="3"/>
      <c r="AH3419" s="3"/>
      <c r="AI3419" s="3"/>
      <c r="AJ3419" s="3"/>
      <c r="AK3419" s="3"/>
      <c r="AL3419" s="3"/>
      <c r="AM3419" s="3"/>
      <c r="AN3419" s="3"/>
      <c r="AO3419" s="3"/>
      <c r="AP3419" s="69"/>
    </row>
    <row r="3420" spans="4:42" x14ac:dyDescent="0.2">
      <c r="D3420" s="3"/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Q3420" s="3"/>
      <c r="R3420" s="3"/>
      <c r="S3420" s="3"/>
      <c r="T3420" s="11"/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E3420" s="3"/>
      <c r="AF3420" s="3"/>
      <c r="AG3420" s="3"/>
      <c r="AH3420" s="3"/>
      <c r="AI3420" s="3"/>
      <c r="AJ3420" s="3"/>
      <c r="AK3420" s="3"/>
      <c r="AL3420" s="3"/>
      <c r="AM3420" s="3"/>
      <c r="AN3420" s="3"/>
      <c r="AO3420" s="3"/>
      <c r="AP3420" s="69"/>
    </row>
    <row r="3421" spans="4:42" x14ac:dyDescent="0.2">
      <c r="D3421" s="3"/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Q3421" s="3"/>
      <c r="R3421" s="3"/>
      <c r="S3421" s="3"/>
      <c r="T3421" s="11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3"/>
      <c r="AG3421" s="3"/>
      <c r="AH3421" s="3"/>
      <c r="AI3421" s="3"/>
      <c r="AJ3421" s="3"/>
      <c r="AK3421" s="3"/>
      <c r="AL3421" s="3"/>
      <c r="AM3421" s="3"/>
      <c r="AN3421" s="3"/>
      <c r="AO3421" s="3"/>
      <c r="AP3421" s="69"/>
    </row>
    <row r="3422" spans="4:42" x14ac:dyDescent="0.2">
      <c r="D3422" s="3"/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Q3422" s="3"/>
      <c r="R3422" s="3"/>
      <c r="S3422" s="3"/>
      <c r="T3422" s="11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3"/>
      <c r="AG3422" s="3"/>
      <c r="AH3422" s="3"/>
      <c r="AI3422" s="3"/>
      <c r="AJ3422" s="3"/>
      <c r="AK3422" s="3"/>
      <c r="AL3422" s="3"/>
      <c r="AM3422" s="3"/>
      <c r="AN3422" s="3"/>
      <c r="AO3422" s="3"/>
      <c r="AP3422" s="69"/>
    </row>
    <row r="3423" spans="4:42" x14ac:dyDescent="0.2">
      <c r="D3423" s="3"/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Q3423" s="3"/>
      <c r="R3423" s="3"/>
      <c r="S3423" s="3"/>
      <c r="T3423" s="11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3"/>
      <c r="AG3423" s="3"/>
      <c r="AH3423" s="3"/>
      <c r="AI3423" s="3"/>
      <c r="AJ3423" s="3"/>
      <c r="AK3423" s="3"/>
      <c r="AL3423" s="3"/>
      <c r="AM3423" s="3"/>
      <c r="AN3423" s="3"/>
      <c r="AO3423" s="3"/>
      <c r="AP3423" s="69"/>
    </row>
    <row r="3424" spans="4:42" x14ac:dyDescent="0.2">
      <c r="D3424" s="3"/>
      <c r="E3424" s="3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Q3424" s="3"/>
      <c r="R3424" s="3"/>
      <c r="S3424" s="3"/>
      <c r="T3424" s="11"/>
      <c r="U3424" s="3"/>
      <c r="V3424" s="3"/>
      <c r="W3424" s="3"/>
      <c r="X3424" s="3"/>
      <c r="Y3424" s="3"/>
      <c r="Z3424" s="3"/>
      <c r="AA3424" s="3"/>
      <c r="AB3424" s="3"/>
      <c r="AC3424" s="3"/>
      <c r="AD3424" s="3"/>
      <c r="AE3424" s="3"/>
      <c r="AF3424" s="3"/>
      <c r="AG3424" s="3"/>
      <c r="AH3424" s="3"/>
      <c r="AI3424" s="3"/>
      <c r="AJ3424" s="3"/>
      <c r="AK3424" s="3"/>
      <c r="AL3424" s="3"/>
      <c r="AM3424" s="3"/>
      <c r="AN3424" s="3"/>
      <c r="AO3424" s="3"/>
      <c r="AP3424" s="69"/>
    </row>
    <row r="3425" spans="4:42" x14ac:dyDescent="0.2">
      <c r="D3425" s="3"/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Q3425" s="3"/>
      <c r="R3425" s="3"/>
      <c r="S3425" s="3"/>
      <c r="T3425" s="11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3"/>
      <c r="AG3425" s="3"/>
      <c r="AH3425" s="3"/>
      <c r="AI3425" s="3"/>
      <c r="AJ3425" s="3"/>
      <c r="AK3425" s="3"/>
      <c r="AL3425" s="3"/>
      <c r="AM3425" s="3"/>
      <c r="AN3425" s="3"/>
      <c r="AO3425" s="3"/>
      <c r="AP3425" s="69"/>
    </row>
    <row r="3426" spans="4:42" x14ac:dyDescent="0.2">
      <c r="D3426" s="3"/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Q3426" s="3"/>
      <c r="R3426" s="3"/>
      <c r="S3426" s="3"/>
      <c r="T3426" s="11"/>
      <c r="U3426" s="3"/>
      <c r="V3426" s="3"/>
      <c r="W3426" s="3"/>
      <c r="X3426" s="3"/>
      <c r="Y3426" s="3"/>
      <c r="Z3426" s="3"/>
      <c r="AA3426" s="3"/>
      <c r="AB3426" s="3"/>
      <c r="AC3426" s="3"/>
      <c r="AD3426" s="3"/>
      <c r="AE3426" s="3"/>
      <c r="AF3426" s="3"/>
      <c r="AG3426" s="3"/>
      <c r="AH3426" s="3"/>
      <c r="AI3426" s="3"/>
      <c r="AJ3426" s="3"/>
      <c r="AK3426" s="3"/>
      <c r="AL3426" s="3"/>
      <c r="AM3426" s="3"/>
      <c r="AN3426" s="3"/>
      <c r="AO3426" s="3"/>
      <c r="AP3426" s="69"/>
    </row>
    <row r="3427" spans="4:42" x14ac:dyDescent="0.2">
      <c r="D3427" s="3"/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Q3427" s="3"/>
      <c r="R3427" s="3"/>
      <c r="S3427" s="3"/>
      <c r="T3427" s="11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3"/>
      <c r="AG3427" s="3"/>
      <c r="AH3427" s="3"/>
      <c r="AI3427" s="3"/>
      <c r="AJ3427" s="3"/>
      <c r="AK3427" s="3"/>
      <c r="AL3427" s="3"/>
      <c r="AM3427" s="3"/>
      <c r="AN3427" s="3"/>
      <c r="AO3427" s="3"/>
      <c r="AP3427" s="69"/>
    </row>
    <row r="3428" spans="4:42" x14ac:dyDescent="0.2">
      <c r="D3428" s="3"/>
      <c r="E3428" s="3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Q3428" s="3"/>
      <c r="R3428" s="3"/>
      <c r="S3428" s="3"/>
      <c r="T3428" s="11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E3428" s="3"/>
      <c r="AF3428" s="3"/>
      <c r="AG3428" s="3"/>
      <c r="AH3428" s="3"/>
      <c r="AI3428" s="3"/>
      <c r="AJ3428" s="3"/>
      <c r="AK3428" s="3"/>
      <c r="AL3428" s="3"/>
      <c r="AM3428" s="3"/>
      <c r="AN3428" s="3"/>
      <c r="AO3428" s="3"/>
      <c r="AP3428" s="69"/>
    </row>
    <row r="3429" spans="4:42" x14ac:dyDescent="0.2">
      <c r="D3429" s="3"/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Q3429" s="3"/>
      <c r="R3429" s="3"/>
      <c r="S3429" s="3"/>
      <c r="T3429" s="11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3"/>
      <c r="AG3429" s="3"/>
      <c r="AH3429" s="3"/>
      <c r="AI3429" s="3"/>
      <c r="AJ3429" s="3"/>
      <c r="AK3429" s="3"/>
      <c r="AL3429" s="3"/>
      <c r="AM3429" s="3"/>
      <c r="AN3429" s="3"/>
      <c r="AO3429" s="3"/>
      <c r="AP3429" s="69"/>
    </row>
    <row r="3430" spans="4:42" x14ac:dyDescent="0.2">
      <c r="D3430" s="3"/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Q3430" s="3"/>
      <c r="R3430" s="3"/>
      <c r="S3430" s="3"/>
      <c r="T3430" s="11"/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  <c r="AE3430" s="3"/>
      <c r="AF3430" s="3"/>
      <c r="AG3430" s="3"/>
      <c r="AH3430" s="3"/>
      <c r="AI3430" s="3"/>
      <c r="AJ3430" s="3"/>
      <c r="AK3430" s="3"/>
      <c r="AL3430" s="3"/>
      <c r="AM3430" s="3"/>
      <c r="AN3430" s="3"/>
      <c r="AO3430" s="3"/>
      <c r="AP3430" s="69"/>
    </row>
    <row r="3431" spans="4:42" x14ac:dyDescent="0.2">
      <c r="D3431" s="3"/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Q3431" s="3"/>
      <c r="R3431" s="3"/>
      <c r="S3431" s="3"/>
      <c r="T3431" s="11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3"/>
      <c r="AG3431" s="3"/>
      <c r="AH3431" s="3"/>
      <c r="AI3431" s="3"/>
      <c r="AJ3431" s="3"/>
      <c r="AK3431" s="3"/>
      <c r="AL3431" s="3"/>
      <c r="AM3431" s="3"/>
      <c r="AN3431" s="3"/>
      <c r="AO3431" s="3"/>
      <c r="AP3431" s="69"/>
    </row>
    <row r="3432" spans="4:42" x14ac:dyDescent="0.2">
      <c r="D3432" s="3"/>
      <c r="E3432" s="3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Q3432" s="3"/>
      <c r="R3432" s="3"/>
      <c r="S3432" s="3"/>
      <c r="T3432" s="11"/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E3432" s="3"/>
      <c r="AF3432" s="3"/>
      <c r="AG3432" s="3"/>
      <c r="AH3432" s="3"/>
      <c r="AI3432" s="3"/>
      <c r="AJ3432" s="3"/>
      <c r="AK3432" s="3"/>
      <c r="AL3432" s="3"/>
      <c r="AM3432" s="3"/>
      <c r="AN3432" s="3"/>
      <c r="AO3432" s="3"/>
      <c r="AP3432" s="69"/>
    </row>
    <row r="3433" spans="4:42" x14ac:dyDescent="0.2">
      <c r="D3433" s="3"/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Q3433" s="3"/>
      <c r="R3433" s="3"/>
      <c r="S3433" s="3"/>
      <c r="T3433" s="11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3"/>
      <c r="AG3433" s="3"/>
      <c r="AH3433" s="3"/>
      <c r="AI3433" s="3"/>
      <c r="AJ3433" s="3"/>
      <c r="AK3433" s="3"/>
      <c r="AL3433" s="3"/>
      <c r="AM3433" s="3"/>
      <c r="AN3433" s="3"/>
      <c r="AO3433" s="3"/>
      <c r="AP3433" s="69"/>
    </row>
    <row r="3434" spans="4:42" x14ac:dyDescent="0.2">
      <c r="D3434" s="3"/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Q3434" s="3"/>
      <c r="R3434" s="3"/>
      <c r="S3434" s="3"/>
      <c r="T3434" s="11"/>
      <c r="U3434" s="3"/>
      <c r="V3434" s="3"/>
      <c r="W3434" s="3"/>
      <c r="X3434" s="3"/>
      <c r="Y3434" s="3"/>
      <c r="Z3434" s="3"/>
      <c r="AA3434" s="3"/>
      <c r="AB3434" s="3"/>
      <c r="AC3434" s="3"/>
      <c r="AD3434" s="3"/>
      <c r="AE3434" s="3"/>
      <c r="AF3434" s="3"/>
      <c r="AG3434" s="3"/>
      <c r="AH3434" s="3"/>
      <c r="AI3434" s="3"/>
      <c r="AJ3434" s="3"/>
      <c r="AK3434" s="3"/>
      <c r="AL3434" s="3"/>
      <c r="AM3434" s="3"/>
      <c r="AN3434" s="3"/>
      <c r="AO3434" s="3"/>
      <c r="AP3434" s="69"/>
    </row>
    <row r="3435" spans="4:42" x14ac:dyDescent="0.2">
      <c r="D3435" s="3"/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Q3435" s="3"/>
      <c r="R3435" s="3"/>
      <c r="S3435" s="3"/>
      <c r="T3435" s="11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3"/>
      <c r="AG3435" s="3"/>
      <c r="AH3435" s="3"/>
      <c r="AI3435" s="3"/>
      <c r="AJ3435" s="3"/>
      <c r="AK3435" s="3"/>
      <c r="AL3435" s="3"/>
      <c r="AM3435" s="3"/>
      <c r="AN3435" s="3"/>
      <c r="AO3435" s="3"/>
      <c r="AP3435" s="69"/>
    </row>
    <row r="3436" spans="4:42" x14ac:dyDescent="0.2">
      <c r="D3436" s="3"/>
      <c r="E3436" s="3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Q3436" s="3"/>
      <c r="R3436" s="3"/>
      <c r="S3436" s="3"/>
      <c r="T3436" s="11"/>
      <c r="U3436" s="3"/>
      <c r="V3436" s="3"/>
      <c r="W3436" s="3"/>
      <c r="X3436" s="3"/>
      <c r="Y3436" s="3"/>
      <c r="Z3436" s="3"/>
      <c r="AA3436" s="3"/>
      <c r="AB3436" s="3"/>
      <c r="AC3436" s="3"/>
      <c r="AD3436" s="3"/>
      <c r="AE3436" s="3"/>
      <c r="AF3436" s="3"/>
      <c r="AG3436" s="3"/>
      <c r="AH3436" s="3"/>
      <c r="AI3436" s="3"/>
      <c r="AJ3436" s="3"/>
      <c r="AK3436" s="3"/>
      <c r="AL3436" s="3"/>
      <c r="AM3436" s="3"/>
      <c r="AN3436" s="3"/>
      <c r="AO3436" s="3"/>
      <c r="AP3436" s="69"/>
    </row>
    <row r="3437" spans="4:42" x14ac:dyDescent="0.2">
      <c r="D3437" s="3"/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Q3437" s="3"/>
      <c r="R3437" s="3"/>
      <c r="S3437" s="3"/>
      <c r="T3437" s="11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3"/>
      <c r="AG3437" s="3"/>
      <c r="AH3437" s="3"/>
      <c r="AI3437" s="3"/>
      <c r="AJ3437" s="3"/>
      <c r="AK3437" s="3"/>
      <c r="AL3437" s="3"/>
      <c r="AM3437" s="3"/>
      <c r="AN3437" s="3"/>
      <c r="AO3437" s="3"/>
      <c r="AP3437" s="69"/>
    </row>
    <row r="3438" spans="4:42" x14ac:dyDescent="0.2">
      <c r="D3438" s="3"/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Q3438" s="3"/>
      <c r="R3438" s="3"/>
      <c r="S3438" s="3"/>
      <c r="T3438" s="11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3"/>
      <c r="AG3438" s="3"/>
      <c r="AH3438" s="3"/>
      <c r="AI3438" s="3"/>
      <c r="AJ3438" s="3"/>
      <c r="AK3438" s="3"/>
      <c r="AL3438" s="3"/>
      <c r="AM3438" s="3"/>
      <c r="AN3438" s="3"/>
      <c r="AO3438" s="3"/>
      <c r="AP3438" s="69"/>
    </row>
    <row r="3439" spans="4:42" x14ac:dyDescent="0.2">
      <c r="D3439" s="3"/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Q3439" s="3"/>
      <c r="R3439" s="3"/>
      <c r="S3439" s="3"/>
      <c r="T3439" s="11"/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E3439" s="3"/>
      <c r="AF3439" s="3"/>
      <c r="AG3439" s="3"/>
      <c r="AH3439" s="3"/>
      <c r="AI3439" s="3"/>
      <c r="AJ3439" s="3"/>
      <c r="AK3439" s="3"/>
      <c r="AL3439" s="3"/>
      <c r="AM3439" s="3"/>
      <c r="AN3439" s="3"/>
      <c r="AO3439" s="3"/>
      <c r="AP3439" s="69"/>
    </row>
    <row r="3440" spans="4:42" x14ac:dyDescent="0.2">
      <c r="D3440" s="3"/>
      <c r="E3440" s="3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Q3440" s="3"/>
      <c r="R3440" s="3"/>
      <c r="S3440" s="3"/>
      <c r="T3440" s="11"/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E3440" s="3"/>
      <c r="AF3440" s="3"/>
      <c r="AG3440" s="3"/>
      <c r="AH3440" s="3"/>
      <c r="AI3440" s="3"/>
      <c r="AJ3440" s="3"/>
      <c r="AK3440" s="3"/>
      <c r="AL3440" s="3"/>
      <c r="AM3440" s="3"/>
      <c r="AN3440" s="3"/>
      <c r="AO3440" s="3"/>
      <c r="AP3440" s="69"/>
    </row>
    <row r="3441" spans="4:42" x14ac:dyDescent="0.2">
      <c r="D3441" s="3"/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Q3441" s="3"/>
      <c r="R3441" s="3"/>
      <c r="S3441" s="3"/>
      <c r="T3441" s="11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3"/>
      <c r="AG3441" s="3"/>
      <c r="AH3441" s="3"/>
      <c r="AI3441" s="3"/>
      <c r="AJ3441" s="3"/>
      <c r="AK3441" s="3"/>
      <c r="AL3441" s="3"/>
      <c r="AM3441" s="3"/>
      <c r="AN3441" s="3"/>
      <c r="AO3441" s="3"/>
      <c r="AP3441" s="69"/>
    </row>
    <row r="3442" spans="4:42" x14ac:dyDescent="0.2">
      <c r="D3442" s="3"/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Q3442" s="3"/>
      <c r="R3442" s="3"/>
      <c r="S3442" s="3"/>
      <c r="T3442" s="11"/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  <c r="AE3442" s="3"/>
      <c r="AF3442" s="3"/>
      <c r="AG3442" s="3"/>
      <c r="AH3442" s="3"/>
      <c r="AI3442" s="3"/>
      <c r="AJ3442" s="3"/>
      <c r="AK3442" s="3"/>
      <c r="AL3442" s="3"/>
      <c r="AM3442" s="3"/>
      <c r="AN3442" s="3"/>
      <c r="AO3442" s="3"/>
      <c r="AP3442" s="69"/>
    </row>
    <row r="3443" spans="4:42" x14ac:dyDescent="0.2">
      <c r="D3443" s="3"/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Q3443" s="3"/>
      <c r="R3443" s="3"/>
      <c r="S3443" s="3"/>
      <c r="T3443" s="11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3"/>
      <c r="AG3443" s="3"/>
      <c r="AH3443" s="3"/>
      <c r="AI3443" s="3"/>
      <c r="AJ3443" s="3"/>
      <c r="AK3443" s="3"/>
      <c r="AL3443" s="3"/>
      <c r="AM3443" s="3"/>
      <c r="AN3443" s="3"/>
      <c r="AO3443" s="3"/>
      <c r="AP3443" s="69"/>
    </row>
    <row r="3444" spans="4:42" x14ac:dyDescent="0.2">
      <c r="D3444" s="3"/>
      <c r="E3444" s="3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Q3444" s="3"/>
      <c r="R3444" s="3"/>
      <c r="S3444" s="3"/>
      <c r="T3444" s="11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3"/>
      <c r="AG3444" s="3"/>
      <c r="AH3444" s="3"/>
      <c r="AI3444" s="3"/>
      <c r="AJ3444" s="3"/>
      <c r="AK3444" s="3"/>
      <c r="AL3444" s="3"/>
      <c r="AM3444" s="3"/>
      <c r="AN3444" s="3"/>
      <c r="AO3444" s="3"/>
      <c r="AP3444" s="69"/>
    </row>
    <row r="3445" spans="4:42" x14ac:dyDescent="0.2">
      <c r="D3445" s="3"/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Q3445" s="3"/>
      <c r="R3445" s="3"/>
      <c r="S3445" s="3"/>
      <c r="T3445" s="11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3"/>
      <c r="AG3445" s="3"/>
      <c r="AH3445" s="3"/>
      <c r="AI3445" s="3"/>
      <c r="AJ3445" s="3"/>
      <c r="AK3445" s="3"/>
      <c r="AL3445" s="3"/>
      <c r="AM3445" s="3"/>
      <c r="AN3445" s="3"/>
      <c r="AO3445" s="3"/>
      <c r="AP3445" s="69"/>
    </row>
    <row r="3446" spans="4:42" x14ac:dyDescent="0.2">
      <c r="D3446" s="3"/>
      <c r="E3446" s="3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Q3446" s="3"/>
      <c r="R3446" s="3"/>
      <c r="S3446" s="3"/>
      <c r="T3446" s="11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3"/>
      <c r="AG3446" s="3"/>
      <c r="AH3446" s="3"/>
      <c r="AI3446" s="3"/>
      <c r="AJ3446" s="3"/>
      <c r="AK3446" s="3"/>
      <c r="AL3446" s="3"/>
      <c r="AM3446" s="3"/>
      <c r="AN3446" s="3"/>
      <c r="AO3446" s="3"/>
      <c r="AP3446" s="69"/>
    </row>
    <row r="3447" spans="4:42" x14ac:dyDescent="0.2">
      <c r="D3447" s="3"/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Q3447" s="3"/>
      <c r="R3447" s="3"/>
      <c r="S3447" s="3"/>
      <c r="T3447" s="11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3"/>
      <c r="AG3447" s="3"/>
      <c r="AH3447" s="3"/>
      <c r="AI3447" s="3"/>
      <c r="AJ3447" s="3"/>
      <c r="AK3447" s="3"/>
      <c r="AL3447" s="3"/>
      <c r="AM3447" s="3"/>
      <c r="AN3447" s="3"/>
      <c r="AO3447" s="3"/>
      <c r="AP3447" s="69"/>
    </row>
    <row r="3448" spans="4:42" x14ac:dyDescent="0.2">
      <c r="D3448" s="3"/>
      <c r="E3448" s="3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Q3448" s="3"/>
      <c r="R3448" s="3"/>
      <c r="S3448" s="3"/>
      <c r="T3448" s="11"/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3"/>
      <c r="AG3448" s="3"/>
      <c r="AH3448" s="3"/>
      <c r="AI3448" s="3"/>
      <c r="AJ3448" s="3"/>
      <c r="AK3448" s="3"/>
      <c r="AL3448" s="3"/>
      <c r="AM3448" s="3"/>
      <c r="AN3448" s="3"/>
      <c r="AO3448" s="3"/>
      <c r="AP3448" s="69"/>
    </row>
    <row r="3449" spans="4:42" x14ac:dyDescent="0.2">
      <c r="D3449" s="3"/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Q3449" s="3"/>
      <c r="R3449" s="3"/>
      <c r="S3449" s="3"/>
      <c r="T3449" s="11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3"/>
      <c r="AG3449" s="3"/>
      <c r="AH3449" s="3"/>
      <c r="AI3449" s="3"/>
      <c r="AJ3449" s="3"/>
      <c r="AK3449" s="3"/>
      <c r="AL3449" s="3"/>
      <c r="AM3449" s="3"/>
      <c r="AN3449" s="3"/>
      <c r="AO3449" s="3"/>
      <c r="AP3449" s="69"/>
    </row>
    <row r="3450" spans="4:42" x14ac:dyDescent="0.2">
      <c r="D3450" s="3"/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Q3450" s="3"/>
      <c r="R3450" s="3"/>
      <c r="S3450" s="3"/>
      <c r="T3450" s="11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3"/>
      <c r="AG3450" s="3"/>
      <c r="AH3450" s="3"/>
      <c r="AI3450" s="3"/>
      <c r="AJ3450" s="3"/>
      <c r="AK3450" s="3"/>
      <c r="AL3450" s="3"/>
      <c r="AM3450" s="3"/>
      <c r="AN3450" s="3"/>
      <c r="AO3450" s="3"/>
      <c r="AP3450" s="69"/>
    </row>
    <row r="3451" spans="4:42" x14ac:dyDescent="0.2">
      <c r="D3451" s="3"/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Q3451" s="3"/>
      <c r="R3451" s="3"/>
      <c r="S3451" s="3"/>
      <c r="T3451" s="11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3"/>
      <c r="AG3451" s="3"/>
      <c r="AH3451" s="3"/>
      <c r="AI3451" s="3"/>
      <c r="AJ3451" s="3"/>
      <c r="AK3451" s="3"/>
      <c r="AL3451" s="3"/>
      <c r="AM3451" s="3"/>
      <c r="AN3451" s="3"/>
      <c r="AO3451" s="3"/>
      <c r="AP3451" s="69"/>
    </row>
    <row r="3452" spans="4:42" x14ac:dyDescent="0.2">
      <c r="D3452" s="3"/>
      <c r="E3452" s="3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Q3452" s="3"/>
      <c r="R3452" s="3"/>
      <c r="S3452" s="3"/>
      <c r="T3452" s="11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3"/>
      <c r="AG3452" s="3"/>
      <c r="AH3452" s="3"/>
      <c r="AI3452" s="3"/>
      <c r="AJ3452" s="3"/>
      <c r="AK3452" s="3"/>
      <c r="AL3452" s="3"/>
      <c r="AM3452" s="3"/>
      <c r="AN3452" s="3"/>
      <c r="AO3452" s="3"/>
      <c r="AP3452" s="69"/>
    </row>
    <row r="3453" spans="4:42" x14ac:dyDescent="0.2">
      <c r="D3453" s="3"/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Q3453" s="3"/>
      <c r="R3453" s="3"/>
      <c r="S3453" s="3"/>
      <c r="T3453" s="11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3"/>
      <c r="AG3453" s="3"/>
      <c r="AH3453" s="3"/>
      <c r="AI3453" s="3"/>
      <c r="AJ3453" s="3"/>
      <c r="AK3453" s="3"/>
      <c r="AL3453" s="3"/>
      <c r="AM3453" s="3"/>
      <c r="AN3453" s="3"/>
      <c r="AO3453" s="3"/>
      <c r="AP3453" s="69"/>
    </row>
    <row r="3454" spans="4:42" x14ac:dyDescent="0.2">
      <c r="D3454" s="3"/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Q3454" s="3"/>
      <c r="R3454" s="3"/>
      <c r="S3454" s="3"/>
      <c r="T3454" s="11"/>
      <c r="U3454" s="3"/>
      <c r="V3454" s="3"/>
      <c r="W3454" s="3"/>
      <c r="X3454" s="3"/>
      <c r="Y3454" s="3"/>
      <c r="Z3454" s="3"/>
      <c r="AA3454" s="3"/>
      <c r="AB3454" s="3"/>
      <c r="AC3454" s="3"/>
      <c r="AD3454" s="3"/>
      <c r="AE3454" s="3"/>
      <c r="AF3454" s="3"/>
      <c r="AG3454" s="3"/>
      <c r="AH3454" s="3"/>
      <c r="AI3454" s="3"/>
      <c r="AJ3454" s="3"/>
      <c r="AK3454" s="3"/>
      <c r="AL3454" s="3"/>
      <c r="AM3454" s="3"/>
      <c r="AN3454" s="3"/>
      <c r="AO3454" s="3"/>
      <c r="AP3454" s="69"/>
    </row>
    <row r="3455" spans="4:42" x14ac:dyDescent="0.2">
      <c r="D3455" s="3"/>
      <c r="E3455" s="3"/>
      <c r="F3455" s="3"/>
      <c r="G3455" s="3"/>
      <c r="H3455" s="3"/>
      <c r="I3455" s="3"/>
      <c r="J3455" s="3"/>
      <c r="K3455" s="3"/>
      <c r="L3455" s="3"/>
      <c r="M3455" s="3"/>
      <c r="N3455" s="3"/>
      <c r="O3455" s="3"/>
      <c r="Q3455" s="3"/>
      <c r="R3455" s="3"/>
      <c r="S3455" s="3"/>
      <c r="T3455" s="11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3"/>
      <c r="AG3455" s="3"/>
      <c r="AH3455" s="3"/>
      <c r="AI3455" s="3"/>
      <c r="AJ3455" s="3"/>
      <c r="AK3455" s="3"/>
      <c r="AL3455" s="3"/>
      <c r="AM3455" s="3"/>
      <c r="AN3455" s="3"/>
      <c r="AO3455" s="3"/>
      <c r="AP3455" s="69"/>
    </row>
    <row r="3456" spans="4:42" x14ac:dyDescent="0.2">
      <c r="D3456" s="3"/>
      <c r="E3456" s="3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Q3456" s="3"/>
      <c r="R3456" s="3"/>
      <c r="S3456" s="3"/>
      <c r="T3456" s="11"/>
      <c r="U3456" s="3"/>
      <c r="V3456" s="3"/>
      <c r="W3456" s="3"/>
      <c r="X3456" s="3"/>
      <c r="Y3456" s="3"/>
      <c r="Z3456" s="3"/>
      <c r="AA3456" s="3"/>
      <c r="AB3456" s="3"/>
      <c r="AC3456" s="3"/>
      <c r="AD3456" s="3"/>
      <c r="AE3456" s="3"/>
      <c r="AF3456" s="3"/>
      <c r="AG3456" s="3"/>
      <c r="AH3456" s="3"/>
      <c r="AI3456" s="3"/>
      <c r="AJ3456" s="3"/>
      <c r="AK3456" s="3"/>
      <c r="AL3456" s="3"/>
      <c r="AM3456" s="3"/>
      <c r="AN3456" s="3"/>
      <c r="AO3456" s="3"/>
      <c r="AP3456" s="69"/>
    </row>
    <row r="3457" spans="4:42" x14ac:dyDescent="0.2">
      <c r="D3457" s="3"/>
      <c r="E3457" s="3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Q3457" s="3"/>
      <c r="R3457" s="3"/>
      <c r="S3457" s="3"/>
      <c r="T3457" s="11"/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3"/>
      <c r="AG3457" s="3"/>
      <c r="AH3457" s="3"/>
      <c r="AI3457" s="3"/>
      <c r="AJ3457" s="3"/>
      <c r="AK3457" s="3"/>
      <c r="AL3457" s="3"/>
      <c r="AM3457" s="3"/>
      <c r="AN3457" s="3"/>
      <c r="AO3457" s="3"/>
      <c r="AP3457" s="69"/>
    </row>
    <row r="3458" spans="4:42" x14ac:dyDescent="0.2">
      <c r="D3458" s="3"/>
      <c r="E3458" s="3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Q3458" s="3"/>
      <c r="R3458" s="3"/>
      <c r="S3458" s="3"/>
      <c r="T3458" s="11"/>
      <c r="U3458" s="3"/>
      <c r="V3458" s="3"/>
      <c r="W3458" s="3"/>
      <c r="X3458" s="3"/>
      <c r="Y3458" s="3"/>
      <c r="Z3458" s="3"/>
      <c r="AA3458" s="3"/>
      <c r="AB3458" s="3"/>
      <c r="AC3458" s="3"/>
      <c r="AD3458" s="3"/>
      <c r="AE3458" s="3"/>
      <c r="AF3458" s="3"/>
      <c r="AG3458" s="3"/>
      <c r="AH3458" s="3"/>
      <c r="AI3458" s="3"/>
      <c r="AJ3458" s="3"/>
      <c r="AK3458" s="3"/>
      <c r="AL3458" s="3"/>
      <c r="AM3458" s="3"/>
      <c r="AN3458" s="3"/>
      <c r="AO3458" s="3"/>
      <c r="AP3458" s="69"/>
    </row>
    <row r="3459" spans="4:42" x14ac:dyDescent="0.2">
      <c r="D3459" s="3"/>
      <c r="E3459" s="3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Q3459" s="3"/>
      <c r="R3459" s="3"/>
      <c r="S3459" s="3"/>
      <c r="T3459" s="11"/>
      <c r="U3459" s="3"/>
      <c r="V3459" s="3"/>
      <c r="W3459" s="3"/>
      <c r="X3459" s="3"/>
      <c r="Y3459" s="3"/>
      <c r="Z3459" s="3"/>
      <c r="AA3459" s="3"/>
      <c r="AB3459" s="3"/>
      <c r="AC3459" s="3"/>
      <c r="AD3459" s="3"/>
      <c r="AE3459" s="3"/>
      <c r="AF3459" s="3"/>
      <c r="AG3459" s="3"/>
      <c r="AH3459" s="3"/>
      <c r="AI3459" s="3"/>
      <c r="AJ3459" s="3"/>
      <c r="AK3459" s="3"/>
      <c r="AL3459" s="3"/>
      <c r="AM3459" s="3"/>
      <c r="AN3459" s="3"/>
      <c r="AO3459" s="3"/>
      <c r="AP3459" s="69"/>
    </row>
    <row r="3460" spans="4:42" x14ac:dyDescent="0.2">
      <c r="D3460" s="3"/>
      <c r="E3460" s="3"/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Q3460" s="3"/>
      <c r="R3460" s="3"/>
      <c r="S3460" s="3"/>
      <c r="T3460" s="11"/>
      <c r="U3460" s="3"/>
      <c r="V3460" s="3"/>
      <c r="W3460" s="3"/>
      <c r="X3460" s="3"/>
      <c r="Y3460" s="3"/>
      <c r="Z3460" s="3"/>
      <c r="AA3460" s="3"/>
      <c r="AB3460" s="3"/>
      <c r="AC3460" s="3"/>
      <c r="AD3460" s="3"/>
      <c r="AE3460" s="3"/>
      <c r="AF3460" s="3"/>
      <c r="AG3460" s="3"/>
      <c r="AH3460" s="3"/>
      <c r="AI3460" s="3"/>
      <c r="AJ3460" s="3"/>
      <c r="AK3460" s="3"/>
      <c r="AL3460" s="3"/>
      <c r="AM3460" s="3"/>
      <c r="AN3460" s="3"/>
      <c r="AO3460" s="3"/>
      <c r="AP3460" s="69"/>
    </row>
    <row r="3461" spans="4:42" x14ac:dyDescent="0.2">
      <c r="D3461" s="3"/>
      <c r="E3461" s="3"/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Q3461" s="3"/>
      <c r="R3461" s="3"/>
      <c r="S3461" s="3"/>
      <c r="T3461" s="11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3"/>
      <c r="AG3461" s="3"/>
      <c r="AH3461" s="3"/>
      <c r="AI3461" s="3"/>
      <c r="AJ3461" s="3"/>
      <c r="AK3461" s="3"/>
      <c r="AL3461" s="3"/>
      <c r="AM3461" s="3"/>
      <c r="AN3461" s="3"/>
      <c r="AO3461" s="3"/>
      <c r="AP3461" s="69"/>
    </row>
    <row r="3462" spans="4:42" x14ac:dyDescent="0.2">
      <c r="D3462" s="3"/>
      <c r="E3462" s="3"/>
      <c r="F3462" s="3"/>
      <c r="G3462" s="3"/>
      <c r="H3462" s="3"/>
      <c r="I3462" s="3"/>
      <c r="J3462" s="3"/>
      <c r="K3462" s="3"/>
      <c r="L3462" s="3"/>
      <c r="M3462" s="3"/>
      <c r="N3462" s="3"/>
      <c r="O3462" s="3"/>
      <c r="Q3462" s="3"/>
      <c r="R3462" s="3"/>
      <c r="S3462" s="3"/>
      <c r="T3462" s="11"/>
      <c r="U3462" s="3"/>
      <c r="V3462" s="3"/>
      <c r="W3462" s="3"/>
      <c r="X3462" s="3"/>
      <c r="Y3462" s="3"/>
      <c r="Z3462" s="3"/>
      <c r="AA3462" s="3"/>
      <c r="AB3462" s="3"/>
      <c r="AC3462" s="3"/>
      <c r="AD3462" s="3"/>
      <c r="AE3462" s="3"/>
      <c r="AF3462" s="3"/>
      <c r="AG3462" s="3"/>
      <c r="AH3462" s="3"/>
      <c r="AI3462" s="3"/>
      <c r="AJ3462" s="3"/>
      <c r="AK3462" s="3"/>
      <c r="AL3462" s="3"/>
      <c r="AM3462" s="3"/>
      <c r="AN3462" s="3"/>
      <c r="AO3462" s="3"/>
      <c r="AP3462" s="69"/>
    </row>
    <row r="3463" spans="4:42" x14ac:dyDescent="0.2">
      <c r="D3463" s="3"/>
      <c r="E3463" s="3"/>
      <c r="F3463" s="3"/>
      <c r="G3463" s="3"/>
      <c r="H3463" s="3"/>
      <c r="I3463" s="3"/>
      <c r="J3463" s="3"/>
      <c r="K3463" s="3"/>
      <c r="L3463" s="3"/>
      <c r="M3463" s="3"/>
      <c r="N3463" s="3"/>
      <c r="O3463" s="3"/>
      <c r="Q3463" s="3"/>
      <c r="R3463" s="3"/>
      <c r="S3463" s="3"/>
      <c r="T3463" s="11"/>
      <c r="U3463" s="3"/>
      <c r="V3463" s="3"/>
      <c r="W3463" s="3"/>
      <c r="X3463" s="3"/>
      <c r="Y3463" s="3"/>
      <c r="Z3463" s="3"/>
      <c r="AA3463" s="3"/>
      <c r="AB3463" s="3"/>
      <c r="AC3463" s="3"/>
      <c r="AD3463" s="3"/>
      <c r="AE3463" s="3"/>
      <c r="AF3463" s="3"/>
      <c r="AG3463" s="3"/>
      <c r="AH3463" s="3"/>
      <c r="AI3463" s="3"/>
      <c r="AJ3463" s="3"/>
      <c r="AK3463" s="3"/>
      <c r="AL3463" s="3"/>
      <c r="AM3463" s="3"/>
      <c r="AN3463" s="3"/>
      <c r="AO3463" s="3"/>
      <c r="AP3463" s="69"/>
    </row>
    <row r="3464" spans="4:42" x14ac:dyDescent="0.2">
      <c r="D3464" s="3"/>
      <c r="E3464" s="3"/>
      <c r="F3464" s="3"/>
      <c r="G3464" s="3"/>
      <c r="H3464" s="3"/>
      <c r="I3464" s="3"/>
      <c r="J3464" s="3"/>
      <c r="K3464" s="3"/>
      <c r="L3464" s="3"/>
      <c r="M3464" s="3"/>
      <c r="N3464" s="3"/>
      <c r="O3464" s="3"/>
      <c r="Q3464" s="3"/>
      <c r="R3464" s="3"/>
      <c r="S3464" s="3"/>
      <c r="T3464" s="11"/>
      <c r="U3464" s="3"/>
      <c r="V3464" s="3"/>
      <c r="W3464" s="3"/>
      <c r="X3464" s="3"/>
      <c r="Y3464" s="3"/>
      <c r="Z3464" s="3"/>
      <c r="AA3464" s="3"/>
      <c r="AB3464" s="3"/>
      <c r="AC3464" s="3"/>
      <c r="AD3464" s="3"/>
      <c r="AE3464" s="3"/>
      <c r="AF3464" s="3"/>
      <c r="AG3464" s="3"/>
      <c r="AH3464" s="3"/>
      <c r="AI3464" s="3"/>
      <c r="AJ3464" s="3"/>
      <c r="AK3464" s="3"/>
      <c r="AL3464" s="3"/>
      <c r="AM3464" s="3"/>
      <c r="AN3464" s="3"/>
      <c r="AO3464" s="3"/>
      <c r="AP3464" s="69"/>
    </row>
    <row r="3465" spans="4:42" x14ac:dyDescent="0.2">
      <c r="D3465" s="3"/>
      <c r="E3465" s="3"/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Q3465" s="3"/>
      <c r="R3465" s="3"/>
      <c r="S3465" s="3"/>
      <c r="T3465" s="11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3"/>
      <c r="AG3465" s="3"/>
      <c r="AH3465" s="3"/>
      <c r="AI3465" s="3"/>
      <c r="AJ3465" s="3"/>
      <c r="AK3465" s="3"/>
      <c r="AL3465" s="3"/>
      <c r="AM3465" s="3"/>
      <c r="AN3465" s="3"/>
      <c r="AO3465" s="3"/>
      <c r="AP3465" s="69"/>
    </row>
    <row r="3466" spans="4:42" x14ac:dyDescent="0.2">
      <c r="D3466" s="3"/>
      <c r="E3466" s="3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Q3466" s="3"/>
      <c r="R3466" s="3"/>
      <c r="S3466" s="3"/>
      <c r="T3466" s="11"/>
      <c r="U3466" s="3"/>
      <c r="V3466" s="3"/>
      <c r="W3466" s="3"/>
      <c r="X3466" s="3"/>
      <c r="Y3466" s="3"/>
      <c r="Z3466" s="3"/>
      <c r="AA3466" s="3"/>
      <c r="AB3466" s="3"/>
      <c r="AC3466" s="3"/>
      <c r="AD3466" s="3"/>
      <c r="AE3466" s="3"/>
      <c r="AF3466" s="3"/>
      <c r="AG3466" s="3"/>
      <c r="AH3466" s="3"/>
      <c r="AI3466" s="3"/>
      <c r="AJ3466" s="3"/>
      <c r="AK3466" s="3"/>
      <c r="AL3466" s="3"/>
      <c r="AM3466" s="3"/>
      <c r="AN3466" s="3"/>
      <c r="AO3466" s="3"/>
      <c r="AP3466" s="69"/>
    </row>
    <row r="3467" spans="4:42" x14ac:dyDescent="0.2">
      <c r="D3467" s="3"/>
      <c r="E3467" s="3"/>
      <c r="F3467" s="3"/>
      <c r="G3467" s="3"/>
      <c r="H3467" s="3"/>
      <c r="I3467" s="3"/>
      <c r="J3467" s="3"/>
      <c r="K3467" s="3"/>
      <c r="L3467" s="3"/>
      <c r="M3467" s="3"/>
      <c r="N3467" s="3"/>
      <c r="O3467" s="3"/>
      <c r="Q3467" s="3"/>
      <c r="R3467" s="3"/>
      <c r="S3467" s="3"/>
      <c r="T3467" s="11"/>
      <c r="U3467" s="3"/>
      <c r="V3467" s="3"/>
      <c r="W3467" s="3"/>
      <c r="X3467" s="3"/>
      <c r="Y3467" s="3"/>
      <c r="Z3467" s="3"/>
      <c r="AA3467" s="3"/>
      <c r="AB3467" s="3"/>
      <c r="AC3467" s="3"/>
      <c r="AD3467" s="3"/>
      <c r="AE3467" s="3"/>
      <c r="AF3467" s="3"/>
      <c r="AG3467" s="3"/>
      <c r="AH3467" s="3"/>
      <c r="AI3467" s="3"/>
      <c r="AJ3467" s="3"/>
      <c r="AK3467" s="3"/>
      <c r="AL3467" s="3"/>
      <c r="AM3467" s="3"/>
      <c r="AN3467" s="3"/>
      <c r="AO3467" s="3"/>
      <c r="AP3467" s="69"/>
    </row>
    <row r="3468" spans="4:42" x14ac:dyDescent="0.2">
      <c r="D3468" s="3"/>
      <c r="E3468" s="3"/>
      <c r="F3468" s="3"/>
      <c r="G3468" s="3"/>
      <c r="H3468" s="3"/>
      <c r="I3468" s="3"/>
      <c r="J3468" s="3"/>
      <c r="K3468" s="3"/>
      <c r="L3468" s="3"/>
      <c r="M3468" s="3"/>
      <c r="N3468" s="3"/>
      <c r="O3468" s="3"/>
      <c r="Q3468" s="3"/>
      <c r="R3468" s="3"/>
      <c r="S3468" s="3"/>
      <c r="T3468" s="11"/>
      <c r="U3468" s="3"/>
      <c r="V3468" s="3"/>
      <c r="W3468" s="3"/>
      <c r="X3468" s="3"/>
      <c r="Y3468" s="3"/>
      <c r="Z3468" s="3"/>
      <c r="AA3468" s="3"/>
      <c r="AB3468" s="3"/>
      <c r="AC3468" s="3"/>
      <c r="AD3468" s="3"/>
      <c r="AE3468" s="3"/>
      <c r="AF3468" s="3"/>
      <c r="AG3468" s="3"/>
      <c r="AH3468" s="3"/>
      <c r="AI3468" s="3"/>
      <c r="AJ3468" s="3"/>
      <c r="AK3468" s="3"/>
      <c r="AL3468" s="3"/>
      <c r="AM3468" s="3"/>
      <c r="AN3468" s="3"/>
      <c r="AO3468" s="3"/>
      <c r="AP3468" s="69"/>
    </row>
    <row r="3469" spans="4:42" x14ac:dyDescent="0.2">
      <c r="D3469" s="3"/>
      <c r="E3469" s="3"/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Q3469" s="3"/>
      <c r="R3469" s="3"/>
      <c r="S3469" s="3"/>
      <c r="T3469" s="11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3"/>
      <c r="AG3469" s="3"/>
      <c r="AH3469" s="3"/>
      <c r="AI3469" s="3"/>
      <c r="AJ3469" s="3"/>
      <c r="AK3469" s="3"/>
      <c r="AL3469" s="3"/>
      <c r="AM3469" s="3"/>
      <c r="AN3469" s="3"/>
      <c r="AO3469" s="3"/>
      <c r="AP3469" s="69"/>
    </row>
    <row r="3470" spans="4:42" x14ac:dyDescent="0.2">
      <c r="D3470" s="3"/>
      <c r="E3470" s="3"/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Q3470" s="3"/>
      <c r="R3470" s="3"/>
      <c r="S3470" s="3"/>
      <c r="T3470" s="11"/>
      <c r="U3470" s="3"/>
      <c r="V3470" s="3"/>
      <c r="W3470" s="3"/>
      <c r="X3470" s="3"/>
      <c r="Y3470" s="3"/>
      <c r="Z3470" s="3"/>
      <c r="AA3470" s="3"/>
      <c r="AB3470" s="3"/>
      <c r="AC3470" s="3"/>
      <c r="AD3470" s="3"/>
      <c r="AE3470" s="3"/>
      <c r="AF3470" s="3"/>
      <c r="AG3470" s="3"/>
      <c r="AH3470" s="3"/>
      <c r="AI3470" s="3"/>
      <c r="AJ3470" s="3"/>
      <c r="AK3470" s="3"/>
      <c r="AL3470" s="3"/>
      <c r="AM3470" s="3"/>
      <c r="AN3470" s="3"/>
      <c r="AO3470" s="3"/>
      <c r="AP3470" s="69"/>
    </row>
    <row r="3471" spans="4:42" x14ac:dyDescent="0.2">
      <c r="D3471" s="3"/>
      <c r="E3471" s="3"/>
      <c r="F3471" s="3"/>
      <c r="G3471" s="3"/>
      <c r="H3471" s="3"/>
      <c r="I3471" s="3"/>
      <c r="J3471" s="3"/>
      <c r="K3471" s="3"/>
      <c r="L3471" s="3"/>
      <c r="M3471" s="3"/>
      <c r="N3471" s="3"/>
      <c r="O3471" s="3"/>
      <c r="Q3471" s="3"/>
      <c r="R3471" s="3"/>
      <c r="S3471" s="3"/>
      <c r="T3471" s="11"/>
      <c r="U3471" s="3"/>
      <c r="V3471" s="3"/>
      <c r="W3471" s="3"/>
      <c r="X3471" s="3"/>
      <c r="Y3471" s="3"/>
      <c r="Z3471" s="3"/>
      <c r="AA3471" s="3"/>
      <c r="AB3471" s="3"/>
      <c r="AC3471" s="3"/>
      <c r="AD3471" s="3"/>
      <c r="AE3471" s="3"/>
      <c r="AF3471" s="3"/>
      <c r="AG3471" s="3"/>
      <c r="AH3471" s="3"/>
      <c r="AI3471" s="3"/>
      <c r="AJ3471" s="3"/>
      <c r="AK3471" s="3"/>
      <c r="AL3471" s="3"/>
      <c r="AM3471" s="3"/>
      <c r="AN3471" s="3"/>
      <c r="AO3471" s="3"/>
      <c r="AP3471" s="69"/>
    </row>
    <row r="3472" spans="4:42" x14ac:dyDescent="0.2">
      <c r="D3472" s="3"/>
      <c r="E3472" s="3"/>
      <c r="F3472" s="3"/>
      <c r="G3472" s="3"/>
      <c r="H3472" s="3"/>
      <c r="I3472" s="3"/>
      <c r="J3472" s="3"/>
      <c r="K3472" s="3"/>
      <c r="L3472" s="3"/>
      <c r="M3472" s="3"/>
      <c r="N3472" s="3"/>
      <c r="O3472" s="3"/>
      <c r="Q3472" s="3"/>
      <c r="R3472" s="3"/>
      <c r="S3472" s="3"/>
      <c r="T3472" s="11"/>
      <c r="U3472" s="3"/>
      <c r="V3472" s="3"/>
      <c r="W3472" s="3"/>
      <c r="X3472" s="3"/>
      <c r="Y3472" s="3"/>
      <c r="Z3472" s="3"/>
      <c r="AA3472" s="3"/>
      <c r="AB3472" s="3"/>
      <c r="AC3472" s="3"/>
      <c r="AD3472" s="3"/>
      <c r="AE3472" s="3"/>
      <c r="AF3472" s="3"/>
      <c r="AG3472" s="3"/>
      <c r="AH3472" s="3"/>
      <c r="AI3472" s="3"/>
      <c r="AJ3472" s="3"/>
      <c r="AK3472" s="3"/>
      <c r="AL3472" s="3"/>
      <c r="AM3472" s="3"/>
      <c r="AN3472" s="3"/>
      <c r="AO3472" s="3"/>
      <c r="AP3472" s="69"/>
    </row>
    <row r="3473" spans="4:42" x14ac:dyDescent="0.2">
      <c r="D3473" s="3"/>
      <c r="E3473" s="3"/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Q3473" s="3"/>
      <c r="R3473" s="3"/>
      <c r="S3473" s="3"/>
      <c r="T3473" s="11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3"/>
      <c r="AG3473" s="3"/>
      <c r="AH3473" s="3"/>
      <c r="AI3473" s="3"/>
      <c r="AJ3473" s="3"/>
      <c r="AK3473" s="3"/>
      <c r="AL3473" s="3"/>
      <c r="AM3473" s="3"/>
      <c r="AN3473" s="3"/>
      <c r="AO3473" s="3"/>
      <c r="AP3473" s="69"/>
    </row>
    <row r="3474" spans="4:42" x14ac:dyDescent="0.2">
      <c r="D3474" s="3"/>
      <c r="E3474" s="3"/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Q3474" s="3"/>
      <c r="R3474" s="3"/>
      <c r="S3474" s="3"/>
      <c r="T3474" s="11"/>
      <c r="U3474" s="3"/>
      <c r="V3474" s="3"/>
      <c r="W3474" s="3"/>
      <c r="X3474" s="3"/>
      <c r="Y3474" s="3"/>
      <c r="Z3474" s="3"/>
      <c r="AA3474" s="3"/>
      <c r="AB3474" s="3"/>
      <c r="AC3474" s="3"/>
      <c r="AD3474" s="3"/>
      <c r="AE3474" s="3"/>
      <c r="AF3474" s="3"/>
      <c r="AG3474" s="3"/>
      <c r="AH3474" s="3"/>
      <c r="AI3474" s="3"/>
      <c r="AJ3474" s="3"/>
      <c r="AK3474" s="3"/>
      <c r="AL3474" s="3"/>
      <c r="AM3474" s="3"/>
      <c r="AN3474" s="3"/>
      <c r="AO3474" s="3"/>
      <c r="AP3474" s="69"/>
    </row>
    <row r="3475" spans="4:42" x14ac:dyDescent="0.2">
      <c r="D3475" s="3"/>
      <c r="E3475" s="3"/>
      <c r="F3475" s="3"/>
      <c r="G3475" s="3"/>
      <c r="H3475" s="3"/>
      <c r="I3475" s="3"/>
      <c r="J3475" s="3"/>
      <c r="K3475" s="3"/>
      <c r="L3475" s="3"/>
      <c r="M3475" s="3"/>
      <c r="N3475" s="3"/>
      <c r="O3475" s="3"/>
      <c r="Q3475" s="3"/>
      <c r="R3475" s="3"/>
      <c r="S3475" s="3"/>
      <c r="T3475" s="11"/>
      <c r="U3475" s="3"/>
      <c r="V3475" s="3"/>
      <c r="W3475" s="3"/>
      <c r="X3475" s="3"/>
      <c r="Y3475" s="3"/>
      <c r="Z3475" s="3"/>
      <c r="AA3475" s="3"/>
      <c r="AB3475" s="3"/>
      <c r="AC3475" s="3"/>
      <c r="AD3475" s="3"/>
      <c r="AE3475" s="3"/>
      <c r="AF3475" s="3"/>
      <c r="AG3475" s="3"/>
      <c r="AH3475" s="3"/>
      <c r="AI3475" s="3"/>
      <c r="AJ3475" s="3"/>
      <c r="AK3475" s="3"/>
      <c r="AL3475" s="3"/>
      <c r="AM3475" s="3"/>
      <c r="AN3475" s="3"/>
      <c r="AO3475" s="3"/>
      <c r="AP3475" s="69"/>
    </row>
    <row r="3476" spans="4:42" x14ac:dyDescent="0.2">
      <c r="D3476" s="3"/>
      <c r="E3476" s="3"/>
      <c r="F3476" s="3"/>
      <c r="G3476" s="3"/>
      <c r="H3476" s="3"/>
      <c r="I3476" s="3"/>
      <c r="J3476" s="3"/>
      <c r="K3476" s="3"/>
      <c r="L3476" s="3"/>
      <c r="M3476" s="3"/>
      <c r="N3476" s="3"/>
      <c r="O3476" s="3"/>
      <c r="Q3476" s="3"/>
      <c r="R3476" s="3"/>
      <c r="S3476" s="3"/>
      <c r="T3476" s="11"/>
      <c r="U3476" s="3"/>
      <c r="V3476" s="3"/>
      <c r="W3476" s="3"/>
      <c r="X3476" s="3"/>
      <c r="Y3476" s="3"/>
      <c r="Z3476" s="3"/>
      <c r="AA3476" s="3"/>
      <c r="AB3476" s="3"/>
      <c r="AC3476" s="3"/>
      <c r="AD3476" s="3"/>
      <c r="AE3476" s="3"/>
      <c r="AF3476" s="3"/>
      <c r="AG3476" s="3"/>
      <c r="AH3476" s="3"/>
      <c r="AI3476" s="3"/>
      <c r="AJ3476" s="3"/>
      <c r="AK3476" s="3"/>
      <c r="AL3476" s="3"/>
      <c r="AM3476" s="3"/>
      <c r="AN3476" s="3"/>
      <c r="AO3476" s="3"/>
      <c r="AP3476" s="69"/>
    </row>
    <row r="3477" spans="4:42" x14ac:dyDescent="0.2">
      <c r="D3477" s="3"/>
      <c r="E3477" s="3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Q3477" s="3"/>
      <c r="R3477" s="3"/>
      <c r="S3477" s="3"/>
      <c r="T3477" s="11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3"/>
      <c r="AG3477" s="3"/>
      <c r="AH3477" s="3"/>
      <c r="AI3477" s="3"/>
      <c r="AJ3477" s="3"/>
      <c r="AK3477" s="3"/>
      <c r="AL3477" s="3"/>
      <c r="AM3477" s="3"/>
      <c r="AN3477" s="3"/>
      <c r="AO3477" s="3"/>
      <c r="AP3477" s="69"/>
    </row>
    <row r="3478" spans="4:42" x14ac:dyDescent="0.2">
      <c r="D3478" s="3"/>
      <c r="E3478" s="3"/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Q3478" s="3"/>
      <c r="R3478" s="3"/>
      <c r="S3478" s="3"/>
      <c r="T3478" s="11"/>
      <c r="U3478" s="3"/>
      <c r="V3478" s="3"/>
      <c r="W3478" s="3"/>
      <c r="X3478" s="3"/>
      <c r="Y3478" s="3"/>
      <c r="Z3478" s="3"/>
      <c r="AA3478" s="3"/>
      <c r="AB3478" s="3"/>
      <c r="AC3478" s="3"/>
      <c r="AD3478" s="3"/>
      <c r="AE3478" s="3"/>
      <c r="AF3478" s="3"/>
      <c r="AG3478" s="3"/>
      <c r="AH3478" s="3"/>
      <c r="AI3478" s="3"/>
      <c r="AJ3478" s="3"/>
      <c r="AK3478" s="3"/>
      <c r="AL3478" s="3"/>
      <c r="AM3478" s="3"/>
      <c r="AN3478" s="3"/>
      <c r="AO3478" s="3"/>
      <c r="AP3478" s="69"/>
    </row>
    <row r="3479" spans="4:42" x14ac:dyDescent="0.2">
      <c r="D3479" s="3"/>
      <c r="E3479" s="3"/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Q3479" s="3"/>
      <c r="R3479" s="3"/>
      <c r="S3479" s="3"/>
      <c r="T3479" s="11"/>
      <c r="U3479" s="3"/>
      <c r="V3479" s="3"/>
      <c r="W3479" s="3"/>
      <c r="X3479" s="3"/>
      <c r="Y3479" s="3"/>
      <c r="Z3479" s="3"/>
      <c r="AA3479" s="3"/>
      <c r="AB3479" s="3"/>
      <c r="AC3479" s="3"/>
      <c r="AD3479" s="3"/>
      <c r="AE3479" s="3"/>
      <c r="AF3479" s="3"/>
      <c r="AG3479" s="3"/>
      <c r="AH3479" s="3"/>
      <c r="AI3479" s="3"/>
      <c r="AJ3479" s="3"/>
      <c r="AK3479" s="3"/>
      <c r="AL3479" s="3"/>
      <c r="AM3479" s="3"/>
      <c r="AN3479" s="3"/>
      <c r="AO3479" s="3"/>
      <c r="AP3479" s="69"/>
    </row>
    <row r="3480" spans="4:42" x14ac:dyDescent="0.2">
      <c r="D3480" s="3"/>
      <c r="E3480" s="3"/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Q3480" s="3"/>
      <c r="R3480" s="3"/>
      <c r="S3480" s="3"/>
      <c r="T3480" s="11"/>
      <c r="U3480" s="3"/>
      <c r="V3480" s="3"/>
      <c r="W3480" s="3"/>
      <c r="X3480" s="3"/>
      <c r="Y3480" s="3"/>
      <c r="Z3480" s="3"/>
      <c r="AA3480" s="3"/>
      <c r="AB3480" s="3"/>
      <c r="AC3480" s="3"/>
      <c r="AD3480" s="3"/>
      <c r="AE3480" s="3"/>
      <c r="AF3480" s="3"/>
      <c r="AG3480" s="3"/>
      <c r="AH3480" s="3"/>
      <c r="AI3480" s="3"/>
      <c r="AJ3480" s="3"/>
      <c r="AK3480" s="3"/>
      <c r="AL3480" s="3"/>
      <c r="AM3480" s="3"/>
      <c r="AN3480" s="3"/>
      <c r="AO3480" s="3"/>
      <c r="AP3480" s="69"/>
    </row>
    <row r="3481" spans="4:42" x14ac:dyDescent="0.2">
      <c r="D3481" s="3"/>
      <c r="E3481" s="3"/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Q3481" s="3"/>
      <c r="R3481" s="3"/>
      <c r="S3481" s="3"/>
      <c r="T3481" s="11"/>
      <c r="U3481" s="3"/>
      <c r="V3481" s="3"/>
      <c r="W3481" s="3"/>
      <c r="X3481" s="3"/>
      <c r="Y3481" s="3"/>
      <c r="Z3481" s="3"/>
      <c r="AA3481" s="3"/>
      <c r="AB3481" s="3"/>
      <c r="AC3481" s="3"/>
      <c r="AD3481" s="3"/>
      <c r="AE3481" s="3"/>
      <c r="AF3481" s="3"/>
      <c r="AG3481" s="3"/>
      <c r="AH3481" s="3"/>
      <c r="AI3481" s="3"/>
      <c r="AJ3481" s="3"/>
      <c r="AK3481" s="3"/>
      <c r="AL3481" s="3"/>
      <c r="AM3481" s="3"/>
      <c r="AN3481" s="3"/>
      <c r="AO3481" s="3"/>
      <c r="AP3481" s="69"/>
    </row>
    <row r="3482" spans="4:42" x14ac:dyDescent="0.2">
      <c r="D3482" s="3"/>
      <c r="E3482" s="3"/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Q3482" s="3"/>
      <c r="R3482" s="3"/>
      <c r="S3482" s="3"/>
      <c r="T3482" s="11"/>
      <c r="U3482" s="3"/>
      <c r="V3482" s="3"/>
      <c r="W3482" s="3"/>
      <c r="X3482" s="3"/>
      <c r="Y3482" s="3"/>
      <c r="Z3482" s="3"/>
      <c r="AA3482" s="3"/>
      <c r="AB3482" s="3"/>
      <c r="AC3482" s="3"/>
      <c r="AD3482" s="3"/>
      <c r="AE3482" s="3"/>
      <c r="AF3482" s="3"/>
      <c r="AG3482" s="3"/>
      <c r="AH3482" s="3"/>
      <c r="AI3482" s="3"/>
      <c r="AJ3482" s="3"/>
      <c r="AK3482" s="3"/>
      <c r="AL3482" s="3"/>
      <c r="AM3482" s="3"/>
      <c r="AN3482" s="3"/>
      <c r="AO3482" s="3"/>
      <c r="AP3482" s="69"/>
    </row>
    <row r="3483" spans="4:42" x14ac:dyDescent="0.2">
      <c r="D3483" s="3"/>
      <c r="E3483" s="3"/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Q3483" s="3"/>
      <c r="R3483" s="3"/>
      <c r="S3483" s="3"/>
      <c r="T3483" s="11"/>
      <c r="U3483" s="3"/>
      <c r="V3483" s="3"/>
      <c r="W3483" s="3"/>
      <c r="X3483" s="3"/>
      <c r="Y3483" s="3"/>
      <c r="Z3483" s="3"/>
      <c r="AA3483" s="3"/>
      <c r="AB3483" s="3"/>
      <c r="AC3483" s="3"/>
      <c r="AD3483" s="3"/>
      <c r="AE3483" s="3"/>
      <c r="AF3483" s="3"/>
      <c r="AG3483" s="3"/>
      <c r="AH3483" s="3"/>
      <c r="AI3483" s="3"/>
      <c r="AJ3483" s="3"/>
      <c r="AK3483" s="3"/>
      <c r="AL3483" s="3"/>
      <c r="AM3483" s="3"/>
      <c r="AN3483" s="3"/>
      <c r="AO3483" s="3"/>
      <c r="AP3483" s="69"/>
    </row>
    <row r="3484" spans="4:42" x14ac:dyDescent="0.2">
      <c r="D3484" s="3"/>
      <c r="E3484" s="3"/>
      <c r="F3484" s="3"/>
      <c r="G3484" s="3"/>
      <c r="H3484" s="3"/>
      <c r="I3484" s="3"/>
      <c r="J3484" s="3"/>
      <c r="K3484" s="3"/>
      <c r="L3484" s="3"/>
      <c r="M3484" s="3"/>
      <c r="N3484" s="3"/>
      <c r="O3484" s="3"/>
      <c r="Q3484" s="3"/>
      <c r="R3484" s="3"/>
      <c r="S3484" s="3"/>
      <c r="T3484" s="11"/>
      <c r="U3484" s="3"/>
      <c r="V3484" s="3"/>
      <c r="W3484" s="3"/>
      <c r="X3484" s="3"/>
      <c r="Y3484" s="3"/>
      <c r="Z3484" s="3"/>
      <c r="AA3484" s="3"/>
      <c r="AB3484" s="3"/>
      <c r="AC3484" s="3"/>
      <c r="AD3484" s="3"/>
      <c r="AE3484" s="3"/>
      <c r="AF3484" s="3"/>
      <c r="AG3484" s="3"/>
      <c r="AH3484" s="3"/>
      <c r="AI3484" s="3"/>
      <c r="AJ3484" s="3"/>
      <c r="AK3484" s="3"/>
      <c r="AL3484" s="3"/>
      <c r="AM3484" s="3"/>
      <c r="AN3484" s="3"/>
      <c r="AO3484" s="3"/>
      <c r="AP3484" s="69"/>
    </row>
    <row r="3485" spans="4:42" x14ac:dyDescent="0.2">
      <c r="D3485" s="3"/>
      <c r="E3485" s="3"/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Q3485" s="3"/>
      <c r="R3485" s="3"/>
      <c r="S3485" s="3"/>
      <c r="T3485" s="11"/>
      <c r="U3485" s="3"/>
      <c r="V3485" s="3"/>
      <c r="W3485" s="3"/>
      <c r="X3485" s="3"/>
      <c r="Y3485" s="3"/>
      <c r="Z3485" s="3"/>
      <c r="AA3485" s="3"/>
      <c r="AB3485" s="3"/>
      <c r="AC3485" s="3"/>
      <c r="AD3485" s="3"/>
      <c r="AE3485" s="3"/>
      <c r="AF3485" s="3"/>
      <c r="AG3485" s="3"/>
      <c r="AH3485" s="3"/>
      <c r="AI3485" s="3"/>
      <c r="AJ3485" s="3"/>
      <c r="AK3485" s="3"/>
      <c r="AL3485" s="3"/>
      <c r="AM3485" s="3"/>
      <c r="AN3485" s="3"/>
      <c r="AO3485" s="3"/>
      <c r="AP3485" s="69"/>
    </row>
    <row r="3486" spans="4:42" x14ac:dyDescent="0.2">
      <c r="D3486" s="3"/>
      <c r="E3486" s="3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Q3486" s="3"/>
      <c r="R3486" s="3"/>
      <c r="S3486" s="3"/>
      <c r="T3486" s="11"/>
      <c r="U3486" s="3"/>
      <c r="V3486" s="3"/>
      <c r="W3486" s="3"/>
      <c r="X3486" s="3"/>
      <c r="Y3486" s="3"/>
      <c r="Z3486" s="3"/>
      <c r="AA3486" s="3"/>
      <c r="AB3486" s="3"/>
      <c r="AC3486" s="3"/>
      <c r="AD3486" s="3"/>
      <c r="AE3486" s="3"/>
      <c r="AF3486" s="3"/>
      <c r="AG3486" s="3"/>
      <c r="AH3486" s="3"/>
      <c r="AI3486" s="3"/>
      <c r="AJ3486" s="3"/>
      <c r="AK3486" s="3"/>
      <c r="AL3486" s="3"/>
      <c r="AM3486" s="3"/>
      <c r="AN3486" s="3"/>
      <c r="AO3486" s="3"/>
      <c r="AP3486" s="69"/>
    </row>
    <row r="3487" spans="4:42" x14ac:dyDescent="0.2">
      <c r="D3487" s="3"/>
      <c r="E3487" s="3"/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Q3487" s="3"/>
      <c r="R3487" s="3"/>
      <c r="S3487" s="3"/>
      <c r="T3487" s="11"/>
      <c r="U3487" s="3"/>
      <c r="V3487" s="3"/>
      <c r="W3487" s="3"/>
      <c r="X3487" s="3"/>
      <c r="Y3487" s="3"/>
      <c r="Z3487" s="3"/>
      <c r="AA3487" s="3"/>
      <c r="AB3487" s="3"/>
      <c r="AC3487" s="3"/>
      <c r="AD3487" s="3"/>
      <c r="AE3487" s="3"/>
      <c r="AF3487" s="3"/>
      <c r="AG3487" s="3"/>
      <c r="AH3487" s="3"/>
      <c r="AI3487" s="3"/>
      <c r="AJ3487" s="3"/>
      <c r="AK3487" s="3"/>
      <c r="AL3487" s="3"/>
      <c r="AM3487" s="3"/>
      <c r="AN3487" s="3"/>
      <c r="AO3487" s="3"/>
      <c r="AP3487" s="69"/>
    </row>
    <row r="3488" spans="4:42" x14ac:dyDescent="0.2">
      <c r="D3488" s="3"/>
      <c r="E3488" s="3"/>
      <c r="F3488" s="3"/>
      <c r="G3488" s="3"/>
      <c r="H3488" s="3"/>
      <c r="I3488" s="3"/>
      <c r="J3488" s="3"/>
      <c r="K3488" s="3"/>
      <c r="L3488" s="3"/>
      <c r="M3488" s="3"/>
      <c r="N3488" s="3"/>
      <c r="O3488" s="3"/>
      <c r="Q3488" s="3"/>
      <c r="R3488" s="3"/>
      <c r="S3488" s="3"/>
      <c r="T3488" s="11"/>
      <c r="U3488" s="3"/>
      <c r="V3488" s="3"/>
      <c r="W3488" s="3"/>
      <c r="X3488" s="3"/>
      <c r="Y3488" s="3"/>
      <c r="Z3488" s="3"/>
      <c r="AA3488" s="3"/>
      <c r="AB3488" s="3"/>
      <c r="AC3488" s="3"/>
      <c r="AD3488" s="3"/>
      <c r="AE3488" s="3"/>
      <c r="AF3488" s="3"/>
      <c r="AG3488" s="3"/>
      <c r="AH3488" s="3"/>
      <c r="AI3488" s="3"/>
      <c r="AJ3488" s="3"/>
      <c r="AK3488" s="3"/>
      <c r="AL3488" s="3"/>
      <c r="AM3488" s="3"/>
      <c r="AN3488" s="3"/>
      <c r="AO3488" s="3"/>
      <c r="AP3488" s="69"/>
    </row>
    <row r="3489" spans="4:42" x14ac:dyDescent="0.2">
      <c r="D3489" s="3"/>
      <c r="E3489" s="3"/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Q3489" s="3"/>
      <c r="R3489" s="3"/>
      <c r="S3489" s="3"/>
      <c r="T3489" s="11"/>
      <c r="U3489" s="3"/>
      <c r="V3489" s="3"/>
      <c r="W3489" s="3"/>
      <c r="X3489" s="3"/>
      <c r="Y3489" s="3"/>
      <c r="Z3489" s="3"/>
      <c r="AA3489" s="3"/>
      <c r="AB3489" s="3"/>
      <c r="AC3489" s="3"/>
      <c r="AD3489" s="3"/>
      <c r="AE3489" s="3"/>
      <c r="AF3489" s="3"/>
      <c r="AG3489" s="3"/>
      <c r="AH3489" s="3"/>
      <c r="AI3489" s="3"/>
      <c r="AJ3489" s="3"/>
      <c r="AK3489" s="3"/>
      <c r="AL3489" s="3"/>
      <c r="AM3489" s="3"/>
      <c r="AN3489" s="3"/>
      <c r="AO3489" s="3"/>
      <c r="AP3489" s="69"/>
    </row>
    <row r="3490" spans="4:42" x14ac:dyDescent="0.2">
      <c r="D3490" s="3"/>
      <c r="E3490" s="3"/>
      <c r="F3490" s="3"/>
      <c r="G3490" s="3"/>
      <c r="H3490" s="3"/>
      <c r="I3490" s="3"/>
      <c r="J3490" s="3"/>
      <c r="K3490" s="3"/>
      <c r="L3490" s="3"/>
      <c r="M3490" s="3"/>
      <c r="N3490" s="3"/>
      <c r="O3490" s="3"/>
      <c r="Q3490" s="3"/>
      <c r="R3490" s="3"/>
      <c r="S3490" s="3"/>
      <c r="T3490" s="11"/>
      <c r="U3490" s="3"/>
      <c r="V3490" s="3"/>
      <c r="W3490" s="3"/>
      <c r="X3490" s="3"/>
      <c r="Y3490" s="3"/>
      <c r="Z3490" s="3"/>
      <c r="AA3490" s="3"/>
      <c r="AB3490" s="3"/>
      <c r="AC3490" s="3"/>
      <c r="AD3490" s="3"/>
      <c r="AE3490" s="3"/>
      <c r="AF3490" s="3"/>
      <c r="AG3490" s="3"/>
      <c r="AH3490" s="3"/>
      <c r="AI3490" s="3"/>
      <c r="AJ3490" s="3"/>
      <c r="AK3490" s="3"/>
      <c r="AL3490" s="3"/>
      <c r="AM3490" s="3"/>
      <c r="AN3490" s="3"/>
      <c r="AO3490" s="3"/>
      <c r="AP3490" s="69"/>
    </row>
    <row r="3491" spans="4:42" x14ac:dyDescent="0.2">
      <c r="D3491" s="3"/>
      <c r="E3491" s="3"/>
      <c r="F3491" s="3"/>
      <c r="G3491" s="3"/>
      <c r="H3491" s="3"/>
      <c r="I3491" s="3"/>
      <c r="J3491" s="3"/>
      <c r="K3491" s="3"/>
      <c r="L3491" s="3"/>
      <c r="M3491" s="3"/>
      <c r="N3491" s="3"/>
      <c r="O3491" s="3"/>
      <c r="Q3491" s="3"/>
      <c r="R3491" s="3"/>
      <c r="S3491" s="3"/>
      <c r="T3491" s="11"/>
      <c r="U3491" s="3"/>
      <c r="V3491" s="3"/>
      <c r="W3491" s="3"/>
      <c r="X3491" s="3"/>
      <c r="Y3491" s="3"/>
      <c r="Z3491" s="3"/>
      <c r="AA3491" s="3"/>
      <c r="AB3491" s="3"/>
      <c r="AC3491" s="3"/>
      <c r="AD3491" s="3"/>
      <c r="AE3491" s="3"/>
      <c r="AF3491" s="3"/>
      <c r="AG3491" s="3"/>
      <c r="AH3491" s="3"/>
      <c r="AI3491" s="3"/>
      <c r="AJ3491" s="3"/>
      <c r="AK3491" s="3"/>
      <c r="AL3491" s="3"/>
      <c r="AM3491" s="3"/>
      <c r="AN3491" s="3"/>
      <c r="AO3491" s="3"/>
      <c r="AP3491" s="69"/>
    </row>
    <row r="3492" spans="4:42" x14ac:dyDescent="0.2">
      <c r="D3492" s="3"/>
      <c r="E3492" s="3"/>
      <c r="F3492" s="3"/>
      <c r="G3492" s="3"/>
      <c r="H3492" s="3"/>
      <c r="I3492" s="3"/>
      <c r="J3492" s="3"/>
      <c r="K3492" s="3"/>
      <c r="L3492" s="3"/>
      <c r="M3492" s="3"/>
      <c r="N3492" s="3"/>
      <c r="O3492" s="3"/>
      <c r="Q3492" s="3"/>
      <c r="R3492" s="3"/>
      <c r="S3492" s="3"/>
      <c r="T3492" s="11"/>
      <c r="U3492" s="3"/>
      <c r="V3492" s="3"/>
      <c r="W3492" s="3"/>
      <c r="X3492" s="3"/>
      <c r="Y3492" s="3"/>
      <c r="Z3492" s="3"/>
      <c r="AA3492" s="3"/>
      <c r="AB3492" s="3"/>
      <c r="AC3492" s="3"/>
      <c r="AD3492" s="3"/>
      <c r="AE3492" s="3"/>
      <c r="AF3492" s="3"/>
      <c r="AG3492" s="3"/>
      <c r="AH3492" s="3"/>
      <c r="AI3492" s="3"/>
      <c r="AJ3492" s="3"/>
      <c r="AK3492" s="3"/>
      <c r="AL3492" s="3"/>
      <c r="AM3492" s="3"/>
      <c r="AN3492" s="3"/>
      <c r="AO3492" s="3"/>
      <c r="AP3492" s="69"/>
    </row>
    <row r="3493" spans="4:42" x14ac:dyDescent="0.2">
      <c r="D3493" s="3"/>
      <c r="E3493" s="3"/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Q3493" s="3"/>
      <c r="R3493" s="3"/>
      <c r="S3493" s="3"/>
      <c r="T3493" s="11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3"/>
      <c r="AG3493" s="3"/>
      <c r="AH3493" s="3"/>
      <c r="AI3493" s="3"/>
      <c r="AJ3493" s="3"/>
      <c r="AK3493" s="3"/>
      <c r="AL3493" s="3"/>
      <c r="AM3493" s="3"/>
      <c r="AN3493" s="3"/>
      <c r="AO3493" s="3"/>
      <c r="AP3493" s="69"/>
    </row>
    <row r="3494" spans="4:42" x14ac:dyDescent="0.2">
      <c r="D3494" s="3"/>
      <c r="E3494" s="3"/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Q3494" s="3"/>
      <c r="R3494" s="3"/>
      <c r="S3494" s="3"/>
      <c r="T3494" s="11"/>
      <c r="U3494" s="3"/>
      <c r="V3494" s="3"/>
      <c r="W3494" s="3"/>
      <c r="X3494" s="3"/>
      <c r="Y3494" s="3"/>
      <c r="Z3494" s="3"/>
      <c r="AA3494" s="3"/>
      <c r="AB3494" s="3"/>
      <c r="AC3494" s="3"/>
      <c r="AD3494" s="3"/>
      <c r="AE3494" s="3"/>
      <c r="AF3494" s="3"/>
      <c r="AG3494" s="3"/>
      <c r="AH3494" s="3"/>
      <c r="AI3494" s="3"/>
      <c r="AJ3494" s="3"/>
      <c r="AK3494" s="3"/>
      <c r="AL3494" s="3"/>
      <c r="AM3494" s="3"/>
      <c r="AN3494" s="3"/>
      <c r="AO3494" s="3"/>
      <c r="AP3494" s="69"/>
    </row>
    <row r="3495" spans="4:42" x14ac:dyDescent="0.2">
      <c r="D3495" s="3"/>
      <c r="E3495" s="3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Q3495" s="3"/>
      <c r="R3495" s="3"/>
      <c r="S3495" s="3"/>
      <c r="T3495" s="11"/>
      <c r="U3495" s="3"/>
      <c r="V3495" s="3"/>
      <c r="W3495" s="3"/>
      <c r="X3495" s="3"/>
      <c r="Y3495" s="3"/>
      <c r="Z3495" s="3"/>
      <c r="AA3495" s="3"/>
      <c r="AB3495" s="3"/>
      <c r="AC3495" s="3"/>
      <c r="AD3495" s="3"/>
      <c r="AE3495" s="3"/>
      <c r="AF3495" s="3"/>
      <c r="AG3495" s="3"/>
      <c r="AH3495" s="3"/>
      <c r="AI3495" s="3"/>
      <c r="AJ3495" s="3"/>
      <c r="AK3495" s="3"/>
      <c r="AL3495" s="3"/>
      <c r="AM3495" s="3"/>
      <c r="AN3495" s="3"/>
      <c r="AO3495" s="3"/>
      <c r="AP3495" s="69"/>
    </row>
    <row r="3496" spans="4:42" x14ac:dyDescent="0.2">
      <c r="D3496" s="3"/>
      <c r="E3496" s="3"/>
      <c r="F3496" s="3"/>
      <c r="G3496" s="3"/>
      <c r="H3496" s="3"/>
      <c r="I3496" s="3"/>
      <c r="J3496" s="3"/>
      <c r="K3496" s="3"/>
      <c r="L3496" s="3"/>
      <c r="M3496" s="3"/>
      <c r="N3496" s="3"/>
      <c r="O3496" s="3"/>
      <c r="Q3496" s="3"/>
      <c r="R3496" s="3"/>
      <c r="S3496" s="3"/>
      <c r="T3496" s="11"/>
      <c r="U3496" s="3"/>
      <c r="V3496" s="3"/>
      <c r="W3496" s="3"/>
      <c r="X3496" s="3"/>
      <c r="Y3496" s="3"/>
      <c r="Z3496" s="3"/>
      <c r="AA3496" s="3"/>
      <c r="AB3496" s="3"/>
      <c r="AC3496" s="3"/>
      <c r="AD3496" s="3"/>
      <c r="AE3496" s="3"/>
      <c r="AF3496" s="3"/>
      <c r="AG3496" s="3"/>
      <c r="AH3496" s="3"/>
      <c r="AI3496" s="3"/>
      <c r="AJ3496" s="3"/>
      <c r="AK3496" s="3"/>
      <c r="AL3496" s="3"/>
      <c r="AM3496" s="3"/>
      <c r="AN3496" s="3"/>
      <c r="AO3496" s="3"/>
      <c r="AP3496" s="69"/>
    </row>
    <row r="3497" spans="4:42" x14ac:dyDescent="0.2">
      <c r="D3497" s="3"/>
      <c r="E3497" s="3"/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Q3497" s="3"/>
      <c r="R3497" s="3"/>
      <c r="S3497" s="3"/>
      <c r="T3497" s="11"/>
      <c r="U3497" s="3"/>
      <c r="V3497" s="3"/>
      <c r="W3497" s="3"/>
      <c r="X3497" s="3"/>
      <c r="Y3497" s="3"/>
      <c r="Z3497" s="3"/>
      <c r="AA3497" s="3"/>
      <c r="AB3497" s="3"/>
      <c r="AC3497" s="3"/>
      <c r="AD3497" s="3"/>
      <c r="AE3497" s="3"/>
      <c r="AF3497" s="3"/>
      <c r="AG3497" s="3"/>
      <c r="AH3497" s="3"/>
      <c r="AI3497" s="3"/>
      <c r="AJ3497" s="3"/>
      <c r="AK3497" s="3"/>
      <c r="AL3497" s="3"/>
      <c r="AM3497" s="3"/>
      <c r="AN3497" s="3"/>
      <c r="AO3497" s="3"/>
      <c r="AP3497" s="69"/>
    </row>
    <row r="3498" spans="4:42" x14ac:dyDescent="0.2">
      <c r="D3498" s="3"/>
      <c r="E3498" s="3"/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Q3498" s="3"/>
      <c r="R3498" s="3"/>
      <c r="S3498" s="3"/>
      <c r="T3498" s="11"/>
      <c r="U3498" s="3"/>
      <c r="V3498" s="3"/>
      <c r="W3498" s="3"/>
      <c r="X3498" s="3"/>
      <c r="Y3498" s="3"/>
      <c r="Z3498" s="3"/>
      <c r="AA3498" s="3"/>
      <c r="AB3498" s="3"/>
      <c r="AC3498" s="3"/>
      <c r="AD3498" s="3"/>
      <c r="AE3498" s="3"/>
      <c r="AF3498" s="3"/>
      <c r="AG3498" s="3"/>
      <c r="AH3498" s="3"/>
      <c r="AI3498" s="3"/>
      <c r="AJ3498" s="3"/>
      <c r="AK3498" s="3"/>
      <c r="AL3498" s="3"/>
      <c r="AM3498" s="3"/>
      <c r="AN3498" s="3"/>
      <c r="AO3498" s="3"/>
      <c r="AP3498" s="69"/>
    </row>
    <row r="3499" spans="4:42" x14ac:dyDescent="0.2">
      <c r="D3499" s="3"/>
      <c r="E3499" s="3"/>
      <c r="F3499" s="3"/>
      <c r="G3499" s="3"/>
      <c r="H3499" s="3"/>
      <c r="I3499" s="3"/>
      <c r="J3499" s="3"/>
      <c r="K3499" s="3"/>
      <c r="L3499" s="3"/>
      <c r="M3499" s="3"/>
      <c r="N3499" s="3"/>
      <c r="O3499" s="3"/>
      <c r="Q3499" s="3"/>
      <c r="R3499" s="3"/>
      <c r="S3499" s="3"/>
      <c r="T3499" s="11"/>
      <c r="U3499" s="3"/>
      <c r="V3499" s="3"/>
      <c r="W3499" s="3"/>
      <c r="X3499" s="3"/>
      <c r="Y3499" s="3"/>
      <c r="Z3499" s="3"/>
      <c r="AA3499" s="3"/>
      <c r="AB3499" s="3"/>
      <c r="AC3499" s="3"/>
      <c r="AD3499" s="3"/>
      <c r="AE3499" s="3"/>
      <c r="AF3499" s="3"/>
      <c r="AG3499" s="3"/>
      <c r="AH3499" s="3"/>
      <c r="AI3499" s="3"/>
      <c r="AJ3499" s="3"/>
      <c r="AK3499" s="3"/>
      <c r="AL3499" s="3"/>
      <c r="AM3499" s="3"/>
      <c r="AN3499" s="3"/>
      <c r="AO3499" s="3"/>
      <c r="AP3499" s="69"/>
    </row>
    <row r="3500" spans="4:42" x14ac:dyDescent="0.2">
      <c r="D3500" s="3"/>
      <c r="E3500" s="3"/>
      <c r="F3500" s="3"/>
      <c r="G3500" s="3"/>
      <c r="H3500" s="3"/>
      <c r="I3500" s="3"/>
      <c r="J3500" s="3"/>
      <c r="K3500" s="3"/>
      <c r="L3500" s="3"/>
      <c r="M3500" s="3"/>
      <c r="N3500" s="3"/>
      <c r="O3500" s="3"/>
      <c r="Q3500" s="3"/>
      <c r="R3500" s="3"/>
      <c r="S3500" s="3"/>
      <c r="T3500" s="11"/>
      <c r="U3500" s="3"/>
      <c r="V3500" s="3"/>
      <c r="W3500" s="3"/>
      <c r="X3500" s="3"/>
      <c r="Y3500" s="3"/>
      <c r="Z3500" s="3"/>
      <c r="AA3500" s="3"/>
      <c r="AB3500" s="3"/>
      <c r="AC3500" s="3"/>
      <c r="AD3500" s="3"/>
      <c r="AE3500" s="3"/>
      <c r="AF3500" s="3"/>
      <c r="AG3500" s="3"/>
      <c r="AH3500" s="3"/>
      <c r="AI3500" s="3"/>
      <c r="AJ3500" s="3"/>
      <c r="AK3500" s="3"/>
      <c r="AL3500" s="3"/>
      <c r="AM3500" s="3"/>
      <c r="AN3500" s="3"/>
      <c r="AO3500" s="3"/>
      <c r="AP3500" s="69"/>
    </row>
    <row r="3501" spans="4:42" x14ac:dyDescent="0.2">
      <c r="D3501" s="3"/>
      <c r="E3501" s="3"/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Q3501" s="3"/>
      <c r="R3501" s="3"/>
      <c r="S3501" s="3"/>
      <c r="T3501" s="11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  <c r="AE3501" s="3"/>
      <c r="AF3501" s="3"/>
      <c r="AG3501" s="3"/>
      <c r="AH3501" s="3"/>
      <c r="AI3501" s="3"/>
      <c r="AJ3501" s="3"/>
      <c r="AK3501" s="3"/>
      <c r="AL3501" s="3"/>
      <c r="AM3501" s="3"/>
      <c r="AN3501" s="3"/>
      <c r="AO3501" s="3"/>
      <c r="AP3501" s="69"/>
    </row>
    <row r="3502" spans="4:42" x14ac:dyDescent="0.2">
      <c r="D3502" s="3"/>
      <c r="E3502" s="3"/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Q3502" s="3"/>
      <c r="R3502" s="3"/>
      <c r="S3502" s="3"/>
      <c r="T3502" s="11"/>
      <c r="U3502" s="3"/>
      <c r="V3502" s="3"/>
      <c r="W3502" s="3"/>
      <c r="X3502" s="3"/>
      <c r="Y3502" s="3"/>
      <c r="Z3502" s="3"/>
      <c r="AA3502" s="3"/>
      <c r="AB3502" s="3"/>
      <c r="AC3502" s="3"/>
      <c r="AD3502" s="3"/>
      <c r="AE3502" s="3"/>
      <c r="AF3502" s="3"/>
      <c r="AG3502" s="3"/>
      <c r="AH3502" s="3"/>
      <c r="AI3502" s="3"/>
      <c r="AJ3502" s="3"/>
      <c r="AK3502" s="3"/>
      <c r="AL3502" s="3"/>
      <c r="AM3502" s="3"/>
      <c r="AN3502" s="3"/>
      <c r="AO3502" s="3"/>
      <c r="AP3502" s="69"/>
    </row>
    <row r="3503" spans="4:42" x14ac:dyDescent="0.2">
      <c r="D3503" s="3"/>
      <c r="E3503" s="3"/>
      <c r="F3503" s="3"/>
      <c r="G3503" s="3"/>
      <c r="H3503" s="3"/>
      <c r="I3503" s="3"/>
      <c r="J3503" s="3"/>
      <c r="K3503" s="3"/>
      <c r="L3503" s="3"/>
      <c r="M3503" s="3"/>
      <c r="N3503" s="3"/>
      <c r="O3503" s="3"/>
      <c r="Q3503" s="3"/>
      <c r="R3503" s="3"/>
      <c r="S3503" s="3"/>
      <c r="T3503" s="11"/>
      <c r="U3503" s="3"/>
      <c r="V3503" s="3"/>
      <c r="W3503" s="3"/>
      <c r="X3503" s="3"/>
      <c r="Y3503" s="3"/>
      <c r="Z3503" s="3"/>
      <c r="AA3503" s="3"/>
      <c r="AB3503" s="3"/>
      <c r="AC3503" s="3"/>
      <c r="AD3503" s="3"/>
      <c r="AE3503" s="3"/>
      <c r="AF3503" s="3"/>
      <c r="AG3503" s="3"/>
      <c r="AH3503" s="3"/>
      <c r="AI3503" s="3"/>
      <c r="AJ3503" s="3"/>
      <c r="AK3503" s="3"/>
      <c r="AL3503" s="3"/>
      <c r="AM3503" s="3"/>
      <c r="AN3503" s="3"/>
      <c r="AO3503" s="3"/>
      <c r="AP3503" s="69"/>
    </row>
    <row r="3504" spans="4:42" x14ac:dyDescent="0.2">
      <c r="D3504" s="3"/>
      <c r="E3504" s="3"/>
      <c r="F3504" s="3"/>
      <c r="G3504" s="3"/>
      <c r="H3504" s="3"/>
      <c r="I3504" s="3"/>
      <c r="J3504" s="3"/>
      <c r="K3504" s="3"/>
      <c r="L3504" s="3"/>
      <c r="M3504" s="3"/>
      <c r="N3504" s="3"/>
      <c r="O3504" s="3"/>
      <c r="Q3504" s="3"/>
      <c r="R3504" s="3"/>
      <c r="S3504" s="3"/>
      <c r="T3504" s="11"/>
      <c r="U3504" s="3"/>
      <c r="V3504" s="3"/>
      <c r="W3504" s="3"/>
      <c r="X3504" s="3"/>
      <c r="Y3504" s="3"/>
      <c r="Z3504" s="3"/>
      <c r="AA3504" s="3"/>
      <c r="AB3504" s="3"/>
      <c r="AC3504" s="3"/>
      <c r="AD3504" s="3"/>
      <c r="AE3504" s="3"/>
      <c r="AF3504" s="3"/>
      <c r="AG3504" s="3"/>
      <c r="AH3504" s="3"/>
      <c r="AI3504" s="3"/>
      <c r="AJ3504" s="3"/>
      <c r="AK3504" s="3"/>
      <c r="AL3504" s="3"/>
      <c r="AM3504" s="3"/>
      <c r="AN3504" s="3"/>
      <c r="AO3504" s="3"/>
      <c r="AP3504" s="69"/>
    </row>
    <row r="3505" spans="4:42" x14ac:dyDescent="0.2">
      <c r="D3505" s="3"/>
      <c r="E3505" s="3"/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Q3505" s="3"/>
      <c r="R3505" s="3"/>
      <c r="S3505" s="3"/>
      <c r="T3505" s="11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3"/>
      <c r="AG3505" s="3"/>
      <c r="AH3505" s="3"/>
      <c r="AI3505" s="3"/>
      <c r="AJ3505" s="3"/>
      <c r="AK3505" s="3"/>
      <c r="AL3505" s="3"/>
      <c r="AM3505" s="3"/>
      <c r="AN3505" s="3"/>
      <c r="AO3505" s="3"/>
      <c r="AP3505" s="69"/>
    </row>
    <row r="3506" spans="4:42" x14ac:dyDescent="0.2">
      <c r="D3506" s="3"/>
      <c r="E3506" s="3"/>
      <c r="F3506" s="3"/>
      <c r="G3506" s="3"/>
      <c r="H3506" s="3"/>
      <c r="I3506" s="3"/>
      <c r="J3506" s="3"/>
      <c r="K3506" s="3"/>
      <c r="L3506" s="3"/>
      <c r="M3506" s="3"/>
      <c r="N3506" s="3"/>
      <c r="O3506" s="3"/>
      <c r="Q3506" s="3"/>
      <c r="R3506" s="3"/>
      <c r="S3506" s="3"/>
      <c r="T3506" s="11"/>
      <c r="U3506" s="3"/>
      <c r="V3506" s="3"/>
      <c r="W3506" s="3"/>
      <c r="X3506" s="3"/>
      <c r="Y3506" s="3"/>
      <c r="Z3506" s="3"/>
      <c r="AA3506" s="3"/>
      <c r="AB3506" s="3"/>
      <c r="AC3506" s="3"/>
      <c r="AD3506" s="3"/>
      <c r="AE3506" s="3"/>
      <c r="AF3506" s="3"/>
      <c r="AG3506" s="3"/>
      <c r="AH3506" s="3"/>
      <c r="AI3506" s="3"/>
      <c r="AJ3506" s="3"/>
      <c r="AK3506" s="3"/>
      <c r="AL3506" s="3"/>
      <c r="AM3506" s="3"/>
      <c r="AN3506" s="3"/>
      <c r="AO3506" s="3"/>
      <c r="AP3506" s="69"/>
    </row>
    <row r="3507" spans="4:42" x14ac:dyDescent="0.2">
      <c r="D3507" s="3"/>
      <c r="E3507" s="3"/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Q3507" s="3"/>
      <c r="R3507" s="3"/>
      <c r="S3507" s="3"/>
      <c r="T3507" s="11"/>
      <c r="U3507" s="3"/>
      <c r="V3507" s="3"/>
      <c r="W3507" s="3"/>
      <c r="X3507" s="3"/>
      <c r="Y3507" s="3"/>
      <c r="Z3507" s="3"/>
      <c r="AA3507" s="3"/>
      <c r="AB3507" s="3"/>
      <c r="AC3507" s="3"/>
      <c r="AD3507" s="3"/>
      <c r="AE3507" s="3"/>
      <c r="AF3507" s="3"/>
      <c r="AG3507" s="3"/>
      <c r="AH3507" s="3"/>
      <c r="AI3507" s="3"/>
      <c r="AJ3507" s="3"/>
      <c r="AK3507" s="3"/>
      <c r="AL3507" s="3"/>
      <c r="AM3507" s="3"/>
      <c r="AN3507" s="3"/>
      <c r="AO3507" s="3"/>
      <c r="AP3507" s="69"/>
    </row>
    <row r="3508" spans="4:42" x14ac:dyDescent="0.2">
      <c r="D3508" s="3"/>
      <c r="E3508" s="3"/>
      <c r="F3508" s="3"/>
      <c r="G3508" s="3"/>
      <c r="H3508" s="3"/>
      <c r="I3508" s="3"/>
      <c r="J3508" s="3"/>
      <c r="K3508" s="3"/>
      <c r="L3508" s="3"/>
      <c r="M3508" s="3"/>
      <c r="N3508" s="3"/>
      <c r="O3508" s="3"/>
      <c r="Q3508" s="3"/>
      <c r="R3508" s="3"/>
      <c r="S3508" s="3"/>
      <c r="T3508" s="11"/>
      <c r="U3508" s="3"/>
      <c r="V3508" s="3"/>
      <c r="W3508" s="3"/>
      <c r="X3508" s="3"/>
      <c r="Y3508" s="3"/>
      <c r="Z3508" s="3"/>
      <c r="AA3508" s="3"/>
      <c r="AB3508" s="3"/>
      <c r="AC3508" s="3"/>
      <c r="AD3508" s="3"/>
      <c r="AE3508" s="3"/>
      <c r="AF3508" s="3"/>
      <c r="AG3508" s="3"/>
      <c r="AH3508" s="3"/>
      <c r="AI3508" s="3"/>
      <c r="AJ3508" s="3"/>
      <c r="AK3508" s="3"/>
      <c r="AL3508" s="3"/>
      <c r="AM3508" s="3"/>
      <c r="AN3508" s="3"/>
      <c r="AO3508" s="3"/>
      <c r="AP3508" s="69"/>
    </row>
    <row r="3509" spans="4:42" x14ac:dyDescent="0.2">
      <c r="D3509" s="3"/>
      <c r="E3509" s="3"/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Q3509" s="3"/>
      <c r="R3509" s="3"/>
      <c r="S3509" s="3"/>
      <c r="T3509" s="11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3"/>
      <c r="AG3509" s="3"/>
      <c r="AH3509" s="3"/>
      <c r="AI3509" s="3"/>
      <c r="AJ3509" s="3"/>
      <c r="AK3509" s="3"/>
      <c r="AL3509" s="3"/>
      <c r="AM3509" s="3"/>
      <c r="AN3509" s="3"/>
      <c r="AO3509" s="3"/>
      <c r="AP3509" s="69"/>
    </row>
    <row r="3510" spans="4:42" x14ac:dyDescent="0.2">
      <c r="D3510" s="3"/>
      <c r="E3510" s="3"/>
      <c r="F3510" s="3"/>
      <c r="G3510" s="3"/>
      <c r="H3510" s="3"/>
      <c r="I3510" s="3"/>
      <c r="J3510" s="3"/>
      <c r="K3510" s="3"/>
      <c r="L3510" s="3"/>
      <c r="M3510" s="3"/>
      <c r="N3510" s="3"/>
      <c r="O3510" s="3"/>
      <c r="Q3510" s="3"/>
      <c r="R3510" s="3"/>
      <c r="S3510" s="3"/>
      <c r="T3510" s="11"/>
      <c r="U3510" s="3"/>
      <c r="V3510" s="3"/>
      <c r="W3510" s="3"/>
      <c r="X3510" s="3"/>
      <c r="Y3510" s="3"/>
      <c r="Z3510" s="3"/>
      <c r="AA3510" s="3"/>
      <c r="AB3510" s="3"/>
      <c r="AC3510" s="3"/>
      <c r="AD3510" s="3"/>
      <c r="AE3510" s="3"/>
      <c r="AF3510" s="3"/>
      <c r="AG3510" s="3"/>
      <c r="AH3510" s="3"/>
      <c r="AI3510" s="3"/>
      <c r="AJ3510" s="3"/>
      <c r="AK3510" s="3"/>
      <c r="AL3510" s="3"/>
      <c r="AM3510" s="3"/>
      <c r="AN3510" s="3"/>
      <c r="AO3510" s="3"/>
      <c r="AP3510" s="69"/>
    </row>
    <row r="3511" spans="4:42" x14ac:dyDescent="0.2">
      <c r="D3511" s="3"/>
      <c r="E3511" s="3"/>
      <c r="F3511" s="3"/>
      <c r="G3511" s="3"/>
      <c r="H3511" s="3"/>
      <c r="I3511" s="3"/>
      <c r="J3511" s="3"/>
      <c r="K3511" s="3"/>
      <c r="L3511" s="3"/>
      <c r="M3511" s="3"/>
      <c r="N3511" s="3"/>
      <c r="O3511" s="3"/>
      <c r="Q3511" s="3"/>
      <c r="R3511" s="3"/>
      <c r="S3511" s="3"/>
      <c r="T3511" s="11"/>
      <c r="U3511" s="3"/>
      <c r="V3511" s="3"/>
      <c r="W3511" s="3"/>
      <c r="X3511" s="3"/>
      <c r="Y3511" s="3"/>
      <c r="Z3511" s="3"/>
      <c r="AA3511" s="3"/>
      <c r="AB3511" s="3"/>
      <c r="AC3511" s="3"/>
      <c r="AD3511" s="3"/>
      <c r="AE3511" s="3"/>
      <c r="AF3511" s="3"/>
      <c r="AG3511" s="3"/>
      <c r="AH3511" s="3"/>
      <c r="AI3511" s="3"/>
      <c r="AJ3511" s="3"/>
      <c r="AK3511" s="3"/>
      <c r="AL3511" s="3"/>
      <c r="AM3511" s="3"/>
      <c r="AN3511" s="3"/>
      <c r="AO3511" s="3"/>
      <c r="AP3511" s="69"/>
    </row>
    <row r="3512" spans="4:42" x14ac:dyDescent="0.2">
      <c r="D3512" s="3"/>
      <c r="E3512" s="3"/>
      <c r="F3512" s="3"/>
      <c r="G3512" s="3"/>
      <c r="H3512" s="3"/>
      <c r="I3512" s="3"/>
      <c r="J3512" s="3"/>
      <c r="K3512" s="3"/>
      <c r="L3512" s="3"/>
      <c r="M3512" s="3"/>
      <c r="N3512" s="3"/>
      <c r="O3512" s="3"/>
      <c r="Q3512" s="3"/>
      <c r="R3512" s="3"/>
      <c r="S3512" s="3"/>
      <c r="T3512" s="11"/>
      <c r="U3512" s="3"/>
      <c r="V3512" s="3"/>
      <c r="W3512" s="3"/>
      <c r="X3512" s="3"/>
      <c r="Y3512" s="3"/>
      <c r="Z3512" s="3"/>
      <c r="AA3512" s="3"/>
      <c r="AB3512" s="3"/>
      <c r="AC3512" s="3"/>
      <c r="AD3512" s="3"/>
      <c r="AE3512" s="3"/>
      <c r="AF3512" s="3"/>
      <c r="AG3512" s="3"/>
      <c r="AH3512" s="3"/>
      <c r="AI3512" s="3"/>
      <c r="AJ3512" s="3"/>
      <c r="AK3512" s="3"/>
      <c r="AL3512" s="3"/>
      <c r="AM3512" s="3"/>
      <c r="AN3512" s="3"/>
      <c r="AO3512" s="3"/>
      <c r="AP3512" s="69"/>
    </row>
    <row r="3513" spans="4:42" x14ac:dyDescent="0.2">
      <c r="D3513" s="3"/>
      <c r="E3513" s="3"/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Q3513" s="3"/>
      <c r="R3513" s="3"/>
      <c r="S3513" s="3"/>
      <c r="T3513" s="11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3"/>
      <c r="AG3513" s="3"/>
      <c r="AH3513" s="3"/>
      <c r="AI3513" s="3"/>
      <c r="AJ3513" s="3"/>
      <c r="AK3513" s="3"/>
      <c r="AL3513" s="3"/>
      <c r="AM3513" s="3"/>
      <c r="AN3513" s="3"/>
      <c r="AO3513" s="3"/>
      <c r="AP3513" s="69"/>
    </row>
    <row r="3514" spans="4:42" x14ac:dyDescent="0.2">
      <c r="D3514" s="3"/>
      <c r="E3514" s="3"/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Q3514" s="3"/>
      <c r="R3514" s="3"/>
      <c r="S3514" s="3"/>
      <c r="T3514" s="11"/>
      <c r="U3514" s="3"/>
      <c r="V3514" s="3"/>
      <c r="W3514" s="3"/>
      <c r="X3514" s="3"/>
      <c r="Y3514" s="3"/>
      <c r="Z3514" s="3"/>
      <c r="AA3514" s="3"/>
      <c r="AB3514" s="3"/>
      <c r="AC3514" s="3"/>
      <c r="AD3514" s="3"/>
      <c r="AE3514" s="3"/>
      <c r="AF3514" s="3"/>
      <c r="AG3514" s="3"/>
      <c r="AH3514" s="3"/>
      <c r="AI3514" s="3"/>
      <c r="AJ3514" s="3"/>
      <c r="AK3514" s="3"/>
      <c r="AL3514" s="3"/>
      <c r="AM3514" s="3"/>
      <c r="AN3514" s="3"/>
      <c r="AO3514" s="3"/>
      <c r="AP3514" s="69"/>
    </row>
    <row r="3515" spans="4:42" x14ac:dyDescent="0.2">
      <c r="D3515" s="3"/>
      <c r="E3515" s="3"/>
      <c r="F3515" s="3"/>
      <c r="G3515" s="3"/>
      <c r="H3515" s="3"/>
      <c r="I3515" s="3"/>
      <c r="J3515" s="3"/>
      <c r="K3515" s="3"/>
      <c r="L3515" s="3"/>
      <c r="M3515" s="3"/>
      <c r="N3515" s="3"/>
      <c r="O3515" s="3"/>
      <c r="Q3515" s="3"/>
      <c r="R3515" s="3"/>
      <c r="S3515" s="3"/>
      <c r="T3515" s="11"/>
      <c r="U3515" s="3"/>
      <c r="V3515" s="3"/>
      <c r="W3515" s="3"/>
      <c r="X3515" s="3"/>
      <c r="Y3515" s="3"/>
      <c r="Z3515" s="3"/>
      <c r="AA3515" s="3"/>
      <c r="AB3515" s="3"/>
      <c r="AC3515" s="3"/>
      <c r="AD3515" s="3"/>
      <c r="AE3515" s="3"/>
      <c r="AF3515" s="3"/>
      <c r="AG3515" s="3"/>
      <c r="AH3515" s="3"/>
      <c r="AI3515" s="3"/>
      <c r="AJ3515" s="3"/>
      <c r="AK3515" s="3"/>
      <c r="AL3515" s="3"/>
      <c r="AM3515" s="3"/>
      <c r="AN3515" s="3"/>
      <c r="AO3515" s="3"/>
      <c r="AP3515" s="69"/>
    </row>
    <row r="3516" spans="4:42" x14ac:dyDescent="0.2">
      <c r="D3516" s="3"/>
      <c r="E3516" s="3"/>
      <c r="F3516" s="3"/>
      <c r="G3516" s="3"/>
      <c r="H3516" s="3"/>
      <c r="I3516" s="3"/>
      <c r="J3516" s="3"/>
      <c r="K3516" s="3"/>
      <c r="L3516" s="3"/>
      <c r="M3516" s="3"/>
      <c r="N3516" s="3"/>
      <c r="O3516" s="3"/>
      <c r="Q3516" s="3"/>
      <c r="R3516" s="3"/>
      <c r="S3516" s="3"/>
      <c r="T3516" s="11"/>
      <c r="U3516" s="3"/>
      <c r="V3516" s="3"/>
      <c r="W3516" s="3"/>
      <c r="X3516" s="3"/>
      <c r="Y3516" s="3"/>
      <c r="Z3516" s="3"/>
      <c r="AA3516" s="3"/>
      <c r="AB3516" s="3"/>
      <c r="AC3516" s="3"/>
      <c r="AD3516" s="3"/>
      <c r="AE3516" s="3"/>
      <c r="AF3516" s="3"/>
      <c r="AG3516" s="3"/>
      <c r="AH3516" s="3"/>
      <c r="AI3516" s="3"/>
      <c r="AJ3516" s="3"/>
      <c r="AK3516" s="3"/>
      <c r="AL3516" s="3"/>
      <c r="AM3516" s="3"/>
      <c r="AN3516" s="3"/>
      <c r="AO3516" s="3"/>
      <c r="AP3516" s="69"/>
    </row>
    <row r="3517" spans="4:42" x14ac:dyDescent="0.2">
      <c r="D3517" s="3"/>
      <c r="E3517" s="3"/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Q3517" s="3"/>
      <c r="R3517" s="3"/>
      <c r="S3517" s="3"/>
      <c r="T3517" s="11"/>
      <c r="U3517" s="3"/>
      <c r="V3517" s="3"/>
      <c r="W3517" s="3"/>
      <c r="X3517" s="3"/>
      <c r="Y3517" s="3"/>
      <c r="Z3517" s="3"/>
      <c r="AA3517" s="3"/>
      <c r="AB3517" s="3"/>
      <c r="AC3517" s="3"/>
      <c r="AD3517" s="3"/>
      <c r="AE3517" s="3"/>
      <c r="AF3517" s="3"/>
      <c r="AG3517" s="3"/>
      <c r="AH3517" s="3"/>
      <c r="AI3517" s="3"/>
      <c r="AJ3517" s="3"/>
      <c r="AK3517" s="3"/>
      <c r="AL3517" s="3"/>
      <c r="AM3517" s="3"/>
      <c r="AN3517" s="3"/>
      <c r="AO3517" s="3"/>
      <c r="AP3517" s="69"/>
    </row>
    <row r="3518" spans="4:42" x14ac:dyDescent="0.2">
      <c r="D3518" s="3"/>
      <c r="E3518" s="3"/>
      <c r="F3518" s="3"/>
      <c r="G3518" s="3"/>
      <c r="H3518" s="3"/>
      <c r="I3518" s="3"/>
      <c r="J3518" s="3"/>
      <c r="K3518" s="3"/>
      <c r="L3518" s="3"/>
      <c r="M3518" s="3"/>
      <c r="N3518" s="3"/>
      <c r="O3518" s="3"/>
      <c r="Q3518" s="3"/>
      <c r="R3518" s="3"/>
      <c r="S3518" s="3"/>
      <c r="T3518" s="11"/>
      <c r="U3518" s="3"/>
      <c r="V3518" s="3"/>
      <c r="W3518" s="3"/>
      <c r="X3518" s="3"/>
      <c r="Y3518" s="3"/>
      <c r="Z3518" s="3"/>
      <c r="AA3518" s="3"/>
      <c r="AB3518" s="3"/>
      <c r="AC3518" s="3"/>
      <c r="AD3518" s="3"/>
      <c r="AE3518" s="3"/>
      <c r="AF3518" s="3"/>
      <c r="AG3518" s="3"/>
      <c r="AH3518" s="3"/>
      <c r="AI3518" s="3"/>
      <c r="AJ3518" s="3"/>
      <c r="AK3518" s="3"/>
      <c r="AL3518" s="3"/>
      <c r="AM3518" s="3"/>
      <c r="AN3518" s="3"/>
      <c r="AO3518" s="3"/>
      <c r="AP3518" s="69"/>
    </row>
    <row r="3519" spans="4:42" x14ac:dyDescent="0.2">
      <c r="D3519" s="3"/>
      <c r="E3519" s="3"/>
      <c r="F3519" s="3"/>
      <c r="G3519" s="3"/>
      <c r="H3519" s="3"/>
      <c r="I3519" s="3"/>
      <c r="J3519" s="3"/>
      <c r="K3519" s="3"/>
      <c r="L3519" s="3"/>
      <c r="M3519" s="3"/>
      <c r="N3519" s="3"/>
      <c r="O3519" s="3"/>
      <c r="Q3519" s="3"/>
      <c r="R3519" s="3"/>
      <c r="S3519" s="3"/>
      <c r="T3519" s="11"/>
      <c r="U3519" s="3"/>
      <c r="V3519" s="3"/>
      <c r="W3519" s="3"/>
      <c r="X3519" s="3"/>
      <c r="Y3519" s="3"/>
      <c r="Z3519" s="3"/>
      <c r="AA3519" s="3"/>
      <c r="AB3519" s="3"/>
      <c r="AC3519" s="3"/>
      <c r="AD3519" s="3"/>
      <c r="AE3519" s="3"/>
      <c r="AF3519" s="3"/>
      <c r="AG3519" s="3"/>
      <c r="AH3519" s="3"/>
      <c r="AI3519" s="3"/>
      <c r="AJ3519" s="3"/>
      <c r="AK3519" s="3"/>
      <c r="AL3519" s="3"/>
      <c r="AM3519" s="3"/>
      <c r="AN3519" s="3"/>
      <c r="AO3519" s="3"/>
      <c r="AP3519" s="69"/>
    </row>
    <row r="3520" spans="4:42" x14ac:dyDescent="0.2">
      <c r="D3520" s="3"/>
      <c r="E3520" s="3"/>
      <c r="F3520" s="3"/>
      <c r="G3520" s="3"/>
      <c r="H3520" s="3"/>
      <c r="I3520" s="3"/>
      <c r="J3520" s="3"/>
      <c r="K3520" s="3"/>
      <c r="L3520" s="3"/>
      <c r="M3520" s="3"/>
      <c r="N3520" s="3"/>
      <c r="O3520" s="3"/>
      <c r="Q3520" s="3"/>
      <c r="R3520" s="3"/>
      <c r="S3520" s="3"/>
      <c r="T3520" s="11"/>
      <c r="U3520" s="3"/>
      <c r="V3520" s="3"/>
      <c r="W3520" s="3"/>
      <c r="X3520" s="3"/>
      <c r="Y3520" s="3"/>
      <c r="Z3520" s="3"/>
      <c r="AA3520" s="3"/>
      <c r="AB3520" s="3"/>
      <c r="AC3520" s="3"/>
      <c r="AD3520" s="3"/>
      <c r="AE3520" s="3"/>
      <c r="AF3520" s="3"/>
      <c r="AG3520" s="3"/>
      <c r="AH3520" s="3"/>
      <c r="AI3520" s="3"/>
      <c r="AJ3520" s="3"/>
      <c r="AK3520" s="3"/>
      <c r="AL3520" s="3"/>
      <c r="AM3520" s="3"/>
      <c r="AN3520" s="3"/>
      <c r="AO3520" s="3"/>
      <c r="AP3520" s="69"/>
    </row>
    <row r="3521" spans="4:42" x14ac:dyDescent="0.2">
      <c r="D3521" s="3"/>
      <c r="E3521" s="3"/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Q3521" s="3"/>
      <c r="R3521" s="3"/>
      <c r="S3521" s="3"/>
      <c r="T3521" s="11"/>
      <c r="U3521" s="3"/>
      <c r="V3521" s="3"/>
      <c r="W3521" s="3"/>
      <c r="X3521" s="3"/>
      <c r="Y3521" s="3"/>
      <c r="Z3521" s="3"/>
      <c r="AA3521" s="3"/>
      <c r="AB3521" s="3"/>
      <c r="AC3521" s="3"/>
      <c r="AD3521" s="3"/>
      <c r="AE3521" s="3"/>
      <c r="AF3521" s="3"/>
      <c r="AG3521" s="3"/>
      <c r="AH3521" s="3"/>
      <c r="AI3521" s="3"/>
      <c r="AJ3521" s="3"/>
      <c r="AK3521" s="3"/>
      <c r="AL3521" s="3"/>
      <c r="AM3521" s="3"/>
      <c r="AN3521" s="3"/>
      <c r="AO3521" s="3"/>
      <c r="AP3521" s="69"/>
    </row>
    <row r="3522" spans="4:42" x14ac:dyDescent="0.2">
      <c r="D3522" s="3"/>
      <c r="E3522" s="3"/>
      <c r="F3522" s="3"/>
      <c r="G3522" s="3"/>
      <c r="H3522" s="3"/>
      <c r="I3522" s="3"/>
      <c r="J3522" s="3"/>
      <c r="K3522" s="3"/>
      <c r="L3522" s="3"/>
      <c r="M3522" s="3"/>
      <c r="N3522" s="3"/>
      <c r="O3522" s="3"/>
      <c r="Q3522" s="3"/>
      <c r="R3522" s="3"/>
      <c r="S3522" s="3"/>
      <c r="T3522" s="11"/>
      <c r="U3522" s="3"/>
      <c r="V3522" s="3"/>
      <c r="W3522" s="3"/>
      <c r="X3522" s="3"/>
      <c r="Y3522" s="3"/>
      <c r="Z3522" s="3"/>
      <c r="AA3522" s="3"/>
      <c r="AB3522" s="3"/>
      <c r="AC3522" s="3"/>
      <c r="AD3522" s="3"/>
      <c r="AE3522" s="3"/>
      <c r="AF3522" s="3"/>
      <c r="AG3522" s="3"/>
      <c r="AH3522" s="3"/>
      <c r="AI3522" s="3"/>
      <c r="AJ3522" s="3"/>
      <c r="AK3522" s="3"/>
      <c r="AL3522" s="3"/>
      <c r="AM3522" s="3"/>
      <c r="AN3522" s="3"/>
      <c r="AO3522" s="3"/>
      <c r="AP3522" s="69"/>
    </row>
    <row r="3523" spans="4:42" x14ac:dyDescent="0.2">
      <c r="D3523" s="3"/>
      <c r="E3523" s="3"/>
      <c r="F3523" s="3"/>
      <c r="G3523" s="3"/>
      <c r="H3523" s="3"/>
      <c r="I3523" s="3"/>
      <c r="J3523" s="3"/>
      <c r="K3523" s="3"/>
      <c r="L3523" s="3"/>
      <c r="M3523" s="3"/>
      <c r="N3523" s="3"/>
      <c r="O3523" s="3"/>
      <c r="Q3523" s="3"/>
      <c r="R3523" s="3"/>
      <c r="S3523" s="3"/>
      <c r="T3523" s="11"/>
      <c r="U3523" s="3"/>
      <c r="V3523" s="3"/>
      <c r="W3523" s="3"/>
      <c r="X3523" s="3"/>
      <c r="Y3523" s="3"/>
      <c r="Z3523" s="3"/>
      <c r="AA3523" s="3"/>
      <c r="AB3523" s="3"/>
      <c r="AC3523" s="3"/>
      <c r="AD3523" s="3"/>
      <c r="AE3523" s="3"/>
      <c r="AF3523" s="3"/>
      <c r="AG3523" s="3"/>
      <c r="AH3523" s="3"/>
      <c r="AI3523" s="3"/>
      <c r="AJ3523" s="3"/>
      <c r="AK3523" s="3"/>
      <c r="AL3523" s="3"/>
      <c r="AM3523" s="3"/>
      <c r="AN3523" s="3"/>
      <c r="AO3523" s="3"/>
      <c r="AP3523" s="69"/>
    </row>
    <row r="3524" spans="4:42" x14ac:dyDescent="0.2">
      <c r="D3524" s="3"/>
      <c r="E3524" s="3"/>
      <c r="F3524" s="3"/>
      <c r="G3524" s="3"/>
      <c r="H3524" s="3"/>
      <c r="I3524" s="3"/>
      <c r="J3524" s="3"/>
      <c r="K3524" s="3"/>
      <c r="L3524" s="3"/>
      <c r="M3524" s="3"/>
      <c r="N3524" s="3"/>
      <c r="O3524" s="3"/>
      <c r="Q3524" s="3"/>
      <c r="R3524" s="3"/>
      <c r="S3524" s="3"/>
      <c r="T3524" s="11"/>
      <c r="U3524" s="3"/>
      <c r="V3524" s="3"/>
      <c r="W3524" s="3"/>
      <c r="X3524" s="3"/>
      <c r="Y3524" s="3"/>
      <c r="Z3524" s="3"/>
      <c r="AA3524" s="3"/>
      <c r="AB3524" s="3"/>
      <c r="AC3524" s="3"/>
      <c r="AD3524" s="3"/>
      <c r="AE3524" s="3"/>
      <c r="AF3524" s="3"/>
      <c r="AG3524" s="3"/>
      <c r="AH3524" s="3"/>
      <c r="AI3524" s="3"/>
      <c r="AJ3524" s="3"/>
      <c r="AK3524" s="3"/>
      <c r="AL3524" s="3"/>
      <c r="AM3524" s="3"/>
      <c r="AN3524" s="3"/>
      <c r="AO3524" s="3"/>
      <c r="AP3524" s="69"/>
    </row>
    <row r="3525" spans="4:42" x14ac:dyDescent="0.2">
      <c r="D3525" s="3"/>
      <c r="E3525" s="3"/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Q3525" s="3"/>
      <c r="R3525" s="3"/>
      <c r="S3525" s="3"/>
      <c r="T3525" s="11"/>
      <c r="U3525" s="3"/>
      <c r="V3525" s="3"/>
      <c r="W3525" s="3"/>
      <c r="X3525" s="3"/>
      <c r="Y3525" s="3"/>
      <c r="Z3525" s="3"/>
      <c r="AA3525" s="3"/>
      <c r="AB3525" s="3"/>
      <c r="AC3525" s="3"/>
      <c r="AD3525" s="3"/>
      <c r="AE3525" s="3"/>
      <c r="AF3525" s="3"/>
      <c r="AG3525" s="3"/>
      <c r="AH3525" s="3"/>
      <c r="AI3525" s="3"/>
      <c r="AJ3525" s="3"/>
      <c r="AK3525" s="3"/>
      <c r="AL3525" s="3"/>
      <c r="AM3525" s="3"/>
      <c r="AN3525" s="3"/>
      <c r="AO3525" s="3"/>
      <c r="AP3525" s="69"/>
    </row>
    <row r="3526" spans="4:42" x14ac:dyDescent="0.2">
      <c r="D3526" s="3"/>
      <c r="E3526" s="3"/>
      <c r="F3526" s="3"/>
      <c r="G3526" s="3"/>
      <c r="H3526" s="3"/>
      <c r="I3526" s="3"/>
      <c r="J3526" s="3"/>
      <c r="K3526" s="3"/>
      <c r="L3526" s="3"/>
      <c r="M3526" s="3"/>
      <c r="N3526" s="3"/>
      <c r="O3526" s="3"/>
      <c r="Q3526" s="3"/>
      <c r="R3526" s="3"/>
      <c r="S3526" s="3"/>
      <c r="T3526" s="11"/>
      <c r="U3526" s="3"/>
      <c r="V3526" s="3"/>
      <c r="W3526" s="3"/>
      <c r="X3526" s="3"/>
      <c r="Y3526" s="3"/>
      <c r="Z3526" s="3"/>
      <c r="AA3526" s="3"/>
      <c r="AB3526" s="3"/>
      <c r="AC3526" s="3"/>
      <c r="AD3526" s="3"/>
      <c r="AE3526" s="3"/>
      <c r="AF3526" s="3"/>
      <c r="AG3526" s="3"/>
      <c r="AH3526" s="3"/>
      <c r="AI3526" s="3"/>
      <c r="AJ3526" s="3"/>
      <c r="AK3526" s="3"/>
      <c r="AL3526" s="3"/>
      <c r="AM3526" s="3"/>
      <c r="AN3526" s="3"/>
      <c r="AO3526" s="3"/>
      <c r="AP3526" s="69"/>
    </row>
    <row r="3527" spans="4:42" x14ac:dyDescent="0.2">
      <c r="D3527" s="3"/>
      <c r="E3527" s="3"/>
      <c r="F3527" s="3"/>
      <c r="G3527" s="3"/>
      <c r="H3527" s="3"/>
      <c r="I3527" s="3"/>
      <c r="J3527" s="3"/>
      <c r="K3527" s="3"/>
      <c r="L3527" s="3"/>
      <c r="M3527" s="3"/>
      <c r="N3527" s="3"/>
      <c r="O3527" s="3"/>
      <c r="Q3527" s="3"/>
      <c r="R3527" s="3"/>
      <c r="S3527" s="3"/>
      <c r="T3527" s="11"/>
      <c r="U3527" s="3"/>
      <c r="V3527" s="3"/>
      <c r="W3527" s="3"/>
      <c r="X3527" s="3"/>
      <c r="Y3527" s="3"/>
      <c r="Z3527" s="3"/>
      <c r="AA3527" s="3"/>
      <c r="AB3527" s="3"/>
      <c r="AC3527" s="3"/>
      <c r="AD3527" s="3"/>
      <c r="AE3527" s="3"/>
      <c r="AF3527" s="3"/>
      <c r="AG3527" s="3"/>
      <c r="AH3527" s="3"/>
      <c r="AI3527" s="3"/>
      <c r="AJ3527" s="3"/>
      <c r="AK3527" s="3"/>
      <c r="AL3527" s="3"/>
      <c r="AM3527" s="3"/>
      <c r="AN3527" s="3"/>
      <c r="AO3527" s="3"/>
      <c r="AP3527" s="69"/>
    </row>
    <row r="3528" spans="4:42" x14ac:dyDescent="0.2">
      <c r="D3528" s="3"/>
      <c r="E3528" s="3"/>
      <c r="F3528" s="3"/>
      <c r="G3528" s="3"/>
      <c r="H3528" s="3"/>
      <c r="I3528" s="3"/>
      <c r="J3528" s="3"/>
      <c r="K3528" s="3"/>
      <c r="L3528" s="3"/>
      <c r="M3528" s="3"/>
      <c r="N3528" s="3"/>
      <c r="O3528" s="3"/>
      <c r="Q3528" s="3"/>
      <c r="R3528" s="3"/>
      <c r="S3528" s="3"/>
      <c r="T3528" s="11"/>
      <c r="U3528" s="3"/>
      <c r="V3528" s="3"/>
      <c r="W3528" s="3"/>
      <c r="X3528" s="3"/>
      <c r="Y3528" s="3"/>
      <c r="Z3528" s="3"/>
      <c r="AA3528" s="3"/>
      <c r="AB3528" s="3"/>
      <c r="AC3528" s="3"/>
      <c r="AD3528" s="3"/>
      <c r="AE3528" s="3"/>
      <c r="AF3528" s="3"/>
      <c r="AG3528" s="3"/>
      <c r="AH3528" s="3"/>
      <c r="AI3528" s="3"/>
      <c r="AJ3528" s="3"/>
      <c r="AK3528" s="3"/>
      <c r="AL3528" s="3"/>
      <c r="AM3528" s="3"/>
      <c r="AN3528" s="3"/>
      <c r="AO3528" s="3"/>
      <c r="AP3528" s="69"/>
    </row>
    <row r="3529" spans="4:42" x14ac:dyDescent="0.2">
      <c r="D3529" s="3"/>
      <c r="E3529" s="3"/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Q3529" s="3"/>
      <c r="R3529" s="3"/>
      <c r="S3529" s="3"/>
      <c r="T3529" s="11"/>
      <c r="U3529" s="3"/>
      <c r="V3529" s="3"/>
      <c r="W3529" s="3"/>
      <c r="X3529" s="3"/>
      <c r="Y3529" s="3"/>
      <c r="Z3529" s="3"/>
      <c r="AA3529" s="3"/>
      <c r="AB3529" s="3"/>
      <c r="AC3529" s="3"/>
      <c r="AD3529" s="3"/>
      <c r="AE3529" s="3"/>
      <c r="AF3529" s="3"/>
      <c r="AG3529" s="3"/>
      <c r="AH3529" s="3"/>
      <c r="AI3529" s="3"/>
      <c r="AJ3529" s="3"/>
      <c r="AK3529" s="3"/>
      <c r="AL3529" s="3"/>
      <c r="AM3529" s="3"/>
      <c r="AN3529" s="3"/>
      <c r="AO3529" s="3"/>
      <c r="AP3529" s="69"/>
    </row>
    <row r="3530" spans="4:42" x14ac:dyDescent="0.2">
      <c r="D3530" s="3"/>
      <c r="E3530" s="3"/>
      <c r="F3530" s="3"/>
      <c r="G3530" s="3"/>
      <c r="H3530" s="3"/>
      <c r="I3530" s="3"/>
      <c r="J3530" s="3"/>
      <c r="K3530" s="3"/>
      <c r="L3530" s="3"/>
      <c r="M3530" s="3"/>
      <c r="N3530" s="3"/>
      <c r="O3530" s="3"/>
      <c r="Q3530" s="3"/>
      <c r="R3530" s="3"/>
      <c r="S3530" s="3"/>
      <c r="T3530" s="11"/>
      <c r="U3530" s="3"/>
      <c r="V3530" s="3"/>
      <c r="W3530" s="3"/>
      <c r="X3530" s="3"/>
      <c r="Y3530" s="3"/>
      <c r="Z3530" s="3"/>
      <c r="AA3530" s="3"/>
      <c r="AB3530" s="3"/>
      <c r="AC3530" s="3"/>
      <c r="AD3530" s="3"/>
      <c r="AE3530" s="3"/>
      <c r="AF3530" s="3"/>
      <c r="AG3530" s="3"/>
      <c r="AH3530" s="3"/>
      <c r="AI3530" s="3"/>
      <c r="AJ3530" s="3"/>
      <c r="AK3530" s="3"/>
      <c r="AL3530" s="3"/>
      <c r="AM3530" s="3"/>
      <c r="AN3530" s="3"/>
      <c r="AO3530" s="3"/>
      <c r="AP3530" s="69"/>
    </row>
    <row r="3531" spans="4:42" x14ac:dyDescent="0.2">
      <c r="D3531" s="3"/>
      <c r="E3531" s="3"/>
      <c r="F3531" s="3"/>
      <c r="G3531" s="3"/>
      <c r="H3531" s="3"/>
      <c r="I3531" s="3"/>
      <c r="J3531" s="3"/>
      <c r="K3531" s="3"/>
      <c r="L3531" s="3"/>
      <c r="M3531" s="3"/>
      <c r="N3531" s="3"/>
      <c r="O3531" s="3"/>
      <c r="Q3531" s="3"/>
      <c r="R3531" s="3"/>
      <c r="S3531" s="3"/>
      <c r="T3531" s="11"/>
      <c r="U3531" s="3"/>
      <c r="V3531" s="3"/>
      <c r="W3531" s="3"/>
      <c r="X3531" s="3"/>
      <c r="Y3531" s="3"/>
      <c r="Z3531" s="3"/>
      <c r="AA3531" s="3"/>
      <c r="AB3531" s="3"/>
      <c r="AC3531" s="3"/>
      <c r="AD3531" s="3"/>
      <c r="AE3531" s="3"/>
      <c r="AF3531" s="3"/>
      <c r="AG3531" s="3"/>
      <c r="AH3531" s="3"/>
      <c r="AI3531" s="3"/>
      <c r="AJ3531" s="3"/>
      <c r="AK3531" s="3"/>
      <c r="AL3531" s="3"/>
      <c r="AM3531" s="3"/>
      <c r="AN3531" s="3"/>
      <c r="AO3531" s="3"/>
      <c r="AP3531" s="69"/>
    </row>
    <row r="3532" spans="4:42" x14ac:dyDescent="0.2">
      <c r="D3532" s="3"/>
      <c r="E3532" s="3"/>
      <c r="F3532" s="3"/>
      <c r="G3532" s="3"/>
      <c r="H3532" s="3"/>
      <c r="I3532" s="3"/>
      <c r="J3532" s="3"/>
      <c r="K3532" s="3"/>
      <c r="L3532" s="3"/>
      <c r="M3532" s="3"/>
      <c r="N3532" s="3"/>
      <c r="O3532" s="3"/>
      <c r="Q3532" s="3"/>
      <c r="R3532" s="3"/>
      <c r="S3532" s="3"/>
      <c r="T3532" s="11"/>
      <c r="U3532" s="3"/>
      <c r="V3532" s="3"/>
      <c r="W3532" s="3"/>
      <c r="X3532" s="3"/>
      <c r="Y3532" s="3"/>
      <c r="Z3532" s="3"/>
      <c r="AA3532" s="3"/>
      <c r="AB3532" s="3"/>
      <c r="AC3532" s="3"/>
      <c r="AD3532" s="3"/>
      <c r="AE3532" s="3"/>
      <c r="AF3532" s="3"/>
      <c r="AG3532" s="3"/>
      <c r="AH3532" s="3"/>
      <c r="AI3532" s="3"/>
      <c r="AJ3532" s="3"/>
      <c r="AK3532" s="3"/>
      <c r="AL3532" s="3"/>
      <c r="AM3532" s="3"/>
      <c r="AN3532" s="3"/>
      <c r="AO3532" s="3"/>
      <c r="AP3532" s="69"/>
    </row>
    <row r="3533" spans="4:42" x14ac:dyDescent="0.2">
      <c r="D3533" s="3"/>
      <c r="E3533" s="3"/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Q3533" s="3"/>
      <c r="R3533" s="3"/>
      <c r="S3533" s="3"/>
      <c r="T3533" s="11"/>
      <c r="U3533" s="3"/>
      <c r="V3533" s="3"/>
      <c r="W3533" s="3"/>
      <c r="X3533" s="3"/>
      <c r="Y3533" s="3"/>
      <c r="Z3533" s="3"/>
      <c r="AA3533" s="3"/>
      <c r="AB3533" s="3"/>
      <c r="AC3533" s="3"/>
      <c r="AD3533" s="3"/>
      <c r="AE3533" s="3"/>
      <c r="AF3533" s="3"/>
      <c r="AG3533" s="3"/>
      <c r="AH3533" s="3"/>
      <c r="AI3533" s="3"/>
      <c r="AJ3533" s="3"/>
      <c r="AK3533" s="3"/>
      <c r="AL3533" s="3"/>
      <c r="AM3533" s="3"/>
      <c r="AN3533" s="3"/>
      <c r="AO3533" s="3"/>
      <c r="AP3533" s="69"/>
    </row>
    <row r="3534" spans="4:42" x14ac:dyDescent="0.2">
      <c r="D3534" s="3"/>
      <c r="E3534" s="3"/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Q3534" s="3"/>
      <c r="R3534" s="3"/>
      <c r="S3534" s="3"/>
      <c r="T3534" s="11"/>
      <c r="U3534" s="3"/>
      <c r="V3534" s="3"/>
      <c r="W3534" s="3"/>
      <c r="X3534" s="3"/>
      <c r="Y3534" s="3"/>
      <c r="Z3534" s="3"/>
      <c r="AA3534" s="3"/>
      <c r="AB3534" s="3"/>
      <c r="AC3534" s="3"/>
      <c r="AD3534" s="3"/>
      <c r="AE3534" s="3"/>
      <c r="AF3534" s="3"/>
      <c r="AG3534" s="3"/>
      <c r="AH3534" s="3"/>
      <c r="AI3534" s="3"/>
      <c r="AJ3534" s="3"/>
      <c r="AK3534" s="3"/>
      <c r="AL3534" s="3"/>
      <c r="AM3534" s="3"/>
      <c r="AN3534" s="3"/>
      <c r="AO3534" s="3"/>
      <c r="AP3534" s="69"/>
    </row>
    <row r="3535" spans="4:42" x14ac:dyDescent="0.2">
      <c r="D3535" s="3"/>
      <c r="E3535" s="3"/>
      <c r="F3535" s="3"/>
      <c r="G3535" s="3"/>
      <c r="H3535" s="3"/>
      <c r="I3535" s="3"/>
      <c r="J3535" s="3"/>
      <c r="K3535" s="3"/>
      <c r="L3535" s="3"/>
      <c r="M3535" s="3"/>
      <c r="N3535" s="3"/>
      <c r="O3535" s="3"/>
      <c r="Q3535" s="3"/>
      <c r="R3535" s="3"/>
      <c r="S3535" s="3"/>
      <c r="T3535" s="11"/>
      <c r="U3535" s="3"/>
      <c r="V3535" s="3"/>
      <c r="W3535" s="3"/>
      <c r="X3535" s="3"/>
      <c r="Y3535" s="3"/>
      <c r="Z3535" s="3"/>
      <c r="AA3535" s="3"/>
      <c r="AB3535" s="3"/>
      <c r="AC3535" s="3"/>
      <c r="AD3535" s="3"/>
      <c r="AE3535" s="3"/>
      <c r="AF3535" s="3"/>
      <c r="AG3535" s="3"/>
      <c r="AH3535" s="3"/>
      <c r="AI3535" s="3"/>
      <c r="AJ3535" s="3"/>
      <c r="AK3535" s="3"/>
      <c r="AL3535" s="3"/>
      <c r="AM3535" s="3"/>
      <c r="AN3535" s="3"/>
      <c r="AO3535" s="3"/>
      <c r="AP3535" s="69"/>
    </row>
    <row r="3536" spans="4:42" x14ac:dyDescent="0.2">
      <c r="D3536" s="3"/>
      <c r="E3536" s="3"/>
      <c r="F3536" s="3"/>
      <c r="G3536" s="3"/>
      <c r="H3536" s="3"/>
      <c r="I3536" s="3"/>
      <c r="J3536" s="3"/>
      <c r="K3536" s="3"/>
      <c r="L3536" s="3"/>
      <c r="M3536" s="3"/>
      <c r="N3536" s="3"/>
      <c r="O3536" s="3"/>
      <c r="Q3536" s="3"/>
      <c r="R3536" s="3"/>
      <c r="S3536" s="3"/>
      <c r="T3536" s="11"/>
      <c r="U3536" s="3"/>
      <c r="V3536" s="3"/>
      <c r="W3536" s="3"/>
      <c r="X3536" s="3"/>
      <c r="Y3536" s="3"/>
      <c r="Z3536" s="3"/>
      <c r="AA3536" s="3"/>
      <c r="AB3536" s="3"/>
      <c r="AC3536" s="3"/>
      <c r="AD3536" s="3"/>
      <c r="AE3536" s="3"/>
      <c r="AF3536" s="3"/>
      <c r="AG3536" s="3"/>
      <c r="AH3536" s="3"/>
      <c r="AI3536" s="3"/>
      <c r="AJ3536" s="3"/>
      <c r="AK3536" s="3"/>
      <c r="AL3536" s="3"/>
      <c r="AM3536" s="3"/>
      <c r="AN3536" s="3"/>
      <c r="AO3536" s="3"/>
      <c r="AP3536" s="69"/>
    </row>
    <row r="3537" spans="4:42" x14ac:dyDescent="0.2">
      <c r="D3537" s="3"/>
      <c r="E3537" s="3"/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Q3537" s="3"/>
      <c r="R3537" s="3"/>
      <c r="S3537" s="3"/>
      <c r="T3537" s="11"/>
      <c r="U3537" s="3"/>
      <c r="V3537" s="3"/>
      <c r="W3537" s="3"/>
      <c r="X3537" s="3"/>
      <c r="Y3537" s="3"/>
      <c r="Z3537" s="3"/>
      <c r="AA3537" s="3"/>
      <c r="AB3537" s="3"/>
      <c r="AC3537" s="3"/>
      <c r="AD3537" s="3"/>
      <c r="AE3537" s="3"/>
      <c r="AF3537" s="3"/>
      <c r="AG3537" s="3"/>
      <c r="AH3537" s="3"/>
      <c r="AI3537" s="3"/>
      <c r="AJ3537" s="3"/>
      <c r="AK3537" s="3"/>
      <c r="AL3537" s="3"/>
      <c r="AM3537" s="3"/>
      <c r="AN3537" s="3"/>
      <c r="AO3537" s="3"/>
      <c r="AP3537" s="69"/>
    </row>
    <row r="3538" spans="4:42" x14ac:dyDescent="0.2">
      <c r="D3538" s="3"/>
      <c r="E3538" s="3"/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Q3538" s="3"/>
      <c r="R3538" s="3"/>
      <c r="S3538" s="3"/>
      <c r="T3538" s="11"/>
      <c r="U3538" s="3"/>
      <c r="V3538" s="3"/>
      <c r="W3538" s="3"/>
      <c r="X3538" s="3"/>
      <c r="Y3538" s="3"/>
      <c r="Z3538" s="3"/>
      <c r="AA3538" s="3"/>
      <c r="AB3538" s="3"/>
      <c r="AC3538" s="3"/>
      <c r="AD3538" s="3"/>
      <c r="AE3538" s="3"/>
      <c r="AF3538" s="3"/>
      <c r="AG3538" s="3"/>
      <c r="AH3538" s="3"/>
      <c r="AI3538" s="3"/>
      <c r="AJ3538" s="3"/>
      <c r="AK3538" s="3"/>
      <c r="AL3538" s="3"/>
      <c r="AM3538" s="3"/>
      <c r="AN3538" s="3"/>
      <c r="AO3538" s="3"/>
      <c r="AP3538" s="69"/>
    </row>
    <row r="3539" spans="4:42" x14ac:dyDescent="0.2">
      <c r="D3539" s="3"/>
      <c r="E3539" s="3"/>
      <c r="F3539" s="3"/>
      <c r="G3539" s="3"/>
      <c r="H3539" s="3"/>
      <c r="I3539" s="3"/>
      <c r="J3539" s="3"/>
      <c r="K3539" s="3"/>
      <c r="L3539" s="3"/>
      <c r="M3539" s="3"/>
      <c r="N3539" s="3"/>
      <c r="O3539" s="3"/>
      <c r="Q3539" s="3"/>
      <c r="R3539" s="3"/>
      <c r="S3539" s="3"/>
      <c r="T3539" s="11"/>
      <c r="U3539" s="3"/>
      <c r="V3539" s="3"/>
      <c r="W3539" s="3"/>
      <c r="X3539" s="3"/>
      <c r="Y3539" s="3"/>
      <c r="Z3539" s="3"/>
      <c r="AA3539" s="3"/>
      <c r="AB3539" s="3"/>
      <c r="AC3539" s="3"/>
      <c r="AD3539" s="3"/>
      <c r="AE3539" s="3"/>
      <c r="AF3539" s="3"/>
      <c r="AG3539" s="3"/>
      <c r="AH3539" s="3"/>
      <c r="AI3539" s="3"/>
      <c r="AJ3539" s="3"/>
      <c r="AK3539" s="3"/>
      <c r="AL3539" s="3"/>
      <c r="AM3539" s="3"/>
      <c r="AN3539" s="3"/>
      <c r="AO3539" s="3"/>
      <c r="AP3539" s="69"/>
    </row>
    <row r="3540" spans="4:42" x14ac:dyDescent="0.2">
      <c r="D3540" s="3"/>
      <c r="E3540" s="3"/>
      <c r="F3540" s="3"/>
      <c r="G3540" s="3"/>
      <c r="H3540" s="3"/>
      <c r="I3540" s="3"/>
      <c r="J3540" s="3"/>
      <c r="K3540" s="3"/>
      <c r="L3540" s="3"/>
      <c r="M3540" s="3"/>
      <c r="N3540" s="3"/>
      <c r="O3540" s="3"/>
      <c r="Q3540" s="3"/>
      <c r="R3540" s="3"/>
      <c r="S3540" s="3"/>
      <c r="T3540" s="11"/>
      <c r="U3540" s="3"/>
      <c r="V3540" s="3"/>
      <c r="W3540" s="3"/>
      <c r="X3540" s="3"/>
      <c r="Y3540" s="3"/>
      <c r="Z3540" s="3"/>
      <c r="AA3540" s="3"/>
      <c r="AB3540" s="3"/>
      <c r="AC3540" s="3"/>
      <c r="AD3540" s="3"/>
      <c r="AE3540" s="3"/>
      <c r="AF3540" s="3"/>
      <c r="AG3540" s="3"/>
      <c r="AH3540" s="3"/>
      <c r="AI3540" s="3"/>
      <c r="AJ3540" s="3"/>
      <c r="AK3540" s="3"/>
      <c r="AL3540" s="3"/>
      <c r="AM3540" s="3"/>
      <c r="AN3540" s="3"/>
      <c r="AO3540" s="3"/>
      <c r="AP3540" s="69"/>
    </row>
    <row r="3541" spans="4:42" x14ac:dyDescent="0.2">
      <c r="D3541" s="3"/>
      <c r="E3541" s="3"/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Q3541" s="3"/>
      <c r="R3541" s="3"/>
      <c r="S3541" s="3"/>
      <c r="T3541" s="11"/>
      <c r="U3541" s="3"/>
      <c r="V3541" s="3"/>
      <c r="W3541" s="3"/>
      <c r="X3541" s="3"/>
      <c r="Y3541" s="3"/>
      <c r="Z3541" s="3"/>
      <c r="AA3541" s="3"/>
      <c r="AB3541" s="3"/>
      <c r="AC3541" s="3"/>
      <c r="AD3541" s="3"/>
      <c r="AE3541" s="3"/>
      <c r="AF3541" s="3"/>
      <c r="AG3541" s="3"/>
      <c r="AH3541" s="3"/>
      <c r="AI3541" s="3"/>
      <c r="AJ3541" s="3"/>
      <c r="AK3541" s="3"/>
      <c r="AL3541" s="3"/>
      <c r="AM3541" s="3"/>
      <c r="AN3541" s="3"/>
      <c r="AO3541" s="3"/>
      <c r="AP3541" s="69"/>
    </row>
    <row r="3542" spans="4:42" x14ac:dyDescent="0.2">
      <c r="D3542" s="3"/>
      <c r="E3542" s="3"/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Q3542" s="3"/>
      <c r="R3542" s="3"/>
      <c r="S3542" s="3"/>
      <c r="T3542" s="11"/>
      <c r="U3542" s="3"/>
      <c r="V3542" s="3"/>
      <c r="W3542" s="3"/>
      <c r="X3542" s="3"/>
      <c r="Y3542" s="3"/>
      <c r="Z3542" s="3"/>
      <c r="AA3542" s="3"/>
      <c r="AB3542" s="3"/>
      <c r="AC3542" s="3"/>
      <c r="AD3542" s="3"/>
      <c r="AE3542" s="3"/>
      <c r="AF3542" s="3"/>
      <c r="AG3542" s="3"/>
      <c r="AH3542" s="3"/>
      <c r="AI3542" s="3"/>
      <c r="AJ3542" s="3"/>
      <c r="AK3542" s="3"/>
      <c r="AL3542" s="3"/>
      <c r="AM3542" s="3"/>
      <c r="AN3542" s="3"/>
      <c r="AO3542" s="3"/>
      <c r="AP3542" s="69"/>
    </row>
    <row r="3543" spans="4:42" x14ac:dyDescent="0.2">
      <c r="D3543" s="3"/>
      <c r="E3543" s="3"/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Q3543" s="3"/>
      <c r="R3543" s="3"/>
      <c r="S3543" s="3"/>
      <c r="T3543" s="11"/>
      <c r="U3543" s="3"/>
      <c r="V3543" s="3"/>
      <c r="W3543" s="3"/>
      <c r="X3543" s="3"/>
      <c r="Y3543" s="3"/>
      <c r="Z3543" s="3"/>
      <c r="AA3543" s="3"/>
      <c r="AB3543" s="3"/>
      <c r="AC3543" s="3"/>
      <c r="AD3543" s="3"/>
      <c r="AE3543" s="3"/>
      <c r="AF3543" s="3"/>
      <c r="AG3543" s="3"/>
      <c r="AH3543" s="3"/>
      <c r="AI3543" s="3"/>
      <c r="AJ3543" s="3"/>
      <c r="AK3543" s="3"/>
      <c r="AL3543" s="3"/>
      <c r="AM3543" s="3"/>
      <c r="AN3543" s="3"/>
      <c r="AO3543" s="3"/>
      <c r="AP3543" s="69"/>
    </row>
    <row r="3544" spans="4:42" x14ac:dyDescent="0.2">
      <c r="D3544" s="3"/>
      <c r="E3544" s="3"/>
      <c r="F3544" s="3"/>
      <c r="G3544" s="3"/>
      <c r="H3544" s="3"/>
      <c r="I3544" s="3"/>
      <c r="J3544" s="3"/>
      <c r="K3544" s="3"/>
      <c r="L3544" s="3"/>
      <c r="M3544" s="3"/>
      <c r="N3544" s="3"/>
      <c r="O3544" s="3"/>
      <c r="Q3544" s="3"/>
      <c r="R3544" s="3"/>
      <c r="S3544" s="3"/>
      <c r="T3544" s="11"/>
      <c r="U3544" s="3"/>
      <c r="V3544" s="3"/>
      <c r="W3544" s="3"/>
      <c r="X3544" s="3"/>
      <c r="Y3544" s="3"/>
      <c r="Z3544" s="3"/>
      <c r="AA3544" s="3"/>
      <c r="AB3544" s="3"/>
      <c r="AC3544" s="3"/>
      <c r="AD3544" s="3"/>
      <c r="AE3544" s="3"/>
      <c r="AF3544" s="3"/>
      <c r="AG3544" s="3"/>
      <c r="AH3544" s="3"/>
      <c r="AI3544" s="3"/>
      <c r="AJ3544" s="3"/>
      <c r="AK3544" s="3"/>
      <c r="AL3544" s="3"/>
      <c r="AM3544" s="3"/>
      <c r="AN3544" s="3"/>
      <c r="AO3544" s="3"/>
      <c r="AP3544" s="69"/>
    </row>
    <row r="3545" spans="4:42" x14ac:dyDescent="0.2">
      <c r="D3545" s="3"/>
      <c r="E3545" s="3"/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Q3545" s="3"/>
      <c r="R3545" s="3"/>
      <c r="S3545" s="3"/>
      <c r="T3545" s="11"/>
      <c r="U3545" s="3"/>
      <c r="V3545" s="3"/>
      <c r="W3545" s="3"/>
      <c r="X3545" s="3"/>
      <c r="Y3545" s="3"/>
      <c r="Z3545" s="3"/>
      <c r="AA3545" s="3"/>
      <c r="AB3545" s="3"/>
      <c r="AC3545" s="3"/>
      <c r="AD3545" s="3"/>
      <c r="AE3545" s="3"/>
      <c r="AF3545" s="3"/>
      <c r="AG3545" s="3"/>
      <c r="AH3545" s="3"/>
      <c r="AI3545" s="3"/>
      <c r="AJ3545" s="3"/>
      <c r="AK3545" s="3"/>
      <c r="AL3545" s="3"/>
      <c r="AM3545" s="3"/>
      <c r="AN3545" s="3"/>
      <c r="AO3545" s="3"/>
      <c r="AP3545" s="69"/>
    </row>
    <row r="3546" spans="4:42" x14ac:dyDescent="0.2">
      <c r="D3546" s="3"/>
      <c r="E3546" s="3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Q3546" s="3"/>
      <c r="R3546" s="3"/>
      <c r="S3546" s="3"/>
      <c r="T3546" s="11"/>
      <c r="U3546" s="3"/>
      <c r="V3546" s="3"/>
      <c r="W3546" s="3"/>
      <c r="X3546" s="3"/>
      <c r="Y3546" s="3"/>
      <c r="Z3546" s="3"/>
      <c r="AA3546" s="3"/>
      <c r="AB3546" s="3"/>
      <c r="AC3546" s="3"/>
      <c r="AD3546" s="3"/>
      <c r="AE3546" s="3"/>
      <c r="AF3546" s="3"/>
      <c r="AG3546" s="3"/>
      <c r="AH3546" s="3"/>
      <c r="AI3546" s="3"/>
      <c r="AJ3546" s="3"/>
      <c r="AK3546" s="3"/>
      <c r="AL3546" s="3"/>
      <c r="AM3546" s="3"/>
      <c r="AN3546" s="3"/>
      <c r="AO3546" s="3"/>
      <c r="AP3546" s="69"/>
    </row>
    <row r="3547" spans="4:42" x14ac:dyDescent="0.2">
      <c r="D3547" s="3"/>
      <c r="E3547" s="3"/>
      <c r="F3547" s="3"/>
      <c r="G3547" s="3"/>
      <c r="H3547" s="3"/>
      <c r="I3547" s="3"/>
      <c r="J3547" s="3"/>
      <c r="K3547" s="3"/>
      <c r="L3547" s="3"/>
      <c r="M3547" s="3"/>
      <c r="N3547" s="3"/>
      <c r="O3547" s="3"/>
      <c r="Q3547" s="3"/>
      <c r="R3547" s="3"/>
      <c r="S3547" s="3"/>
      <c r="T3547" s="11"/>
      <c r="U3547" s="3"/>
      <c r="V3547" s="3"/>
      <c r="W3547" s="3"/>
      <c r="X3547" s="3"/>
      <c r="Y3547" s="3"/>
      <c r="Z3547" s="3"/>
      <c r="AA3547" s="3"/>
      <c r="AB3547" s="3"/>
      <c r="AC3547" s="3"/>
      <c r="AD3547" s="3"/>
      <c r="AE3547" s="3"/>
      <c r="AF3547" s="3"/>
      <c r="AG3547" s="3"/>
      <c r="AH3547" s="3"/>
      <c r="AI3547" s="3"/>
      <c r="AJ3547" s="3"/>
      <c r="AK3547" s="3"/>
      <c r="AL3547" s="3"/>
      <c r="AM3547" s="3"/>
      <c r="AN3547" s="3"/>
      <c r="AO3547" s="3"/>
      <c r="AP3547" s="69"/>
    </row>
    <row r="3548" spans="4:42" x14ac:dyDescent="0.2">
      <c r="D3548" s="3"/>
      <c r="E3548" s="3"/>
      <c r="F3548" s="3"/>
      <c r="G3548" s="3"/>
      <c r="H3548" s="3"/>
      <c r="I3548" s="3"/>
      <c r="J3548" s="3"/>
      <c r="K3548" s="3"/>
      <c r="L3548" s="3"/>
      <c r="M3548" s="3"/>
      <c r="N3548" s="3"/>
      <c r="O3548" s="3"/>
      <c r="Q3548" s="3"/>
      <c r="R3548" s="3"/>
      <c r="S3548" s="3"/>
      <c r="T3548" s="11"/>
      <c r="U3548" s="3"/>
      <c r="V3548" s="3"/>
      <c r="W3548" s="3"/>
      <c r="X3548" s="3"/>
      <c r="Y3548" s="3"/>
      <c r="Z3548" s="3"/>
      <c r="AA3548" s="3"/>
      <c r="AB3548" s="3"/>
      <c r="AC3548" s="3"/>
      <c r="AD3548" s="3"/>
      <c r="AE3548" s="3"/>
      <c r="AF3548" s="3"/>
      <c r="AG3548" s="3"/>
      <c r="AH3548" s="3"/>
      <c r="AI3548" s="3"/>
      <c r="AJ3548" s="3"/>
      <c r="AK3548" s="3"/>
      <c r="AL3548" s="3"/>
      <c r="AM3548" s="3"/>
      <c r="AN3548" s="3"/>
      <c r="AO3548" s="3"/>
      <c r="AP3548" s="69"/>
    </row>
    <row r="3549" spans="4:42" x14ac:dyDescent="0.2">
      <c r="D3549" s="3"/>
      <c r="E3549" s="3"/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Q3549" s="3"/>
      <c r="R3549" s="3"/>
      <c r="S3549" s="3"/>
      <c r="T3549" s="11"/>
      <c r="U3549" s="3"/>
      <c r="V3549" s="3"/>
      <c r="W3549" s="3"/>
      <c r="X3549" s="3"/>
      <c r="Y3549" s="3"/>
      <c r="Z3549" s="3"/>
      <c r="AA3549" s="3"/>
      <c r="AB3549" s="3"/>
      <c r="AC3549" s="3"/>
      <c r="AD3549" s="3"/>
      <c r="AE3549" s="3"/>
      <c r="AF3549" s="3"/>
      <c r="AG3549" s="3"/>
      <c r="AH3549" s="3"/>
      <c r="AI3549" s="3"/>
      <c r="AJ3549" s="3"/>
      <c r="AK3549" s="3"/>
      <c r="AL3549" s="3"/>
      <c r="AM3549" s="3"/>
      <c r="AN3549" s="3"/>
      <c r="AO3549" s="3"/>
      <c r="AP3549" s="69"/>
    </row>
    <row r="3550" spans="4:42" x14ac:dyDescent="0.2">
      <c r="D3550" s="3"/>
      <c r="E3550" s="3"/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Q3550" s="3"/>
      <c r="R3550" s="3"/>
      <c r="S3550" s="3"/>
      <c r="T3550" s="11"/>
      <c r="U3550" s="3"/>
      <c r="V3550" s="3"/>
      <c r="W3550" s="3"/>
      <c r="X3550" s="3"/>
      <c r="Y3550" s="3"/>
      <c r="Z3550" s="3"/>
      <c r="AA3550" s="3"/>
      <c r="AB3550" s="3"/>
      <c r="AC3550" s="3"/>
      <c r="AD3550" s="3"/>
      <c r="AE3550" s="3"/>
      <c r="AF3550" s="3"/>
      <c r="AG3550" s="3"/>
      <c r="AH3550" s="3"/>
      <c r="AI3550" s="3"/>
      <c r="AJ3550" s="3"/>
      <c r="AK3550" s="3"/>
      <c r="AL3550" s="3"/>
      <c r="AM3550" s="3"/>
      <c r="AN3550" s="3"/>
      <c r="AO3550" s="3"/>
      <c r="AP3550" s="69"/>
    </row>
    <row r="3551" spans="4:42" x14ac:dyDescent="0.2">
      <c r="D3551" s="3"/>
      <c r="E3551" s="3"/>
      <c r="F3551" s="3"/>
      <c r="G3551" s="3"/>
      <c r="H3551" s="3"/>
      <c r="I3551" s="3"/>
      <c r="J3551" s="3"/>
      <c r="K3551" s="3"/>
      <c r="L3551" s="3"/>
      <c r="M3551" s="3"/>
      <c r="N3551" s="3"/>
      <c r="O3551" s="3"/>
      <c r="Q3551" s="3"/>
      <c r="R3551" s="3"/>
      <c r="S3551" s="3"/>
      <c r="T3551" s="11"/>
      <c r="U3551" s="3"/>
      <c r="V3551" s="3"/>
      <c r="W3551" s="3"/>
      <c r="X3551" s="3"/>
      <c r="Y3551" s="3"/>
      <c r="Z3551" s="3"/>
      <c r="AA3551" s="3"/>
      <c r="AB3551" s="3"/>
      <c r="AC3551" s="3"/>
      <c r="AD3551" s="3"/>
      <c r="AE3551" s="3"/>
      <c r="AF3551" s="3"/>
      <c r="AG3551" s="3"/>
      <c r="AH3551" s="3"/>
      <c r="AI3551" s="3"/>
      <c r="AJ3551" s="3"/>
      <c r="AK3551" s="3"/>
      <c r="AL3551" s="3"/>
      <c r="AM3551" s="3"/>
      <c r="AN3551" s="3"/>
      <c r="AO3551" s="3"/>
      <c r="AP3551" s="69"/>
    </row>
    <row r="3552" spans="4:42" x14ac:dyDescent="0.2">
      <c r="D3552" s="3"/>
      <c r="E3552" s="3"/>
      <c r="F3552" s="3"/>
      <c r="G3552" s="3"/>
      <c r="H3552" s="3"/>
      <c r="I3552" s="3"/>
      <c r="J3552" s="3"/>
      <c r="K3552" s="3"/>
      <c r="L3552" s="3"/>
      <c r="M3552" s="3"/>
      <c r="N3552" s="3"/>
      <c r="O3552" s="3"/>
      <c r="Q3552" s="3"/>
      <c r="R3552" s="3"/>
      <c r="S3552" s="3"/>
      <c r="T3552" s="11"/>
      <c r="U3552" s="3"/>
      <c r="V3552" s="3"/>
      <c r="W3552" s="3"/>
      <c r="X3552" s="3"/>
      <c r="Y3552" s="3"/>
      <c r="Z3552" s="3"/>
      <c r="AA3552" s="3"/>
      <c r="AB3552" s="3"/>
      <c r="AC3552" s="3"/>
      <c r="AD3552" s="3"/>
      <c r="AE3552" s="3"/>
      <c r="AF3552" s="3"/>
      <c r="AG3552" s="3"/>
      <c r="AH3552" s="3"/>
      <c r="AI3552" s="3"/>
      <c r="AJ3552" s="3"/>
      <c r="AK3552" s="3"/>
      <c r="AL3552" s="3"/>
      <c r="AM3552" s="3"/>
      <c r="AN3552" s="3"/>
      <c r="AO3552" s="3"/>
      <c r="AP3552" s="69"/>
    </row>
    <row r="3553" spans="4:42" x14ac:dyDescent="0.2">
      <c r="D3553" s="3"/>
      <c r="E3553" s="3"/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Q3553" s="3"/>
      <c r="R3553" s="3"/>
      <c r="S3553" s="3"/>
      <c r="T3553" s="11"/>
      <c r="U3553" s="3"/>
      <c r="V3553" s="3"/>
      <c r="W3553" s="3"/>
      <c r="X3553" s="3"/>
      <c r="Y3553" s="3"/>
      <c r="Z3553" s="3"/>
      <c r="AA3553" s="3"/>
      <c r="AB3553" s="3"/>
      <c r="AC3553" s="3"/>
      <c r="AD3553" s="3"/>
      <c r="AE3553" s="3"/>
      <c r="AF3553" s="3"/>
      <c r="AG3553" s="3"/>
      <c r="AH3553" s="3"/>
      <c r="AI3553" s="3"/>
      <c r="AJ3553" s="3"/>
      <c r="AK3553" s="3"/>
      <c r="AL3553" s="3"/>
      <c r="AM3553" s="3"/>
      <c r="AN3553" s="3"/>
      <c r="AO3553" s="3"/>
      <c r="AP3553" s="69"/>
    </row>
    <row r="3554" spans="4:42" x14ac:dyDescent="0.2">
      <c r="D3554" s="3"/>
      <c r="E3554" s="3"/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Q3554" s="3"/>
      <c r="R3554" s="3"/>
      <c r="S3554" s="3"/>
      <c r="T3554" s="11"/>
      <c r="U3554" s="3"/>
      <c r="V3554" s="3"/>
      <c r="W3554" s="3"/>
      <c r="X3554" s="3"/>
      <c r="Y3554" s="3"/>
      <c r="Z3554" s="3"/>
      <c r="AA3554" s="3"/>
      <c r="AB3554" s="3"/>
      <c r="AC3554" s="3"/>
      <c r="AD3554" s="3"/>
      <c r="AE3554" s="3"/>
      <c r="AF3554" s="3"/>
      <c r="AG3554" s="3"/>
      <c r="AH3554" s="3"/>
      <c r="AI3554" s="3"/>
      <c r="AJ3554" s="3"/>
      <c r="AK3554" s="3"/>
      <c r="AL3554" s="3"/>
      <c r="AM3554" s="3"/>
      <c r="AN3554" s="3"/>
      <c r="AO3554" s="3"/>
      <c r="AP3554" s="69"/>
    </row>
    <row r="3555" spans="4:42" x14ac:dyDescent="0.2">
      <c r="D3555" s="3"/>
      <c r="E3555" s="3"/>
      <c r="F3555" s="3"/>
      <c r="G3555" s="3"/>
      <c r="H3555" s="3"/>
      <c r="I3555" s="3"/>
      <c r="J3555" s="3"/>
      <c r="K3555" s="3"/>
      <c r="L3555" s="3"/>
      <c r="M3555" s="3"/>
      <c r="N3555" s="3"/>
      <c r="O3555" s="3"/>
      <c r="Q3555" s="3"/>
      <c r="R3555" s="3"/>
      <c r="S3555" s="3"/>
      <c r="T3555" s="11"/>
      <c r="U3555" s="3"/>
      <c r="V3555" s="3"/>
      <c r="W3555" s="3"/>
      <c r="X3555" s="3"/>
      <c r="Y3555" s="3"/>
      <c r="Z3555" s="3"/>
      <c r="AA3555" s="3"/>
      <c r="AB3555" s="3"/>
      <c r="AC3555" s="3"/>
      <c r="AD3555" s="3"/>
      <c r="AE3555" s="3"/>
      <c r="AF3555" s="3"/>
      <c r="AG3555" s="3"/>
      <c r="AH3555" s="3"/>
      <c r="AI3555" s="3"/>
      <c r="AJ3555" s="3"/>
      <c r="AK3555" s="3"/>
      <c r="AL3555" s="3"/>
      <c r="AM3555" s="3"/>
      <c r="AN3555" s="3"/>
      <c r="AO3555" s="3"/>
      <c r="AP3555" s="69"/>
    </row>
    <row r="3556" spans="4:42" x14ac:dyDescent="0.2">
      <c r="D3556" s="3"/>
      <c r="E3556" s="3"/>
      <c r="F3556" s="3"/>
      <c r="G3556" s="3"/>
      <c r="H3556" s="3"/>
      <c r="I3556" s="3"/>
      <c r="J3556" s="3"/>
      <c r="K3556" s="3"/>
      <c r="L3556" s="3"/>
      <c r="M3556" s="3"/>
      <c r="N3556" s="3"/>
      <c r="O3556" s="3"/>
      <c r="Q3556" s="3"/>
      <c r="R3556" s="3"/>
      <c r="S3556" s="3"/>
      <c r="T3556" s="11"/>
      <c r="U3556" s="3"/>
      <c r="V3556" s="3"/>
      <c r="W3556" s="3"/>
      <c r="X3556" s="3"/>
      <c r="Y3556" s="3"/>
      <c r="Z3556" s="3"/>
      <c r="AA3556" s="3"/>
      <c r="AB3556" s="3"/>
      <c r="AC3556" s="3"/>
      <c r="AD3556" s="3"/>
      <c r="AE3556" s="3"/>
      <c r="AF3556" s="3"/>
      <c r="AG3556" s="3"/>
      <c r="AH3556" s="3"/>
      <c r="AI3556" s="3"/>
      <c r="AJ3556" s="3"/>
      <c r="AK3556" s="3"/>
      <c r="AL3556" s="3"/>
      <c r="AM3556" s="3"/>
      <c r="AN3556" s="3"/>
      <c r="AO3556" s="3"/>
      <c r="AP3556" s="69"/>
    </row>
    <row r="3557" spans="4:42" x14ac:dyDescent="0.2">
      <c r="D3557" s="3"/>
      <c r="E3557" s="3"/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Q3557" s="3"/>
      <c r="R3557" s="3"/>
      <c r="S3557" s="3"/>
      <c r="T3557" s="11"/>
      <c r="U3557" s="3"/>
      <c r="V3557" s="3"/>
      <c r="W3557" s="3"/>
      <c r="X3557" s="3"/>
      <c r="Y3557" s="3"/>
      <c r="Z3557" s="3"/>
      <c r="AA3557" s="3"/>
      <c r="AB3557" s="3"/>
      <c r="AC3557" s="3"/>
      <c r="AD3557" s="3"/>
      <c r="AE3557" s="3"/>
      <c r="AF3557" s="3"/>
      <c r="AG3557" s="3"/>
      <c r="AH3557" s="3"/>
      <c r="AI3557" s="3"/>
      <c r="AJ3557" s="3"/>
      <c r="AK3557" s="3"/>
      <c r="AL3557" s="3"/>
      <c r="AM3557" s="3"/>
      <c r="AN3557" s="3"/>
      <c r="AO3557" s="3"/>
      <c r="AP3557" s="69"/>
    </row>
    <row r="3558" spans="4:42" x14ac:dyDescent="0.2">
      <c r="D3558" s="3"/>
      <c r="E3558" s="3"/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Q3558" s="3"/>
      <c r="R3558" s="3"/>
      <c r="S3558" s="3"/>
      <c r="T3558" s="11"/>
      <c r="U3558" s="3"/>
      <c r="V3558" s="3"/>
      <c r="W3558" s="3"/>
      <c r="X3558" s="3"/>
      <c r="Y3558" s="3"/>
      <c r="Z3558" s="3"/>
      <c r="AA3558" s="3"/>
      <c r="AB3558" s="3"/>
      <c r="AC3558" s="3"/>
      <c r="AD3558" s="3"/>
      <c r="AE3558" s="3"/>
      <c r="AF3558" s="3"/>
      <c r="AG3558" s="3"/>
      <c r="AH3558" s="3"/>
      <c r="AI3558" s="3"/>
      <c r="AJ3558" s="3"/>
      <c r="AK3558" s="3"/>
      <c r="AL3558" s="3"/>
      <c r="AM3558" s="3"/>
      <c r="AN3558" s="3"/>
      <c r="AO3558" s="3"/>
      <c r="AP3558" s="69"/>
    </row>
    <row r="3559" spans="4:42" x14ac:dyDescent="0.2">
      <c r="D3559" s="3"/>
      <c r="E3559" s="3"/>
      <c r="F3559" s="3"/>
      <c r="G3559" s="3"/>
      <c r="H3559" s="3"/>
      <c r="I3559" s="3"/>
      <c r="J3559" s="3"/>
      <c r="K3559" s="3"/>
      <c r="L3559" s="3"/>
      <c r="M3559" s="3"/>
      <c r="N3559" s="3"/>
      <c r="O3559" s="3"/>
      <c r="Q3559" s="3"/>
      <c r="R3559" s="3"/>
      <c r="S3559" s="3"/>
      <c r="T3559" s="11"/>
      <c r="U3559" s="3"/>
      <c r="V3559" s="3"/>
      <c r="W3559" s="3"/>
      <c r="X3559" s="3"/>
      <c r="Y3559" s="3"/>
      <c r="Z3559" s="3"/>
      <c r="AA3559" s="3"/>
      <c r="AB3559" s="3"/>
      <c r="AC3559" s="3"/>
      <c r="AD3559" s="3"/>
      <c r="AE3559" s="3"/>
      <c r="AF3559" s="3"/>
      <c r="AG3559" s="3"/>
      <c r="AH3559" s="3"/>
      <c r="AI3559" s="3"/>
      <c r="AJ3559" s="3"/>
      <c r="AK3559" s="3"/>
      <c r="AL3559" s="3"/>
      <c r="AM3559" s="3"/>
      <c r="AN3559" s="3"/>
      <c r="AO3559" s="3"/>
      <c r="AP3559" s="69"/>
    </row>
    <row r="3560" spans="4:42" x14ac:dyDescent="0.2">
      <c r="D3560" s="3"/>
      <c r="E3560" s="3"/>
      <c r="F3560" s="3"/>
      <c r="G3560" s="3"/>
      <c r="H3560" s="3"/>
      <c r="I3560" s="3"/>
      <c r="J3560" s="3"/>
      <c r="K3560" s="3"/>
      <c r="L3560" s="3"/>
      <c r="M3560" s="3"/>
      <c r="N3560" s="3"/>
      <c r="O3560" s="3"/>
      <c r="Q3560" s="3"/>
      <c r="R3560" s="3"/>
      <c r="S3560" s="3"/>
      <c r="T3560" s="11"/>
      <c r="U3560" s="3"/>
      <c r="V3560" s="3"/>
      <c r="W3560" s="3"/>
      <c r="X3560" s="3"/>
      <c r="Y3560" s="3"/>
      <c r="Z3560" s="3"/>
      <c r="AA3560" s="3"/>
      <c r="AB3560" s="3"/>
      <c r="AC3560" s="3"/>
      <c r="AD3560" s="3"/>
      <c r="AE3560" s="3"/>
      <c r="AF3560" s="3"/>
      <c r="AG3560" s="3"/>
      <c r="AH3560" s="3"/>
      <c r="AI3560" s="3"/>
      <c r="AJ3560" s="3"/>
      <c r="AK3560" s="3"/>
      <c r="AL3560" s="3"/>
      <c r="AM3560" s="3"/>
      <c r="AN3560" s="3"/>
      <c r="AO3560" s="3"/>
      <c r="AP3560" s="69"/>
    </row>
    <row r="3561" spans="4:42" x14ac:dyDescent="0.2">
      <c r="D3561" s="3"/>
      <c r="E3561" s="3"/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Q3561" s="3"/>
      <c r="R3561" s="3"/>
      <c r="S3561" s="3"/>
      <c r="T3561" s="11"/>
      <c r="U3561" s="3"/>
      <c r="V3561" s="3"/>
      <c r="W3561" s="3"/>
      <c r="X3561" s="3"/>
      <c r="Y3561" s="3"/>
      <c r="Z3561" s="3"/>
      <c r="AA3561" s="3"/>
      <c r="AB3561" s="3"/>
      <c r="AC3561" s="3"/>
      <c r="AD3561" s="3"/>
      <c r="AE3561" s="3"/>
      <c r="AF3561" s="3"/>
      <c r="AG3561" s="3"/>
      <c r="AH3561" s="3"/>
      <c r="AI3561" s="3"/>
      <c r="AJ3561" s="3"/>
      <c r="AK3561" s="3"/>
      <c r="AL3561" s="3"/>
      <c r="AM3561" s="3"/>
      <c r="AN3561" s="3"/>
      <c r="AO3561" s="3"/>
      <c r="AP3561" s="69"/>
    </row>
    <row r="3562" spans="4:42" x14ac:dyDescent="0.2">
      <c r="D3562" s="3"/>
      <c r="E3562" s="3"/>
      <c r="F3562" s="3"/>
      <c r="G3562" s="3"/>
      <c r="H3562" s="3"/>
      <c r="I3562" s="3"/>
      <c r="J3562" s="3"/>
      <c r="K3562" s="3"/>
      <c r="L3562" s="3"/>
      <c r="M3562" s="3"/>
      <c r="N3562" s="3"/>
      <c r="O3562" s="3"/>
      <c r="Q3562" s="3"/>
      <c r="R3562" s="3"/>
      <c r="S3562" s="3"/>
      <c r="T3562" s="11"/>
      <c r="U3562" s="3"/>
      <c r="V3562" s="3"/>
      <c r="W3562" s="3"/>
      <c r="X3562" s="3"/>
      <c r="Y3562" s="3"/>
      <c r="Z3562" s="3"/>
      <c r="AA3562" s="3"/>
      <c r="AB3562" s="3"/>
      <c r="AC3562" s="3"/>
      <c r="AD3562" s="3"/>
      <c r="AE3562" s="3"/>
      <c r="AF3562" s="3"/>
      <c r="AG3562" s="3"/>
      <c r="AH3562" s="3"/>
      <c r="AI3562" s="3"/>
      <c r="AJ3562" s="3"/>
      <c r="AK3562" s="3"/>
      <c r="AL3562" s="3"/>
      <c r="AM3562" s="3"/>
      <c r="AN3562" s="3"/>
      <c r="AO3562" s="3"/>
      <c r="AP3562" s="69"/>
    </row>
    <row r="3563" spans="4:42" x14ac:dyDescent="0.2">
      <c r="D3563" s="3"/>
      <c r="E3563" s="3"/>
      <c r="F3563" s="3"/>
      <c r="G3563" s="3"/>
      <c r="H3563" s="3"/>
      <c r="I3563" s="3"/>
      <c r="J3563" s="3"/>
      <c r="K3563" s="3"/>
      <c r="L3563" s="3"/>
      <c r="M3563" s="3"/>
      <c r="N3563" s="3"/>
      <c r="O3563" s="3"/>
      <c r="Q3563" s="3"/>
      <c r="R3563" s="3"/>
      <c r="S3563" s="3"/>
      <c r="T3563" s="11"/>
      <c r="U3563" s="3"/>
      <c r="V3563" s="3"/>
      <c r="W3563" s="3"/>
      <c r="X3563" s="3"/>
      <c r="Y3563" s="3"/>
      <c r="Z3563" s="3"/>
      <c r="AA3563" s="3"/>
      <c r="AB3563" s="3"/>
      <c r="AC3563" s="3"/>
      <c r="AD3563" s="3"/>
      <c r="AE3563" s="3"/>
      <c r="AF3563" s="3"/>
      <c r="AG3563" s="3"/>
      <c r="AH3563" s="3"/>
      <c r="AI3563" s="3"/>
      <c r="AJ3563" s="3"/>
      <c r="AK3563" s="3"/>
      <c r="AL3563" s="3"/>
      <c r="AM3563" s="3"/>
      <c r="AN3563" s="3"/>
      <c r="AO3563" s="3"/>
      <c r="AP3563" s="69"/>
    </row>
    <row r="3564" spans="4:42" x14ac:dyDescent="0.2">
      <c r="D3564" s="3"/>
      <c r="E3564" s="3"/>
      <c r="F3564" s="3"/>
      <c r="G3564" s="3"/>
      <c r="H3564" s="3"/>
      <c r="I3564" s="3"/>
      <c r="J3564" s="3"/>
      <c r="K3564" s="3"/>
      <c r="L3564" s="3"/>
      <c r="M3564" s="3"/>
      <c r="N3564" s="3"/>
      <c r="O3564" s="3"/>
      <c r="Q3564" s="3"/>
      <c r="R3564" s="3"/>
      <c r="S3564" s="3"/>
      <c r="T3564" s="11"/>
      <c r="U3564" s="3"/>
      <c r="V3564" s="3"/>
      <c r="W3564" s="3"/>
      <c r="X3564" s="3"/>
      <c r="Y3564" s="3"/>
      <c r="Z3564" s="3"/>
      <c r="AA3564" s="3"/>
      <c r="AB3564" s="3"/>
      <c r="AC3564" s="3"/>
      <c r="AD3564" s="3"/>
      <c r="AE3564" s="3"/>
      <c r="AF3564" s="3"/>
      <c r="AG3564" s="3"/>
      <c r="AH3564" s="3"/>
      <c r="AI3564" s="3"/>
      <c r="AJ3564" s="3"/>
      <c r="AK3564" s="3"/>
      <c r="AL3564" s="3"/>
      <c r="AM3564" s="3"/>
      <c r="AN3564" s="3"/>
      <c r="AO3564" s="3"/>
      <c r="AP3564" s="69"/>
    </row>
    <row r="3565" spans="4:42" x14ac:dyDescent="0.2">
      <c r="D3565" s="3"/>
      <c r="E3565" s="3"/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Q3565" s="3"/>
      <c r="R3565" s="3"/>
      <c r="S3565" s="3"/>
      <c r="T3565" s="11"/>
      <c r="U3565" s="3"/>
      <c r="V3565" s="3"/>
      <c r="W3565" s="3"/>
      <c r="X3565" s="3"/>
      <c r="Y3565" s="3"/>
      <c r="Z3565" s="3"/>
      <c r="AA3565" s="3"/>
      <c r="AB3565" s="3"/>
      <c r="AC3565" s="3"/>
      <c r="AD3565" s="3"/>
      <c r="AE3565" s="3"/>
      <c r="AF3565" s="3"/>
      <c r="AG3565" s="3"/>
      <c r="AH3565" s="3"/>
      <c r="AI3565" s="3"/>
      <c r="AJ3565" s="3"/>
      <c r="AK3565" s="3"/>
      <c r="AL3565" s="3"/>
      <c r="AM3565" s="3"/>
      <c r="AN3565" s="3"/>
      <c r="AO3565" s="3"/>
      <c r="AP3565" s="69"/>
    </row>
    <row r="3566" spans="4:42" x14ac:dyDescent="0.2">
      <c r="D3566" s="3"/>
      <c r="E3566" s="3"/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Q3566" s="3"/>
      <c r="R3566" s="3"/>
      <c r="S3566" s="3"/>
      <c r="T3566" s="11"/>
      <c r="U3566" s="3"/>
      <c r="V3566" s="3"/>
      <c r="W3566" s="3"/>
      <c r="X3566" s="3"/>
      <c r="Y3566" s="3"/>
      <c r="Z3566" s="3"/>
      <c r="AA3566" s="3"/>
      <c r="AB3566" s="3"/>
      <c r="AC3566" s="3"/>
      <c r="AD3566" s="3"/>
      <c r="AE3566" s="3"/>
      <c r="AF3566" s="3"/>
      <c r="AG3566" s="3"/>
      <c r="AH3566" s="3"/>
      <c r="AI3566" s="3"/>
      <c r="AJ3566" s="3"/>
      <c r="AK3566" s="3"/>
      <c r="AL3566" s="3"/>
      <c r="AM3566" s="3"/>
      <c r="AN3566" s="3"/>
      <c r="AO3566" s="3"/>
      <c r="AP3566" s="69"/>
    </row>
    <row r="3567" spans="4:42" x14ac:dyDescent="0.2">
      <c r="D3567" s="3"/>
      <c r="E3567" s="3"/>
      <c r="F3567" s="3"/>
      <c r="G3567" s="3"/>
      <c r="H3567" s="3"/>
      <c r="I3567" s="3"/>
      <c r="J3567" s="3"/>
      <c r="K3567" s="3"/>
      <c r="L3567" s="3"/>
      <c r="M3567" s="3"/>
      <c r="N3567" s="3"/>
      <c r="O3567" s="3"/>
      <c r="Q3567" s="3"/>
      <c r="R3567" s="3"/>
      <c r="S3567" s="3"/>
      <c r="T3567" s="11"/>
      <c r="U3567" s="3"/>
      <c r="V3567" s="3"/>
      <c r="W3567" s="3"/>
      <c r="X3567" s="3"/>
      <c r="Y3567" s="3"/>
      <c r="Z3567" s="3"/>
      <c r="AA3567" s="3"/>
      <c r="AB3567" s="3"/>
      <c r="AC3567" s="3"/>
      <c r="AD3567" s="3"/>
      <c r="AE3567" s="3"/>
      <c r="AF3567" s="3"/>
      <c r="AG3567" s="3"/>
      <c r="AH3567" s="3"/>
      <c r="AI3567" s="3"/>
      <c r="AJ3567" s="3"/>
      <c r="AK3567" s="3"/>
      <c r="AL3567" s="3"/>
      <c r="AM3567" s="3"/>
      <c r="AN3567" s="3"/>
      <c r="AO3567" s="3"/>
      <c r="AP3567" s="69"/>
    </row>
    <row r="3568" spans="4:42" x14ac:dyDescent="0.2">
      <c r="D3568" s="3"/>
      <c r="E3568" s="3"/>
      <c r="F3568" s="3"/>
      <c r="G3568" s="3"/>
      <c r="H3568" s="3"/>
      <c r="I3568" s="3"/>
      <c r="J3568" s="3"/>
      <c r="K3568" s="3"/>
      <c r="L3568" s="3"/>
      <c r="M3568" s="3"/>
      <c r="N3568" s="3"/>
      <c r="O3568" s="3"/>
      <c r="Q3568" s="3"/>
      <c r="R3568" s="3"/>
      <c r="S3568" s="3"/>
      <c r="T3568" s="11"/>
      <c r="U3568" s="3"/>
      <c r="V3568" s="3"/>
      <c r="W3568" s="3"/>
      <c r="X3568" s="3"/>
      <c r="Y3568" s="3"/>
      <c r="Z3568" s="3"/>
      <c r="AA3568" s="3"/>
      <c r="AB3568" s="3"/>
      <c r="AC3568" s="3"/>
      <c r="AD3568" s="3"/>
      <c r="AE3568" s="3"/>
      <c r="AF3568" s="3"/>
      <c r="AG3568" s="3"/>
      <c r="AH3568" s="3"/>
      <c r="AI3568" s="3"/>
      <c r="AJ3568" s="3"/>
      <c r="AK3568" s="3"/>
      <c r="AL3568" s="3"/>
      <c r="AM3568" s="3"/>
      <c r="AN3568" s="3"/>
      <c r="AO3568" s="3"/>
      <c r="AP3568" s="69"/>
    </row>
    <row r="3569" spans="4:42" x14ac:dyDescent="0.2">
      <c r="D3569" s="3"/>
      <c r="E3569" s="3"/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Q3569" s="3"/>
      <c r="R3569" s="3"/>
      <c r="S3569" s="3"/>
      <c r="T3569" s="11"/>
      <c r="U3569" s="3"/>
      <c r="V3569" s="3"/>
      <c r="W3569" s="3"/>
      <c r="X3569" s="3"/>
      <c r="Y3569" s="3"/>
      <c r="Z3569" s="3"/>
      <c r="AA3569" s="3"/>
      <c r="AB3569" s="3"/>
      <c r="AC3569" s="3"/>
      <c r="AD3569" s="3"/>
      <c r="AE3569" s="3"/>
      <c r="AF3569" s="3"/>
      <c r="AG3569" s="3"/>
      <c r="AH3569" s="3"/>
      <c r="AI3569" s="3"/>
      <c r="AJ3569" s="3"/>
      <c r="AK3569" s="3"/>
      <c r="AL3569" s="3"/>
      <c r="AM3569" s="3"/>
      <c r="AN3569" s="3"/>
      <c r="AO3569" s="3"/>
      <c r="AP3569" s="69"/>
    </row>
    <row r="3570" spans="4:42" x14ac:dyDescent="0.2">
      <c r="D3570" s="3"/>
      <c r="E3570" s="3"/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Q3570" s="3"/>
      <c r="R3570" s="3"/>
      <c r="S3570" s="3"/>
      <c r="T3570" s="11"/>
      <c r="U3570" s="3"/>
      <c r="V3570" s="3"/>
      <c r="W3570" s="3"/>
      <c r="X3570" s="3"/>
      <c r="Y3570" s="3"/>
      <c r="Z3570" s="3"/>
      <c r="AA3570" s="3"/>
      <c r="AB3570" s="3"/>
      <c r="AC3570" s="3"/>
      <c r="AD3570" s="3"/>
      <c r="AE3570" s="3"/>
      <c r="AF3570" s="3"/>
      <c r="AG3570" s="3"/>
      <c r="AH3570" s="3"/>
      <c r="AI3570" s="3"/>
      <c r="AJ3570" s="3"/>
      <c r="AK3570" s="3"/>
      <c r="AL3570" s="3"/>
      <c r="AM3570" s="3"/>
      <c r="AN3570" s="3"/>
      <c r="AO3570" s="3"/>
      <c r="AP3570" s="69"/>
    </row>
    <row r="3571" spans="4:42" x14ac:dyDescent="0.2">
      <c r="D3571" s="3"/>
      <c r="E3571" s="3"/>
      <c r="F3571" s="3"/>
      <c r="G3571" s="3"/>
      <c r="H3571" s="3"/>
      <c r="I3571" s="3"/>
      <c r="J3571" s="3"/>
      <c r="K3571" s="3"/>
      <c r="L3571" s="3"/>
      <c r="M3571" s="3"/>
      <c r="N3571" s="3"/>
      <c r="O3571" s="3"/>
      <c r="Q3571" s="3"/>
      <c r="R3571" s="3"/>
      <c r="S3571" s="3"/>
      <c r="T3571" s="11"/>
      <c r="U3571" s="3"/>
      <c r="V3571" s="3"/>
      <c r="W3571" s="3"/>
      <c r="X3571" s="3"/>
      <c r="Y3571" s="3"/>
      <c r="Z3571" s="3"/>
      <c r="AA3571" s="3"/>
      <c r="AB3571" s="3"/>
      <c r="AC3571" s="3"/>
      <c r="AD3571" s="3"/>
      <c r="AE3571" s="3"/>
      <c r="AF3571" s="3"/>
      <c r="AG3571" s="3"/>
      <c r="AH3571" s="3"/>
      <c r="AI3571" s="3"/>
      <c r="AJ3571" s="3"/>
      <c r="AK3571" s="3"/>
      <c r="AL3571" s="3"/>
      <c r="AM3571" s="3"/>
      <c r="AN3571" s="3"/>
      <c r="AO3571" s="3"/>
      <c r="AP3571" s="69"/>
    </row>
    <row r="3572" spans="4:42" x14ac:dyDescent="0.2">
      <c r="D3572" s="3"/>
      <c r="E3572" s="3"/>
      <c r="F3572" s="3"/>
      <c r="G3572" s="3"/>
      <c r="H3572" s="3"/>
      <c r="I3572" s="3"/>
      <c r="J3572" s="3"/>
      <c r="K3572" s="3"/>
      <c r="L3572" s="3"/>
      <c r="M3572" s="3"/>
      <c r="N3572" s="3"/>
      <c r="O3572" s="3"/>
      <c r="Q3572" s="3"/>
      <c r="R3572" s="3"/>
      <c r="S3572" s="3"/>
      <c r="T3572" s="11"/>
      <c r="U3572" s="3"/>
      <c r="V3572" s="3"/>
      <c r="W3572" s="3"/>
      <c r="X3572" s="3"/>
      <c r="Y3572" s="3"/>
      <c r="Z3572" s="3"/>
      <c r="AA3572" s="3"/>
      <c r="AB3572" s="3"/>
      <c r="AC3572" s="3"/>
      <c r="AD3572" s="3"/>
      <c r="AE3572" s="3"/>
      <c r="AF3572" s="3"/>
      <c r="AG3572" s="3"/>
      <c r="AH3572" s="3"/>
      <c r="AI3572" s="3"/>
      <c r="AJ3572" s="3"/>
      <c r="AK3572" s="3"/>
      <c r="AL3572" s="3"/>
      <c r="AM3572" s="3"/>
      <c r="AN3572" s="3"/>
      <c r="AO3572" s="3"/>
      <c r="AP3572" s="69"/>
    </row>
    <row r="3573" spans="4:42" x14ac:dyDescent="0.2">
      <c r="D3573" s="3"/>
      <c r="E3573" s="3"/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Q3573" s="3"/>
      <c r="R3573" s="3"/>
      <c r="S3573" s="3"/>
      <c r="T3573" s="11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3"/>
      <c r="AG3573" s="3"/>
      <c r="AH3573" s="3"/>
      <c r="AI3573" s="3"/>
      <c r="AJ3573" s="3"/>
      <c r="AK3573" s="3"/>
      <c r="AL3573" s="3"/>
      <c r="AM3573" s="3"/>
      <c r="AN3573" s="3"/>
      <c r="AO3573" s="3"/>
      <c r="AP3573" s="69"/>
    </row>
    <row r="3574" spans="4:42" x14ac:dyDescent="0.2">
      <c r="D3574" s="3"/>
      <c r="E3574" s="3"/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Q3574" s="3"/>
      <c r="R3574" s="3"/>
      <c r="S3574" s="3"/>
      <c r="T3574" s="11"/>
      <c r="U3574" s="3"/>
      <c r="V3574" s="3"/>
      <c r="W3574" s="3"/>
      <c r="X3574" s="3"/>
      <c r="Y3574" s="3"/>
      <c r="Z3574" s="3"/>
      <c r="AA3574" s="3"/>
      <c r="AB3574" s="3"/>
      <c r="AC3574" s="3"/>
      <c r="AD3574" s="3"/>
      <c r="AE3574" s="3"/>
      <c r="AF3574" s="3"/>
      <c r="AG3574" s="3"/>
      <c r="AH3574" s="3"/>
      <c r="AI3574" s="3"/>
      <c r="AJ3574" s="3"/>
      <c r="AK3574" s="3"/>
      <c r="AL3574" s="3"/>
      <c r="AM3574" s="3"/>
      <c r="AN3574" s="3"/>
      <c r="AO3574" s="3"/>
      <c r="AP3574" s="69"/>
    </row>
    <row r="3575" spans="4:42" x14ac:dyDescent="0.2">
      <c r="D3575" s="3"/>
      <c r="E3575" s="3"/>
      <c r="F3575" s="3"/>
      <c r="G3575" s="3"/>
      <c r="H3575" s="3"/>
      <c r="I3575" s="3"/>
      <c r="J3575" s="3"/>
      <c r="K3575" s="3"/>
      <c r="L3575" s="3"/>
      <c r="M3575" s="3"/>
      <c r="N3575" s="3"/>
      <c r="O3575" s="3"/>
      <c r="Q3575" s="3"/>
      <c r="R3575" s="3"/>
      <c r="S3575" s="3"/>
      <c r="T3575" s="11"/>
      <c r="U3575" s="3"/>
      <c r="V3575" s="3"/>
      <c r="W3575" s="3"/>
      <c r="X3575" s="3"/>
      <c r="Y3575" s="3"/>
      <c r="Z3575" s="3"/>
      <c r="AA3575" s="3"/>
      <c r="AB3575" s="3"/>
      <c r="AC3575" s="3"/>
      <c r="AD3575" s="3"/>
      <c r="AE3575" s="3"/>
      <c r="AF3575" s="3"/>
      <c r="AG3575" s="3"/>
      <c r="AH3575" s="3"/>
      <c r="AI3575" s="3"/>
      <c r="AJ3575" s="3"/>
      <c r="AK3575" s="3"/>
      <c r="AL3575" s="3"/>
      <c r="AM3575" s="3"/>
      <c r="AN3575" s="3"/>
      <c r="AO3575" s="3"/>
      <c r="AP3575" s="69"/>
    </row>
    <row r="3576" spans="4:42" x14ac:dyDescent="0.2">
      <c r="D3576" s="3"/>
      <c r="E3576" s="3"/>
      <c r="F3576" s="3"/>
      <c r="G3576" s="3"/>
      <c r="H3576" s="3"/>
      <c r="I3576" s="3"/>
      <c r="J3576" s="3"/>
      <c r="K3576" s="3"/>
      <c r="L3576" s="3"/>
      <c r="M3576" s="3"/>
      <c r="N3576" s="3"/>
      <c r="O3576" s="3"/>
      <c r="Q3576" s="3"/>
      <c r="R3576" s="3"/>
      <c r="S3576" s="3"/>
      <c r="T3576" s="11"/>
      <c r="U3576" s="3"/>
      <c r="V3576" s="3"/>
      <c r="W3576" s="3"/>
      <c r="X3576" s="3"/>
      <c r="Y3576" s="3"/>
      <c r="Z3576" s="3"/>
      <c r="AA3576" s="3"/>
      <c r="AB3576" s="3"/>
      <c r="AC3576" s="3"/>
      <c r="AD3576" s="3"/>
      <c r="AE3576" s="3"/>
      <c r="AF3576" s="3"/>
      <c r="AG3576" s="3"/>
      <c r="AH3576" s="3"/>
      <c r="AI3576" s="3"/>
      <c r="AJ3576" s="3"/>
      <c r="AK3576" s="3"/>
      <c r="AL3576" s="3"/>
      <c r="AM3576" s="3"/>
      <c r="AN3576" s="3"/>
      <c r="AO3576" s="3"/>
      <c r="AP3576" s="69"/>
    </row>
    <row r="3577" spans="4:42" x14ac:dyDescent="0.2">
      <c r="D3577" s="3"/>
      <c r="E3577" s="3"/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Q3577" s="3"/>
      <c r="R3577" s="3"/>
      <c r="S3577" s="3"/>
      <c r="T3577" s="11"/>
      <c r="U3577" s="3"/>
      <c r="V3577" s="3"/>
      <c r="W3577" s="3"/>
      <c r="X3577" s="3"/>
      <c r="Y3577" s="3"/>
      <c r="Z3577" s="3"/>
      <c r="AA3577" s="3"/>
      <c r="AB3577" s="3"/>
      <c r="AC3577" s="3"/>
      <c r="AD3577" s="3"/>
      <c r="AE3577" s="3"/>
      <c r="AF3577" s="3"/>
      <c r="AG3577" s="3"/>
      <c r="AH3577" s="3"/>
      <c r="AI3577" s="3"/>
      <c r="AJ3577" s="3"/>
      <c r="AK3577" s="3"/>
      <c r="AL3577" s="3"/>
      <c r="AM3577" s="3"/>
      <c r="AN3577" s="3"/>
      <c r="AO3577" s="3"/>
      <c r="AP3577" s="69"/>
    </row>
    <row r="3578" spans="4:42" x14ac:dyDescent="0.2">
      <c r="D3578" s="3"/>
      <c r="E3578" s="3"/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Q3578" s="3"/>
      <c r="R3578" s="3"/>
      <c r="S3578" s="3"/>
      <c r="T3578" s="11"/>
      <c r="U3578" s="3"/>
      <c r="V3578" s="3"/>
      <c r="W3578" s="3"/>
      <c r="X3578" s="3"/>
      <c r="Y3578" s="3"/>
      <c r="Z3578" s="3"/>
      <c r="AA3578" s="3"/>
      <c r="AB3578" s="3"/>
      <c r="AC3578" s="3"/>
      <c r="AD3578" s="3"/>
      <c r="AE3578" s="3"/>
      <c r="AF3578" s="3"/>
      <c r="AG3578" s="3"/>
      <c r="AH3578" s="3"/>
      <c r="AI3578" s="3"/>
      <c r="AJ3578" s="3"/>
      <c r="AK3578" s="3"/>
      <c r="AL3578" s="3"/>
      <c r="AM3578" s="3"/>
      <c r="AN3578" s="3"/>
      <c r="AO3578" s="3"/>
      <c r="AP3578" s="69"/>
    </row>
    <row r="3579" spans="4:42" x14ac:dyDescent="0.2">
      <c r="D3579" s="3"/>
      <c r="E3579" s="3"/>
      <c r="F3579" s="3"/>
      <c r="G3579" s="3"/>
      <c r="H3579" s="3"/>
      <c r="I3579" s="3"/>
      <c r="J3579" s="3"/>
      <c r="K3579" s="3"/>
      <c r="L3579" s="3"/>
      <c r="M3579" s="3"/>
      <c r="N3579" s="3"/>
      <c r="O3579" s="3"/>
      <c r="Q3579" s="3"/>
      <c r="R3579" s="3"/>
      <c r="S3579" s="3"/>
      <c r="T3579" s="11"/>
      <c r="U3579" s="3"/>
      <c r="V3579" s="3"/>
      <c r="W3579" s="3"/>
      <c r="X3579" s="3"/>
      <c r="Y3579" s="3"/>
      <c r="Z3579" s="3"/>
      <c r="AA3579" s="3"/>
      <c r="AB3579" s="3"/>
      <c r="AC3579" s="3"/>
      <c r="AD3579" s="3"/>
      <c r="AE3579" s="3"/>
      <c r="AF3579" s="3"/>
      <c r="AG3579" s="3"/>
      <c r="AH3579" s="3"/>
      <c r="AI3579" s="3"/>
      <c r="AJ3579" s="3"/>
      <c r="AK3579" s="3"/>
      <c r="AL3579" s="3"/>
      <c r="AM3579" s="3"/>
      <c r="AN3579" s="3"/>
      <c r="AO3579" s="3"/>
      <c r="AP3579" s="69"/>
    </row>
    <row r="3580" spans="4:42" x14ac:dyDescent="0.2">
      <c r="D3580" s="3"/>
      <c r="E3580" s="3"/>
      <c r="F3580" s="3"/>
      <c r="G3580" s="3"/>
      <c r="H3580" s="3"/>
      <c r="I3580" s="3"/>
      <c r="J3580" s="3"/>
      <c r="K3580" s="3"/>
      <c r="L3580" s="3"/>
      <c r="M3580" s="3"/>
      <c r="N3580" s="3"/>
      <c r="O3580" s="3"/>
      <c r="Q3580" s="3"/>
      <c r="R3580" s="3"/>
      <c r="S3580" s="3"/>
      <c r="T3580" s="11"/>
      <c r="U3580" s="3"/>
      <c r="V3580" s="3"/>
      <c r="W3580" s="3"/>
      <c r="X3580" s="3"/>
      <c r="Y3580" s="3"/>
      <c r="Z3580" s="3"/>
      <c r="AA3580" s="3"/>
      <c r="AB3580" s="3"/>
      <c r="AC3580" s="3"/>
      <c r="AD3580" s="3"/>
      <c r="AE3580" s="3"/>
      <c r="AF3580" s="3"/>
      <c r="AG3580" s="3"/>
      <c r="AH3580" s="3"/>
      <c r="AI3580" s="3"/>
      <c r="AJ3580" s="3"/>
      <c r="AK3580" s="3"/>
      <c r="AL3580" s="3"/>
      <c r="AM3580" s="3"/>
      <c r="AN3580" s="3"/>
      <c r="AO3580" s="3"/>
      <c r="AP3580" s="69"/>
    </row>
    <row r="3581" spans="4:42" x14ac:dyDescent="0.2">
      <c r="D3581" s="3"/>
      <c r="E3581" s="3"/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Q3581" s="3"/>
      <c r="R3581" s="3"/>
      <c r="S3581" s="3"/>
      <c r="T3581" s="11"/>
      <c r="U3581" s="3"/>
      <c r="V3581" s="3"/>
      <c r="W3581" s="3"/>
      <c r="X3581" s="3"/>
      <c r="Y3581" s="3"/>
      <c r="Z3581" s="3"/>
      <c r="AA3581" s="3"/>
      <c r="AB3581" s="3"/>
      <c r="AC3581" s="3"/>
      <c r="AD3581" s="3"/>
      <c r="AE3581" s="3"/>
      <c r="AF3581" s="3"/>
      <c r="AG3581" s="3"/>
      <c r="AH3581" s="3"/>
      <c r="AI3581" s="3"/>
      <c r="AJ3581" s="3"/>
      <c r="AK3581" s="3"/>
      <c r="AL3581" s="3"/>
      <c r="AM3581" s="3"/>
      <c r="AN3581" s="3"/>
      <c r="AO3581" s="3"/>
      <c r="AP3581" s="69"/>
    </row>
    <row r="3582" spans="4:42" x14ac:dyDescent="0.2">
      <c r="D3582" s="3"/>
      <c r="E3582" s="3"/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Q3582" s="3"/>
      <c r="R3582" s="3"/>
      <c r="S3582" s="3"/>
      <c r="T3582" s="11"/>
      <c r="U3582" s="3"/>
      <c r="V3582" s="3"/>
      <c r="W3582" s="3"/>
      <c r="X3582" s="3"/>
      <c r="Y3582" s="3"/>
      <c r="Z3582" s="3"/>
      <c r="AA3582" s="3"/>
      <c r="AB3582" s="3"/>
      <c r="AC3582" s="3"/>
      <c r="AD3582" s="3"/>
      <c r="AE3582" s="3"/>
      <c r="AF3582" s="3"/>
      <c r="AG3582" s="3"/>
      <c r="AH3582" s="3"/>
      <c r="AI3582" s="3"/>
      <c r="AJ3582" s="3"/>
      <c r="AK3582" s="3"/>
      <c r="AL3582" s="3"/>
      <c r="AM3582" s="3"/>
      <c r="AN3582" s="3"/>
      <c r="AO3582" s="3"/>
      <c r="AP3582" s="69"/>
    </row>
    <row r="3583" spans="4:42" x14ac:dyDescent="0.2">
      <c r="D3583" s="3"/>
      <c r="E3583" s="3"/>
      <c r="F3583" s="3"/>
      <c r="G3583" s="3"/>
      <c r="H3583" s="3"/>
      <c r="I3583" s="3"/>
      <c r="J3583" s="3"/>
      <c r="K3583" s="3"/>
      <c r="L3583" s="3"/>
      <c r="M3583" s="3"/>
      <c r="N3583" s="3"/>
      <c r="O3583" s="3"/>
      <c r="Q3583" s="3"/>
      <c r="R3583" s="3"/>
      <c r="S3583" s="3"/>
      <c r="T3583" s="11"/>
      <c r="U3583" s="3"/>
      <c r="V3583" s="3"/>
      <c r="W3583" s="3"/>
      <c r="X3583" s="3"/>
      <c r="Y3583" s="3"/>
      <c r="Z3583" s="3"/>
      <c r="AA3583" s="3"/>
      <c r="AB3583" s="3"/>
      <c r="AC3583" s="3"/>
      <c r="AD3583" s="3"/>
      <c r="AE3583" s="3"/>
      <c r="AF3583" s="3"/>
      <c r="AG3583" s="3"/>
      <c r="AH3583" s="3"/>
      <c r="AI3583" s="3"/>
      <c r="AJ3583" s="3"/>
      <c r="AK3583" s="3"/>
      <c r="AL3583" s="3"/>
      <c r="AM3583" s="3"/>
      <c r="AN3583" s="3"/>
      <c r="AO3583" s="3"/>
      <c r="AP3583" s="69"/>
    </row>
    <row r="3584" spans="4:42" x14ac:dyDescent="0.2">
      <c r="D3584" s="3"/>
      <c r="E3584" s="3"/>
      <c r="F3584" s="3"/>
      <c r="G3584" s="3"/>
      <c r="H3584" s="3"/>
      <c r="I3584" s="3"/>
      <c r="J3584" s="3"/>
      <c r="K3584" s="3"/>
      <c r="L3584" s="3"/>
      <c r="M3584" s="3"/>
      <c r="N3584" s="3"/>
      <c r="O3584" s="3"/>
      <c r="Q3584" s="3"/>
      <c r="R3584" s="3"/>
      <c r="S3584" s="3"/>
      <c r="T3584" s="11"/>
      <c r="U3584" s="3"/>
      <c r="V3584" s="3"/>
      <c r="W3584" s="3"/>
      <c r="X3584" s="3"/>
      <c r="Y3584" s="3"/>
      <c r="Z3584" s="3"/>
      <c r="AA3584" s="3"/>
      <c r="AB3584" s="3"/>
      <c r="AC3584" s="3"/>
      <c r="AD3584" s="3"/>
      <c r="AE3584" s="3"/>
      <c r="AF3584" s="3"/>
      <c r="AG3584" s="3"/>
      <c r="AH3584" s="3"/>
      <c r="AI3584" s="3"/>
      <c r="AJ3584" s="3"/>
      <c r="AK3584" s="3"/>
      <c r="AL3584" s="3"/>
      <c r="AM3584" s="3"/>
      <c r="AN3584" s="3"/>
      <c r="AO3584" s="3"/>
      <c r="AP3584" s="69"/>
    </row>
    <row r="3585" spans="4:42" x14ac:dyDescent="0.2">
      <c r="D3585" s="3"/>
      <c r="E3585" s="3"/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Q3585" s="3"/>
      <c r="R3585" s="3"/>
      <c r="S3585" s="3"/>
      <c r="T3585" s="11"/>
      <c r="U3585" s="3"/>
      <c r="V3585" s="3"/>
      <c r="W3585" s="3"/>
      <c r="X3585" s="3"/>
      <c r="Y3585" s="3"/>
      <c r="Z3585" s="3"/>
      <c r="AA3585" s="3"/>
      <c r="AB3585" s="3"/>
      <c r="AC3585" s="3"/>
      <c r="AD3585" s="3"/>
      <c r="AE3585" s="3"/>
      <c r="AF3585" s="3"/>
      <c r="AG3585" s="3"/>
      <c r="AH3585" s="3"/>
      <c r="AI3585" s="3"/>
      <c r="AJ3585" s="3"/>
      <c r="AK3585" s="3"/>
      <c r="AL3585" s="3"/>
      <c r="AM3585" s="3"/>
      <c r="AN3585" s="3"/>
      <c r="AO3585" s="3"/>
      <c r="AP3585" s="69"/>
    </row>
    <row r="3586" spans="4:42" x14ac:dyDescent="0.2">
      <c r="D3586" s="3"/>
      <c r="E3586" s="3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Q3586" s="3"/>
      <c r="R3586" s="3"/>
      <c r="S3586" s="3"/>
      <c r="T3586" s="11"/>
      <c r="U3586" s="3"/>
      <c r="V3586" s="3"/>
      <c r="W3586" s="3"/>
      <c r="X3586" s="3"/>
      <c r="Y3586" s="3"/>
      <c r="Z3586" s="3"/>
      <c r="AA3586" s="3"/>
      <c r="AB3586" s="3"/>
      <c r="AC3586" s="3"/>
      <c r="AD3586" s="3"/>
      <c r="AE3586" s="3"/>
      <c r="AF3586" s="3"/>
      <c r="AG3586" s="3"/>
      <c r="AH3586" s="3"/>
      <c r="AI3586" s="3"/>
      <c r="AJ3586" s="3"/>
      <c r="AK3586" s="3"/>
      <c r="AL3586" s="3"/>
      <c r="AM3586" s="3"/>
      <c r="AN3586" s="3"/>
      <c r="AO3586" s="3"/>
      <c r="AP3586" s="69"/>
    </row>
    <row r="3587" spans="4:42" x14ac:dyDescent="0.2">
      <c r="D3587" s="3"/>
      <c r="E3587" s="3"/>
      <c r="F3587" s="3"/>
      <c r="G3587" s="3"/>
      <c r="H3587" s="3"/>
      <c r="I3587" s="3"/>
      <c r="J3587" s="3"/>
      <c r="K3587" s="3"/>
      <c r="L3587" s="3"/>
      <c r="M3587" s="3"/>
      <c r="N3587" s="3"/>
      <c r="O3587" s="3"/>
      <c r="Q3587" s="3"/>
      <c r="R3587" s="3"/>
      <c r="S3587" s="3"/>
      <c r="T3587" s="11"/>
      <c r="U3587" s="3"/>
      <c r="V3587" s="3"/>
      <c r="W3587" s="3"/>
      <c r="X3587" s="3"/>
      <c r="Y3587" s="3"/>
      <c r="Z3587" s="3"/>
      <c r="AA3587" s="3"/>
      <c r="AB3587" s="3"/>
      <c r="AC3587" s="3"/>
      <c r="AD3587" s="3"/>
      <c r="AE3587" s="3"/>
      <c r="AF3587" s="3"/>
      <c r="AG3587" s="3"/>
      <c r="AH3587" s="3"/>
      <c r="AI3587" s="3"/>
      <c r="AJ3587" s="3"/>
      <c r="AK3587" s="3"/>
      <c r="AL3587" s="3"/>
      <c r="AM3587" s="3"/>
      <c r="AN3587" s="3"/>
      <c r="AO3587" s="3"/>
      <c r="AP3587" s="69"/>
    </row>
    <row r="3588" spans="4:42" x14ac:dyDescent="0.2">
      <c r="D3588" s="3"/>
      <c r="E3588" s="3"/>
      <c r="F3588" s="3"/>
      <c r="G3588" s="3"/>
      <c r="H3588" s="3"/>
      <c r="I3588" s="3"/>
      <c r="J3588" s="3"/>
      <c r="K3588" s="3"/>
      <c r="L3588" s="3"/>
      <c r="M3588" s="3"/>
      <c r="N3588" s="3"/>
      <c r="O3588" s="3"/>
      <c r="Q3588" s="3"/>
      <c r="R3588" s="3"/>
      <c r="S3588" s="3"/>
      <c r="T3588" s="11"/>
      <c r="U3588" s="3"/>
      <c r="V3588" s="3"/>
      <c r="W3588" s="3"/>
      <c r="X3588" s="3"/>
      <c r="Y3588" s="3"/>
      <c r="Z3588" s="3"/>
      <c r="AA3588" s="3"/>
      <c r="AB3588" s="3"/>
      <c r="AC3588" s="3"/>
      <c r="AD3588" s="3"/>
      <c r="AE3588" s="3"/>
      <c r="AF3588" s="3"/>
      <c r="AG3588" s="3"/>
      <c r="AH3588" s="3"/>
      <c r="AI3588" s="3"/>
      <c r="AJ3588" s="3"/>
      <c r="AK3588" s="3"/>
      <c r="AL3588" s="3"/>
      <c r="AM3588" s="3"/>
      <c r="AN3588" s="3"/>
      <c r="AO3588" s="3"/>
      <c r="AP3588" s="69"/>
    </row>
    <row r="3589" spans="4:42" x14ac:dyDescent="0.2">
      <c r="D3589" s="3"/>
      <c r="E3589" s="3"/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Q3589" s="3"/>
      <c r="R3589" s="3"/>
      <c r="S3589" s="3"/>
      <c r="T3589" s="11"/>
      <c r="U3589" s="3"/>
      <c r="V3589" s="3"/>
      <c r="W3589" s="3"/>
      <c r="X3589" s="3"/>
      <c r="Y3589" s="3"/>
      <c r="Z3589" s="3"/>
      <c r="AA3589" s="3"/>
      <c r="AB3589" s="3"/>
      <c r="AC3589" s="3"/>
      <c r="AD3589" s="3"/>
      <c r="AE3589" s="3"/>
      <c r="AF3589" s="3"/>
      <c r="AG3589" s="3"/>
      <c r="AH3589" s="3"/>
      <c r="AI3589" s="3"/>
      <c r="AJ3589" s="3"/>
      <c r="AK3589" s="3"/>
      <c r="AL3589" s="3"/>
      <c r="AM3589" s="3"/>
      <c r="AN3589" s="3"/>
      <c r="AO3589" s="3"/>
      <c r="AP3589" s="69"/>
    </row>
    <row r="3590" spans="4:42" x14ac:dyDescent="0.2">
      <c r="D3590" s="3"/>
      <c r="E3590" s="3"/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Q3590" s="3"/>
      <c r="R3590" s="3"/>
      <c r="S3590" s="3"/>
      <c r="T3590" s="11"/>
      <c r="U3590" s="3"/>
      <c r="V3590" s="3"/>
      <c r="W3590" s="3"/>
      <c r="X3590" s="3"/>
      <c r="Y3590" s="3"/>
      <c r="Z3590" s="3"/>
      <c r="AA3590" s="3"/>
      <c r="AB3590" s="3"/>
      <c r="AC3590" s="3"/>
      <c r="AD3590" s="3"/>
      <c r="AE3590" s="3"/>
      <c r="AF3590" s="3"/>
      <c r="AG3590" s="3"/>
      <c r="AH3590" s="3"/>
      <c r="AI3590" s="3"/>
      <c r="AJ3590" s="3"/>
      <c r="AK3590" s="3"/>
      <c r="AL3590" s="3"/>
      <c r="AM3590" s="3"/>
      <c r="AN3590" s="3"/>
      <c r="AO3590" s="3"/>
      <c r="AP3590" s="69"/>
    </row>
    <row r="3591" spans="4:42" x14ac:dyDescent="0.2">
      <c r="D3591" s="3"/>
      <c r="E3591" s="3"/>
      <c r="F3591" s="3"/>
      <c r="G3591" s="3"/>
      <c r="H3591" s="3"/>
      <c r="I3591" s="3"/>
      <c r="J3591" s="3"/>
      <c r="K3591" s="3"/>
      <c r="L3591" s="3"/>
      <c r="M3591" s="3"/>
      <c r="N3591" s="3"/>
      <c r="O3591" s="3"/>
      <c r="Q3591" s="3"/>
      <c r="R3591" s="3"/>
      <c r="S3591" s="3"/>
      <c r="T3591" s="11"/>
      <c r="U3591" s="3"/>
      <c r="V3591" s="3"/>
      <c r="W3591" s="3"/>
      <c r="X3591" s="3"/>
      <c r="Y3591" s="3"/>
      <c r="Z3591" s="3"/>
      <c r="AA3591" s="3"/>
      <c r="AB3591" s="3"/>
      <c r="AC3591" s="3"/>
      <c r="AD3591" s="3"/>
      <c r="AE3591" s="3"/>
      <c r="AF3591" s="3"/>
      <c r="AG3591" s="3"/>
      <c r="AH3591" s="3"/>
      <c r="AI3591" s="3"/>
      <c r="AJ3591" s="3"/>
      <c r="AK3591" s="3"/>
      <c r="AL3591" s="3"/>
      <c r="AM3591" s="3"/>
      <c r="AN3591" s="3"/>
      <c r="AO3591" s="3"/>
      <c r="AP3591" s="69"/>
    </row>
    <row r="3592" spans="4:42" x14ac:dyDescent="0.2">
      <c r="D3592" s="3"/>
      <c r="E3592" s="3"/>
      <c r="F3592" s="3"/>
      <c r="G3592" s="3"/>
      <c r="H3592" s="3"/>
      <c r="I3592" s="3"/>
      <c r="J3592" s="3"/>
      <c r="K3592" s="3"/>
      <c r="L3592" s="3"/>
      <c r="M3592" s="3"/>
      <c r="N3592" s="3"/>
      <c r="O3592" s="3"/>
      <c r="Q3592" s="3"/>
      <c r="R3592" s="3"/>
      <c r="S3592" s="3"/>
      <c r="T3592" s="11"/>
      <c r="U3592" s="3"/>
      <c r="V3592" s="3"/>
      <c r="W3592" s="3"/>
      <c r="X3592" s="3"/>
      <c r="Y3592" s="3"/>
      <c r="Z3592" s="3"/>
      <c r="AA3592" s="3"/>
      <c r="AB3592" s="3"/>
      <c r="AC3592" s="3"/>
      <c r="AD3592" s="3"/>
      <c r="AE3592" s="3"/>
      <c r="AF3592" s="3"/>
      <c r="AG3592" s="3"/>
      <c r="AH3592" s="3"/>
      <c r="AI3592" s="3"/>
      <c r="AJ3592" s="3"/>
      <c r="AK3592" s="3"/>
      <c r="AL3592" s="3"/>
      <c r="AM3592" s="3"/>
      <c r="AN3592" s="3"/>
      <c r="AO3592" s="3"/>
      <c r="AP3592" s="69"/>
    </row>
    <row r="3593" spans="4:42" x14ac:dyDescent="0.2">
      <c r="D3593" s="3"/>
      <c r="E3593" s="3"/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Q3593" s="3"/>
      <c r="R3593" s="3"/>
      <c r="S3593" s="3"/>
      <c r="T3593" s="11"/>
      <c r="U3593" s="3"/>
      <c r="V3593" s="3"/>
      <c r="W3593" s="3"/>
      <c r="X3593" s="3"/>
      <c r="Y3593" s="3"/>
      <c r="Z3593" s="3"/>
      <c r="AA3593" s="3"/>
      <c r="AB3593" s="3"/>
      <c r="AC3593" s="3"/>
      <c r="AD3593" s="3"/>
      <c r="AE3593" s="3"/>
      <c r="AF3593" s="3"/>
      <c r="AG3593" s="3"/>
      <c r="AH3593" s="3"/>
      <c r="AI3593" s="3"/>
      <c r="AJ3593" s="3"/>
      <c r="AK3593" s="3"/>
      <c r="AL3593" s="3"/>
      <c r="AM3593" s="3"/>
      <c r="AN3593" s="3"/>
      <c r="AO3593" s="3"/>
      <c r="AP3593" s="69"/>
    </row>
    <row r="3594" spans="4:42" x14ac:dyDescent="0.2">
      <c r="D3594" s="3"/>
      <c r="E3594" s="3"/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Q3594" s="3"/>
      <c r="R3594" s="3"/>
      <c r="S3594" s="3"/>
      <c r="T3594" s="11"/>
      <c r="U3594" s="3"/>
      <c r="V3594" s="3"/>
      <c r="W3594" s="3"/>
      <c r="X3594" s="3"/>
      <c r="Y3594" s="3"/>
      <c r="Z3594" s="3"/>
      <c r="AA3594" s="3"/>
      <c r="AB3594" s="3"/>
      <c r="AC3594" s="3"/>
      <c r="AD3594" s="3"/>
      <c r="AE3594" s="3"/>
      <c r="AF3594" s="3"/>
      <c r="AG3594" s="3"/>
      <c r="AH3594" s="3"/>
      <c r="AI3594" s="3"/>
      <c r="AJ3594" s="3"/>
      <c r="AK3594" s="3"/>
      <c r="AL3594" s="3"/>
      <c r="AM3594" s="3"/>
      <c r="AN3594" s="3"/>
      <c r="AO3594" s="3"/>
      <c r="AP3594" s="69"/>
    </row>
    <row r="3595" spans="4:42" x14ac:dyDescent="0.2">
      <c r="D3595" s="3"/>
      <c r="E3595" s="3"/>
      <c r="F3595" s="3"/>
      <c r="G3595" s="3"/>
      <c r="H3595" s="3"/>
      <c r="I3595" s="3"/>
      <c r="J3595" s="3"/>
      <c r="K3595" s="3"/>
      <c r="L3595" s="3"/>
      <c r="M3595" s="3"/>
      <c r="N3595" s="3"/>
      <c r="O3595" s="3"/>
      <c r="Q3595" s="3"/>
      <c r="R3595" s="3"/>
      <c r="S3595" s="3"/>
      <c r="T3595" s="11"/>
      <c r="U3595" s="3"/>
      <c r="V3595" s="3"/>
      <c r="W3595" s="3"/>
      <c r="X3595" s="3"/>
      <c r="Y3595" s="3"/>
      <c r="Z3595" s="3"/>
      <c r="AA3595" s="3"/>
      <c r="AB3595" s="3"/>
      <c r="AC3595" s="3"/>
      <c r="AD3595" s="3"/>
      <c r="AE3595" s="3"/>
      <c r="AF3595" s="3"/>
      <c r="AG3595" s="3"/>
      <c r="AH3595" s="3"/>
      <c r="AI3595" s="3"/>
      <c r="AJ3595" s="3"/>
      <c r="AK3595" s="3"/>
      <c r="AL3595" s="3"/>
      <c r="AM3595" s="3"/>
      <c r="AN3595" s="3"/>
      <c r="AO3595" s="3"/>
      <c r="AP3595" s="69"/>
    </row>
    <row r="3596" spans="4:42" x14ac:dyDescent="0.2">
      <c r="D3596" s="3"/>
      <c r="E3596" s="3"/>
      <c r="F3596" s="3"/>
      <c r="G3596" s="3"/>
      <c r="H3596" s="3"/>
      <c r="I3596" s="3"/>
      <c r="J3596" s="3"/>
      <c r="K3596" s="3"/>
      <c r="L3596" s="3"/>
      <c r="M3596" s="3"/>
      <c r="N3596" s="3"/>
      <c r="O3596" s="3"/>
      <c r="Q3596" s="3"/>
      <c r="R3596" s="3"/>
      <c r="S3596" s="3"/>
      <c r="T3596" s="11"/>
      <c r="U3596" s="3"/>
      <c r="V3596" s="3"/>
      <c r="W3596" s="3"/>
      <c r="X3596" s="3"/>
      <c r="Y3596" s="3"/>
      <c r="Z3596" s="3"/>
      <c r="AA3596" s="3"/>
      <c r="AB3596" s="3"/>
      <c r="AC3596" s="3"/>
      <c r="AD3596" s="3"/>
      <c r="AE3596" s="3"/>
      <c r="AF3596" s="3"/>
      <c r="AG3596" s="3"/>
      <c r="AH3596" s="3"/>
      <c r="AI3596" s="3"/>
      <c r="AJ3596" s="3"/>
      <c r="AK3596" s="3"/>
      <c r="AL3596" s="3"/>
      <c r="AM3596" s="3"/>
      <c r="AN3596" s="3"/>
      <c r="AO3596" s="3"/>
      <c r="AP3596" s="69"/>
    </row>
    <row r="3597" spans="4:42" x14ac:dyDescent="0.2">
      <c r="D3597" s="3"/>
      <c r="E3597" s="3"/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Q3597" s="3"/>
      <c r="R3597" s="3"/>
      <c r="S3597" s="3"/>
      <c r="T3597" s="11"/>
      <c r="U3597" s="3"/>
      <c r="V3597" s="3"/>
      <c r="W3597" s="3"/>
      <c r="X3597" s="3"/>
      <c r="Y3597" s="3"/>
      <c r="Z3597" s="3"/>
      <c r="AA3597" s="3"/>
      <c r="AB3597" s="3"/>
      <c r="AC3597" s="3"/>
      <c r="AD3597" s="3"/>
      <c r="AE3597" s="3"/>
      <c r="AF3597" s="3"/>
      <c r="AG3597" s="3"/>
      <c r="AH3597" s="3"/>
      <c r="AI3597" s="3"/>
      <c r="AJ3597" s="3"/>
      <c r="AK3597" s="3"/>
      <c r="AL3597" s="3"/>
      <c r="AM3597" s="3"/>
      <c r="AN3597" s="3"/>
      <c r="AO3597" s="3"/>
      <c r="AP3597" s="69"/>
    </row>
    <row r="3598" spans="4:42" x14ac:dyDescent="0.2">
      <c r="D3598" s="3"/>
      <c r="E3598" s="3"/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Q3598" s="3"/>
      <c r="R3598" s="3"/>
      <c r="S3598" s="3"/>
      <c r="T3598" s="11"/>
      <c r="U3598" s="3"/>
      <c r="V3598" s="3"/>
      <c r="W3598" s="3"/>
      <c r="X3598" s="3"/>
      <c r="Y3598" s="3"/>
      <c r="Z3598" s="3"/>
      <c r="AA3598" s="3"/>
      <c r="AB3598" s="3"/>
      <c r="AC3598" s="3"/>
      <c r="AD3598" s="3"/>
      <c r="AE3598" s="3"/>
      <c r="AF3598" s="3"/>
      <c r="AG3598" s="3"/>
      <c r="AH3598" s="3"/>
      <c r="AI3598" s="3"/>
      <c r="AJ3598" s="3"/>
      <c r="AK3598" s="3"/>
      <c r="AL3598" s="3"/>
      <c r="AM3598" s="3"/>
      <c r="AN3598" s="3"/>
      <c r="AO3598" s="3"/>
      <c r="AP3598" s="69"/>
    </row>
    <row r="3599" spans="4:42" x14ac:dyDescent="0.2">
      <c r="D3599" s="3"/>
      <c r="E3599" s="3"/>
      <c r="F3599" s="3"/>
      <c r="G3599" s="3"/>
      <c r="H3599" s="3"/>
      <c r="I3599" s="3"/>
      <c r="J3599" s="3"/>
      <c r="K3599" s="3"/>
      <c r="L3599" s="3"/>
      <c r="M3599" s="3"/>
      <c r="N3599" s="3"/>
      <c r="O3599" s="3"/>
      <c r="Q3599" s="3"/>
      <c r="R3599" s="3"/>
      <c r="S3599" s="3"/>
      <c r="T3599" s="11"/>
      <c r="U3599" s="3"/>
      <c r="V3599" s="3"/>
      <c r="W3599" s="3"/>
      <c r="X3599" s="3"/>
      <c r="Y3599" s="3"/>
      <c r="Z3599" s="3"/>
      <c r="AA3599" s="3"/>
      <c r="AB3599" s="3"/>
      <c r="AC3599" s="3"/>
      <c r="AD3599" s="3"/>
      <c r="AE3599" s="3"/>
      <c r="AF3599" s="3"/>
      <c r="AG3599" s="3"/>
      <c r="AH3599" s="3"/>
      <c r="AI3599" s="3"/>
      <c r="AJ3599" s="3"/>
      <c r="AK3599" s="3"/>
      <c r="AL3599" s="3"/>
      <c r="AM3599" s="3"/>
      <c r="AN3599" s="3"/>
      <c r="AO3599" s="3"/>
      <c r="AP3599" s="69"/>
    </row>
    <row r="3600" spans="4:42" x14ac:dyDescent="0.2">
      <c r="D3600" s="3"/>
      <c r="E3600" s="3"/>
      <c r="F3600" s="3"/>
      <c r="G3600" s="3"/>
      <c r="H3600" s="3"/>
      <c r="I3600" s="3"/>
      <c r="J3600" s="3"/>
      <c r="K3600" s="3"/>
      <c r="L3600" s="3"/>
      <c r="M3600" s="3"/>
      <c r="N3600" s="3"/>
      <c r="O3600" s="3"/>
      <c r="Q3600" s="3"/>
      <c r="R3600" s="3"/>
      <c r="S3600" s="3"/>
      <c r="T3600" s="11"/>
      <c r="U3600" s="3"/>
      <c r="V3600" s="3"/>
      <c r="W3600" s="3"/>
      <c r="X3600" s="3"/>
      <c r="Y3600" s="3"/>
      <c r="Z3600" s="3"/>
      <c r="AA3600" s="3"/>
      <c r="AB3600" s="3"/>
      <c r="AC3600" s="3"/>
      <c r="AD3600" s="3"/>
      <c r="AE3600" s="3"/>
      <c r="AF3600" s="3"/>
      <c r="AG3600" s="3"/>
      <c r="AH3600" s="3"/>
      <c r="AI3600" s="3"/>
      <c r="AJ3600" s="3"/>
      <c r="AK3600" s="3"/>
      <c r="AL3600" s="3"/>
      <c r="AM3600" s="3"/>
      <c r="AN3600" s="3"/>
      <c r="AO3600" s="3"/>
      <c r="AP3600" s="69"/>
    </row>
    <row r="3601" spans="4:42" x14ac:dyDescent="0.2">
      <c r="D3601" s="3"/>
      <c r="E3601" s="3"/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Q3601" s="3"/>
      <c r="R3601" s="3"/>
      <c r="S3601" s="3"/>
      <c r="T3601" s="11"/>
      <c r="U3601" s="3"/>
      <c r="V3601" s="3"/>
      <c r="W3601" s="3"/>
      <c r="X3601" s="3"/>
      <c r="Y3601" s="3"/>
      <c r="Z3601" s="3"/>
      <c r="AA3601" s="3"/>
      <c r="AB3601" s="3"/>
      <c r="AC3601" s="3"/>
      <c r="AD3601" s="3"/>
      <c r="AE3601" s="3"/>
      <c r="AF3601" s="3"/>
      <c r="AG3601" s="3"/>
      <c r="AH3601" s="3"/>
      <c r="AI3601" s="3"/>
      <c r="AJ3601" s="3"/>
      <c r="AK3601" s="3"/>
      <c r="AL3601" s="3"/>
      <c r="AM3601" s="3"/>
      <c r="AN3601" s="3"/>
      <c r="AO3601" s="3"/>
      <c r="AP3601" s="69"/>
    </row>
    <row r="3602" spans="4:42" x14ac:dyDescent="0.2">
      <c r="D3602" s="3"/>
      <c r="E3602" s="3"/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Q3602" s="3"/>
      <c r="R3602" s="3"/>
      <c r="S3602" s="3"/>
      <c r="T3602" s="11"/>
      <c r="U3602" s="3"/>
      <c r="V3602" s="3"/>
      <c r="W3602" s="3"/>
      <c r="X3602" s="3"/>
      <c r="Y3602" s="3"/>
      <c r="Z3602" s="3"/>
      <c r="AA3602" s="3"/>
      <c r="AB3602" s="3"/>
      <c r="AC3602" s="3"/>
      <c r="AD3602" s="3"/>
      <c r="AE3602" s="3"/>
      <c r="AF3602" s="3"/>
      <c r="AG3602" s="3"/>
      <c r="AH3602" s="3"/>
      <c r="AI3602" s="3"/>
      <c r="AJ3602" s="3"/>
      <c r="AK3602" s="3"/>
      <c r="AL3602" s="3"/>
      <c r="AM3602" s="3"/>
      <c r="AN3602" s="3"/>
      <c r="AO3602" s="3"/>
      <c r="AP3602" s="69"/>
    </row>
    <row r="3603" spans="4:42" x14ac:dyDescent="0.2">
      <c r="D3603" s="3"/>
      <c r="E3603" s="3"/>
      <c r="F3603" s="3"/>
      <c r="G3603" s="3"/>
      <c r="H3603" s="3"/>
      <c r="I3603" s="3"/>
      <c r="J3603" s="3"/>
      <c r="K3603" s="3"/>
      <c r="L3603" s="3"/>
      <c r="M3603" s="3"/>
      <c r="N3603" s="3"/>
      <c r="O3603" s="3"/>
      <c r="Q3603" s="3"/>
      <c r="R3603" s="3"/>
      <c r="S3603" s="3"/>
      <c r="T3603" s="11"/>
      <c r="U3603" s="3"/>
      <c r="V3603" s="3"/>
      <c r="W3603" s="3"/>
      <c r="X3603" s="3"/>
      <c r="Y3603" s="3"/>
      <c r="Z3603" s="3"/>
      <c r="AA3603" s="3"/>
      <c r="AB3603" s="3"/>
      <c r="AC3603" s="3"/>
      <c r="AD3603" s="3"/>
      <c r="AE3603" s="3"/>
      <c r="AF3603" s="3"/>
      <c r="AG3603" s="3"/>
      <c r="AH3603" s="3"/>
      <c r="AI3603" s="3"/>
      <c r="AJ3603" s="3"/>
      <c r="AK3603" s="3"/>
      <c r="AL3603" s="3"/>
      <c r="AM3603" s="3"/>
      <c r="AN3603" s="3"/>
      <c r="AO3603" s="3"/>
      <c r="AP3603" s="69"/>
    </row>
    <row r="3604" spans="4:42" x14ac:dyDescent="0.2">
      <c r="D3604" s="3"/>
      <c r="E3604" s="3"/>
      <c r="F3604" s="3"/>
      <c r="G3604" s="3"/>
      <c r="H3604" s="3"/>
      <c r="I3604" s="3"/>
      <c r="J3604" s="3"/>
      <c r="K3604" s="3"/>
      <c r="L3604" s="3"/>
      <c r="M3604" s="3"/>
      <c r="N3604" s="3"/>
      <c r="O3604" s="3"/>
      <c r="Q3604" s="3"/>
      <c r="R3604" s="3"/>
      <c r="S3604" s="3"/>
      <c r="T3604" s="11"/>
      <c r="U3604" s="3"/>
      <c r="V3604" s="3"/>
      <c r="W3604" s="3"/>
      <c r="X3604" s="3"/>
      <c r="Y3604" s="3"/>
      <c r="Z3604" s="3"/>
      <c r="AA3604" s="3"/>
      <c r="AB3604" s="3"/>
      <c r="AC3604" s="3"/>
      <c r="AD3604" s="3"/>
      <c r="AE3604" s="3"/>
      <c r="AF3604" s="3"/>
      <c r="AG3604" s="3"/>
      <c r="AH3604" s="3"/>
      <c r="AI3604" s="3"/>
      <c r="AJ3604" s="3"/>
      <c r="AK3604" s="3"/>
      <c r="AL3604" s="3"/>
      <c r="AM3604" s="3"/>
      <c r="AN3604" s="3"/>
      <c r="AO3604" s="3"/>
      <c r="AP3604" s="69"/>
    </row>
    <row r="3605" spans="4:42" x14ac:dyDescent="0.2">
      <c r="D3605" s="3"/>
      <c r="E3605" s="3"/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Q3605" s="3"/>
      <c r="R3605" s="3"/>
      <c r="S3605" s="3"/>
      <c r="T3605" s="11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  <c r="AE3605" s="3"/>
      <c r="AF3605" s="3"/>
      <c r="AG3605" s="3"/>
      <c r="AH3605" s="3"/>
      <c r="AI3605" s="3"/>
      <c r="AJ3605" s="3"/>
      <c r="AK3605" s="3"/>
      <c r="AL3605" s="3"/>
      <c r="AM3605" s="3"/>
      <c r="AN3605" s="3"/>
      <c r="AO3605" s="3"/>
      <c r="AP3605" s="69"/>
    </row>
    <row r="3606" spans="4:42" x14ac:dyDescent="0.2">
      <c r="D3606" s="3"/>
      <c r="E3606" s="3"/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Q3606" s="3"/>
      <c r="R3606" s="3"/>
      <c r="S3606" s="3"/>
      <c r="T3606" s="11"/>
      <c r="U3606" s="3"/>
      <c r="V3606" s="3"/>
      <c r="W3606" s="3"/>
      <c r="X3606" s="3"/>
      <c r="Y3606" s="3"/>
      <c r="Z3606" s="3"/>
      <c r="AA3606" s="3"/>
      <c r="AB3606" s="3"/>
      <c r="AC3606" s="3"/>
      <c r="AD3606" s="3"/>
      <c r="AE3606" s="3"/>
      <c r="AF3606" s="3"/>
      <c r="AG3606" s="3"/>
      <c r="AH3606" s="3"/>
      <c r="AI3606" s="3"/>
      <c r="AJ3606" s="3"/>
      <c r="AK3606" s="3"/>
      <c r="AL3606" s="3"/>
      <c r="AM3606" s="3"/>
      <c r="AN3606" s="3"/>
      <c r="AO3606" s="3"/>
      <c r="AP3606" s="69"/>
    </row>
    <row r="3607" spans="4:42" x14ac:dyDescent="0.2">
      <c r="D3607" s="3"/>
      <c r="E3607" s="3"/>
      <c r="F3607" s="3"/>
      <c r="G3607" s="3"/>
      <c r="H3607" s="3"/>
      <c r="I3607" s="3"/>
      <c r="J3607" s="3"/>
      <c r="K3607" s="3"/>
      <c r="L3607" s="3"/>
      <c r="M3607" s="3"/>
      <c r="N3607" s="3"/>
      <c r="O3607" s="3"/>
      <c r="Q3607" s="3"/>
      <c r="R3607" s="3"/>
      <c r="S3607" s="3"/>
      <c r="T3607" s="11"/>
      <c r="U3607" s="3"/>
      <c r="V3607" s="3"/>
      <c r="W3607" s="3"/>
      <c r="X3607" s="3"/>
      <c r="Y3607" s="3"/>
      <c r="Z3607" s="3"/>
      <c r="AA3607" s="3"/>
      <c r="AB3607" s="3"/>
      <c r="AC3607" s="3"/>
      <c r="AD3607" s="3"/>
      <c r="AE3607" s="3"/>
      <c r="AF3607" s="3"/>
      <c r="AG3607" s="3"/>
      <c r="AH3607" s="3"/>
      <c r="AI3607" s="3"/>
      <c r="AJ3607" s="3"/>
      <c r="AK3607" s="3"/>
      <c r="AL3607" s="3"/>
      <c r="AM3607" s="3"/>
      <c r="AN3607" s="3"/>
      <c r="AO3607" s="3"/>
      <c r="AP3607" s="69"/>
    </row>
    <row r="3608" spans="4:42" x14ac:dyDescent="0.2">
      <c r="D3608" s="3"/>
      <c r="E3608" s="3"/>
      <c r="F3608" s="3"/>
      <c r="G3608" s="3"/>
      <c r="H3608" s="3"/>
      <c r="I3608" s="3"/>
      <c r="J3608" s="3"/>
      <c r="K3608" s="3"/>
      <c r="L3608" s="3"/>
      <c r="M3608" s="3"/>
      <c r="N3608" s="3"/>
      <c r="O3608" s="3"/>
      <c r="Q3608" s="3"/>
      <c r="R3608" s="3"/>
      <c r="S3608" s="3"/>
      <c r="T3608" s="11"/>
      <c r="U3608" s="3"/>
      <c r="V3608" s="3"/>
      <c r="W3608" s="3"/>
      <c r="X3608" s="3"/>
      <c r="Y3608" s="3"/>
      <c r="Z3608" s="3"/>
      <c r="AA3608" s="3"/>
      <c r="AB3608" s="3"/>
      <c r="AC3608" s="3"/>
      <c r="AD3608" s="3"/>
      <c r="AE3608" s="3"/>
      <c r="AF3608" s="3"/>
      <c r="AG3608" s="3"/>
      <c r="AH3608" s="3"/>
      <c r="AI3608" s="3"/>
      <c r="AJ3608" s="3"/>
      <c r="AK3608" s="3"/>
      <c r="AL3608" s="3"/>
      <c r="AM3608" s="3"/>
      <c r="AN3608" s="3"/>
      <c r="AO3608" s="3"/>
      <c r="AP3608" s="69"/>
    </row>
    <row r="3609" spans="4:42" x14ac:dyDescent="0.2">
      <c r="D3609" s="3"/>
      <c r="E3609" s="3"/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Q3609" s="3"/>
      <c r="R3609" s="3"/>
      <c r="S3609" s="3"/>
      <c r="T3609" s="11"/>
      <c r="U3609" s="3"/>
      <c r="V3609" s="3"/>
      <c r="W3609" s="3"/>
      <c r="X3609" s="3"/>
      <c r="Y3609" s="3"/>
      <c r="Z3609" s="3"/>
      <c r="AA3609" s="3"/>
      <c r="AB3609" s="3"/>
      <c r="AC3609" s="3"/>
      <c r="AD3609" s="3"/>
      <c r="AE3609" s="3"/>
      <c r="AF3609" s="3"/>
      <c r="AG3609" s="3"/>
      <c r="AH3609" s="3"/>
      <c r="AI3609" s="3"/>
      <c r="AJ3609" s="3"/>
      <c r="AK3609" s="3"/>
      <c r="AL3609" s="3"/>
      <c r="AM3609" s="3"/>
      <c r="AN3609" s="3"/>
      <c r="AO3609" s="3"/>
      <c r="AP3609" s="69"/>
    </row>
    <row r="3610" spans="4:42" x14ac:dyDescent="0.2">
      <c r="D3610" s="3"/>
      <c r="E3610" s="3"/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Q3610" s="3"/>
      <c r="R3610" s="3"/>
      <c r="S3610" s="3"/>
      <c r="T3610" s="11"/>
      <c r="U3610" s="3"/>
      <c r="V3610" s="3"/>
      <c r="W3610" s="3"/>
      <c r="X3610" s="3"/>
      <c r="Y3610" s="3"/>
      <c r="Z3610" s="3"/>
      <c r="AA3610" s="3"/>
      <c r="AB3610" s="3"/>
      <c r="AC3610" s="3"/>
      <c r="AD3610" s="3"/>
      <c r="AE3610" s="3"/>
      <c r="AF3610" s="3"/>
      <c r="AG3610" s="3"/>
      <c r="AH3610" s="3"/>
      <c r="AI3610" s="3"/>
      <c r="AJ3610" s="3"/>
      <c r="AK3610" s="3"/>
      <c r="AL3610" s="3"/>
      <c r="AM3610" s="3"/>
      <c r="AN3610" s="3"/>
      <c r="AO3610" s="3"/>
      <c r="AP3610" s="69"/>
    </row>
    <row r="3611" spans="4:42" x14ac:dyDescent="0.2">
      <c r="D3611" s="3"/>
      <c r="E3611" s="3"/>
      <c r="F3611" s="3"/>
      <c r="G3611" s="3"/>
      <c r="H3611" s="3"/>
      <c r="I3611" s="3"/>
      <c r="J3611" s="3"/>
      <c r="K3611" s="3"/>
      <c r="L3611" s="3"/>
      <c r="M3611" s="3"/>
      <c r="N3611" s="3"/>
      <c r="O3611" s="3"/>
      <c r="Q3611" s="3"/>
      <c r="R3611" s="3"/>
      <c r="S3611" s="3"/>
      <c r="T3611" s="11"/>
      <c r="U3611" s="3"/>
      <c r="V3611" s="3"/>
      <c r="W3611" s="3"/>
      <c r="X3611" s="3"/>
      <c r="Y3611" s="3"/>
      <c r="Z3611" s="3"/>
      <c r="AA3611" s="3"/>
      <c r="AB3611" s="3"/>
      <c r="AC3611" s="3"/>
      <c r="AD3611" s="3"/>
      <c r="AE3611" s="3"/>
      <c r="AF3611" s="3"/>
      <c r="AG3611" s="3"/>
      <c r="AH3611" s="3"/>
      <c r="AI3611" s="3"/>
      <c r="AJ3611" s="3"/>
      <c r="AK3611" s="3"/>
      <c r="AL3611" s="3"/>
      <c r="AM3611" s="3"/>
      <c r="AN3611" s="3"/>
      <c r="AO3611" s="3"/>
      <c r="AP3611" s="69"/>
    </row>
    <row r="3612" spans="4:42" x14ac:dyDescent="0.2">
      <c r="D3612" s="3"/>
      <c r="E3612" s="3"/>
      <c r="F3612" s="3"/>
      <c r="G3612" s="3"/>
      <c r="H3612" s="3"/>
      <c r="I3612" s="3"/>
      <c r="J3612" s="3"/>
      <c r="K3612" s="3"/>
      <c r="L3612" s="3"/>
      <c r="M3612" s="3"/>
      <c r="N3612" s="3"/>
      <c r="O3612" s="3"/>
      <c r="Q3612" s="3"/>
      <c r="R3612" s="3"/>
      <c r="S3612" s="3"/>
      <c r="T3612" s="11"/>
      <c r="U3612" s="3"/>
      <c r="V3612" s="3"/>
      <c r="W3612" s="3"/>
      <c r="X3612" s="3"/>
      <c r="Y3612" s="3"/>
      <c r="Z3612" s="3"/>
      <c r="AA3612" s="3"/>
      <c r="AB3612" s="3"/>
      <c r="AC3612" s="3"/>
      <c r="AD3612" s="3"/>
      <c r="AE3612" s="3"/>
      <c r="AF3612" s="3"/>
      <c r="AG3612" s="3"/>
      <c r="AH3612" s="3"/>
      <c r="AI3612" s="3"/>
      <c r="AJ3612" s="3"/>
      <c r="AK3612" s="3"/>
      <c r="AL3612" s="3"/>
      <c r="AM3612" s="3"/>
      <c r="AN3612" s="3"/>
      <c r="AO3612" s="3"/>
      <c r="AP3612" s="69"/>
    </row>
    <row r="3613" spans="4:42" x14ac:dyDescent="0.2">
      <c r="D3613" s="3"/>
      <c r="E3613" s="3"/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Q3613" s="3"/>
      <c r="R3613" s="3"/>
      <c r="S3613" s="3"/>
      <c r="T3613" s="11"/>
      <c r="U3613" s="3"/>
      <c r="V3613" s="3"/>
      <c r="W3613" s="3"/>
      <c r="X3613" s="3"/>
      <c r="Y3613" s="3"/>
      <c r="Z3613" s="3"/>
      <c r="AA3613" s="3"/>
      <c r="AB3613" s="3"/>
      <c r="AC3613" s="3"/>
      <c r="AD3613" s="3"/>
      <c r="AE3613" s="3"/>
      <c r="AF3613" s="3"/>
      <c r="AG3613" s="3"/>
      <c r="AH3613" s="3"/>
      <c r="AI3613" s="3"/>
      <c r="AJ3613" s="3"/>
      <c r="AK3613" s="3"/>
      <c r="AL3613" s="3"/>
      <c r="AM3613" s="3"/>
      <c r="AN3613" s="3"/>
      <c r="AO3613" s="3"/>
      <c r="AP3613" s="69"/>
    </row>
    <row r="3614" spans="4:42" x14ac:dyDescent="0.2">
      <c r="D3614" s="3"/>
      <c r="E3614" s="3"/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Q3614" s="3"/>
      <c r="R3614" s="3"/>
      <c r="S3614" s="3"/>
      <c r="T3614" s="11"/>
      <c r="U3614" s="3"/>
      <c r="V3614" s="3"/>
      <c r="W3614" s="3"/>
      <c r="X3614" s="3"/>
      <c r="Y3614" s="3"/>
      <c r="Z3614" s="3"/>
      <c r="AA3614" s="3"/>
      <c r="AB3614" s="3"/>
      <c r="AC3614" s="3"/>
      <c r="AD3614" s="3"/>
      <c r="AE3614" s="3"/>
      <c r="AF3614" s="3"/>
      <c r="AG3614" s="3"/>
      <c r="AH3614" s="3"/>
      <c r="AI3614" s="3"/>
      <c r="AJ3614" s="3"/>
      <c r="AK3614" s="3"/>
      <c r="AL3614" s="3"/>
      <c r="AM3614" s="3"/>
      <c r="AN3614" s="3"/>
      <c r="AO3614" s="3"/>
      <c r="AP3614" s="69"/>
    </row>
    <row r="3615" spans="4:42" x14ac:dyDescent="0.2">
      <c r="D3615" s="3"/>
      <c r="E3615" s="3"/>
      <c r="F3615" s="3"/>
      <c r="G3615" s="3"/>
      <c r="H3615" s="3"/>
      <c r="I3615" s="3"/>
      <c r="J3615" s="3"/>
      <c r="K3615" s="3"/>
      <c r="L3615" s="3"/>
      <c r="M3615" s="3"/>
      <c r="N3615" s="3"/>
      <c r="O3615" s="3"/>
      <c r="Q3615" s="3"/>
      <c r="R3615" s="3"/>
      <c r="S3615" s="3"/>
      <c r="T3615" s="11"/>
      <c r="U3615" s="3"/>
      <c r="V3615" s="3"/>
      <c r="W3615" s="3"/>
      <c r="X3615" s="3"/>
      <c r="Y3615" s="3"/>
      <c r="Z3615" s="3"/>
      <c r="AA3615" s="3"/>
      <c r="AB3615" s="3"/>
      <c r="AC3615" s="3"/>
      <c r="AD3615" s="3"/>
      <c r="AE3615" s="3"/>
      <c r="AF3615" s="3"/>
      <c r="AG3615" s="3"/>
      <c r="AH3615" s="3"/>
      <c r="AI3615" s="3"/>
      <c r="AJ3615" s="3"/>
      <c r="AK3615" s="3"/>
      <c r="AL3615" s="3"/>
      <c r="AM3615" s="3"/>
      <c r="AN3615" s="3"/>
      <c r="AO3615" s="3"/>
      <c r="AP3615" s="69"/>
    </row>
    <row r="3616" spans="4:42" x14ac:dyDescent="0.2">
      <c r="D3616" s="3"/>
      <c r="E3616" s="3"/>
      <c r="F3616" s="3"/>
      <c r="G3616" s="3"/>
      <c r="H3616" s="3"/>
      <c r="I3616" s="3"/>
      <c r="J3616" s="3"/>
      <c r="K3616" s="3"/>
      <c r="L3616" s="3"/>
      <c r="M3616" s="3"/>
      <c r="N3616" s="3"/>
      <c r="O3616" s="3"/>
      <c r="Q3616" s="3"/>
      <c r="R3616" s="3"/>
      <c r="S3616" s="3"/>
      <c r="T3616" s="11"/>
      <c r="U3616" s="3"/>
      <c r="V3616" s="3"/>
      <c r="W3616" s="3"/>
      <c r="X3616" s="3"/>
      <c r="Y3616" s="3"/>
      <c r="Z3616" s="3"/>
      <c r="AA3616" s="3"/>
      <c r="AB3616" s="3"/>
      <c r="AC3616" s="3"/>
      <c r="AD3616" s="3"/>
      <c r="AE3616" s="3"/>
      <c r="AF3616" s="3"/>
      <c r="AG3616" s="3"/>
      <c r="AH3616" s="3"/>
      <c r="AI3616" s="3"/>
      <c r="AJ3616" s="3"/>
      <c r="AK3616" s="3"/>
      <c r="AL3616" s="3"/>
      <c r="AM3616" s="3"/>
      <c r="AN3616" s="3"/>
      <c r="AO3616" s="3"/>
      <c r="AP3616" s="69"/>
    </row>
    <row r="3617" spans="4:42" x14ac:dyDescent="0.2">
      <c r="D3617" s="3"/>
      <c r="E3617" s="3"/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Q3617" s="3"/>
      <c r="R3617" s="3"/>
      <c r="S3617" s="3"/>
      <c r="T3617" s="11"/>
      <c r="U3617" s="3"/>
      <c r="V3617" s="3"/>
      <c r="W3617" s="3"/>
      <c r="X3617" s="3"/>
      <c r="Y3617" s="3"/>
      <c r="Z3617" s="3"/>
      <c r="AA3617" s="3"/>
      <c r="AB3617" s="3"/>
      <c r="AC3617" s="3"/>
      <c r="AD3617" s="3"/>
      <c r="AE3617" s="3"/>
      <c r="AF3617" s="3"/>
      <c r="AG3617" s="3"/>
      <c r="AH3617" s="3"/>
      <c r="AI3617" s="3"/>
      <c r="AJ3617" s="3"/>
      <c r="AK3617" s="3"/>
      <c r="AL3617" s="3"/>
      <c r="AM3617" s="3"/>
      <c r="AN3617" s="3"/>
      <c r="AO3617" s="3"/>
      <c r="AP3617" s="69"/>
    </row>
    <row r="3618" spans="4:42" x14ac:dyDescent="0.2">
      <c r="D3618" s="3"/>
      <c r="E3618" s="3"/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Q3618" s="3"/>
      <c r="R3618" s="3"/>
      <c r="S3618" s="3"/>
      <c r="T3618" s="11"/>
      <c r="U3618" s="3"/>
      <c r="V3618" s="3"/>
      <c r="W3618" s="3"/>
      <c r="X3618" s="3"/>
      <c r="Y3618" s="3"/>
      <c r="Z3618" s="3"/>
      <c r="AA3618" s="3"/>
      <c r="AB3618" s="3"/>
      <c r="AC3618" s="3"/>
      <c r="AD3618" s="3"/>
      <c r="AE3618" s="3"/>
      <c r="AF3618" s="3"/>
      <c r="AG3618" s="3"/>
      <c r="AH3618" s="3"/>
      <c r="AI3618" s="3"/>
      <c r="AJ3618" s="3"/>
      <c r="AK3618" s="3"/>
      <c r="AL3618" s="3"/>
      <c r="AM3618" s="3"/>
      <c r="AN3618" s="3"/>
      <c r="AO3618" s="3"/>
      <c r="AP3618" s="69"/>
    </row>
    <row r="3619" spans="4:42" x14ac:dyDescent="0.2">
      <c r="D3619" s="3"/>
      <c r="E3619" s="3"/>
      <c r="F3619" s="3"/>
      <c r="G3619" s="3"/>
      <c r="H3619" s="3"/>
      <c r="I3619" s="3"/>
      <c r="J3619" s="3"/>
      <c r="K3619" s="3"/>
      <c r="L3619" s="3"/>
      <c r="M3619" s="3"/>
      <c r="N3619" s="3"/>
      <c r="O3619" s="3"/>
      <c r="Q3619" s="3"/>
      <c r="R3619" s="3"/>
      <c r="S3619" s="3"/>
      <c r="T3619" s="11"/>
      <c r="U3619" s="3"/>
      <c r="V3619" s="3"/>
      <c r="W3619" s="3"/>
      <c r="X3619" s="3"/>
      <c r="Y3619" s="3"/>
      <c r="Z3619" s="3"/>
      <c r="AA3619" s="3"/>
      <c r="AB3619" s="3"/>
      <c r="AC3619" s="3"/>
      <c r="AD3619" s="3"/>
      <c r="AE3619" s="3"/>
      <c r="AF3619" s="3"/>
      <c r="AG3619" s="3"/>
      <c r="AH3619" s="3"/>
      <c r="AI3619" s="3"/>
      <c r="AJ3619" s="3"/>
      <c r="AK3619" s="3"/>
      <c r="AL3619" s="3"/>
      <c r="AM3619" s="3"/>
      <c r="AN3619" s="3"/>
      <c r="AO3619" s="3"/>
      <c r="AP3619" s="69"/>
    </row>
    <row r="3620" spans="4:42" x14ac:dyDescent="0.2">
      <c r="D3620" s="3"/>
      <c r="E3620" s="3"/>
      <c r="F3620" s="3"/>
      <c r="G3620" s="3"/>
      <c r="H3620" s="3"/>
      <c r="I3620" s="3"/>
      <c r="J3620" s="3"/>
      <c r="K3620" s="3"/>
      <c r="L3620" s="3"/>
      <c r="M3620" s="3"/>
      <c r="N3620" s="3"/>
      <c r="O3620" s="3"/>
      <c r="Q3620" s="3"/>
      <c r="R3620" s="3"/>
      <c r="S3620" s="3"/>
      <c r="T3620" s="11"/>
      <c r="U3620" s="3"/>
      <c r="V3620" s="3"/>
      <c r="W3620" s="3"/>
      <c r="X3620" s="3"/>
      <c r="Y3620" s="3"/>
      <c r="Z3620" s="3"/>
      <c r="AA3620" s="3"/>
      <c r="AB3620" s="3"/>
      <c r="AC3620" s="3"/>
      <c r="AD3620" s="3"/>
      <c r="AE3620" s="3"/>
      <c r="AF3620" s="3"/>
      <c r="AG3620" s="3"/>
      <c r="AH3620" s="3"/>
      <c r="AI3620" s="3"/>
      <c r="AJ3620" s="3"/>
      <c r="AK3620" s="3"/>
      <c r="AL3620" s="3"/>
      <c r="AM3620" s="3"/>
      <c r="AN3620" s="3"/>
      <c r="AO3620" s="3"/>
      <c r="AP3620" s="69"/>
    </row>
    <row r="3621" spans="4:42" x14ac:dyDescent="0.2">
      <c r="D3621" s="3"/>
      <c r="E3621" s="3"/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Q3621" s="3"/>
      <c r="R3621" s="3"/>
      <c r="S3621" s="3"/>
      <c r="T3621" s="11"/>
      <c r="U3621" s="3"/>
      <c r="V3621" s="3"/>
      <c r="W3621" s="3"/>
      <c r="X3621" s="3"/>
      <c r="Y3621" s="3"/>
      <c r="Z3621" s="3"/>
      <c r="AA3621" s="3"/>
      <c r="AB3621" s="3"/>
      <c r="AC3621" s="3"/>
      <c r="AD3621" s="3"/>
      <c r="AE3621" s="3"/>
      <c r="AF3621" s="3"/>
      <c r="AG3621" s="3"/>
      <c r="AH3621" s="3"/>
      <c r="AI3621" s="3"/>
      <c r="AJ3621" s="3"/>
      <c r="AK3621" s="3"/>
      <c r="AL3621" s="3"/>
      <c r="AM3621" s="3"/>
      <c r="AN3621" s="3"/>
      <c r="AO3621" s="3"/>
      <c r="AP3621" s="69"/>
    </row>
    <row r="3622" spans="4:42" x14ac:dyDescent="0.2">
      <c r="D3622" s="3"/>
      <c r="E3622" s="3"/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Q3622" s="3"/>
      <c r="R3622" s="3"/>
      <c r="S3622" s="3"/>
      <c r="T3622" s="11"/>
      <c r="U3622" s="3"/>
      <c r="V3622" s="3"/>
      <c r="W3622" s="3"/>
      <c r="X3622" s="3"/>
      <c r="Y3622" s="3"/>
      <c r="Z3622" s="3"/>
      <c r="AA3622" s="3"/>
      <c r="AB3622" s="3"/>
      <c r="AC3622" s="3"/>
      <c r="AD3622" s="3"/>
      <c r="AE3622" s="3"/>
      <c r="AF3622" s="3"/>
      <c r="AG3622" s="3"/>
      <c r="AH3622" s="3"/>
      <c r="AI3622" s="3"/>
      <c r="AJ3622" s="3"/>
      <c r="AK3622" s="3"/>
      <c r="AL3622" s="3"/>
      <c r="AM3622" s="3"/>
      <c r="AN3622" s="3"/>
      <c r="AO3622" s="3"/>
      <c r="AP3622" s="69"/>
    </row>
    <row r="3623" spans="4:42" x14ac:dyDescent="0.2">
      <c r="D3623" s="3"/>
      <c r="E3623" s="3"/>
      <c r="F3623" s="3"/>
      <c r="G3623" s="3"/>
      <c r="H3623" s="3"/>
      <c r="I3623" s="3"/>
      <c r="J3623" s="3"/>
      <c r="K3623" s="3"/>
      <c r="L3623" s="3"/>
      <c r="M3623" s="3"/>
      <c r="N3623" s="3"/>
      <c r="O3623" s="3"/>
      <c r="Q3623" s="3"/>
      <c r="R3623" s="3"/>
      <c r="S3623" s="3"/>
      <c r="T3623" s="11"/>
      <c r="U3623" s="3"/>
      <c r="V3623" s="3"/>
      <c r="W3623" s="3"/>
      <c r="X3623" s="3"/>
      <c r="Y3623" s="3"/>
      <c r="Z3623" s="3"/>
      <c r="AA3623" s="3"/>
      <c r="AB3623" s="3"/>
      <c r="AC3623" s="3"/>
      <c r="AD3623" s="3"/>
      <c r="AE3623" s="3"/>
      <c r="AF3623" s="3"/>
      <c r="AG3623" s="3"/>
      <c r="AH3623" s="3"/>
      <c r="AI3623" s="3"/>
      <c r="AJ3623" s="3"/>
      <c r="AK3623" s="3"/>
      <c r="AL3623" s="3"/>
      <c r="AM3623" s="3"/>
      <c r="AN3623" s="3"/>
      <c r="AO3623" s="3"/>
      <c r="AP3623" s="69"/>
    </row>
    <row r="3624" spans="4:42" x14ac:dyDescent="0.2">
      <c r="D3624" s="3"/>
      <c r="E3624" s="3"/>
      <c r="F3624" s="3"/>
      <c r="G3624" s="3"/>
      <c r="H3624" s="3"/>
      <c r="I3624" s="3"/>
      <c r="J3624" s="3"/>
      <c r="K3624" s="3"/>
      <c r="L3624" s="3"/>
      <c r="M3624" s="3"/>
      <c r="N3624" s="3"/>
      <c r="O3624" s="3"/>
      <c r="Q3624" s="3"/>
      <c r="R3624" s="3"/>
      <c r="S3624" s="3"/>
      <c r="T3624" s="11"/>
      <c r="U3624" s="3"/>
      <c r="V3624" s="3"/>
      <c r="W3624" s="3"/>
      <c r="X3624" s="3"/>
      <c r="Y3624" s="3"/>
      <c r="Z3624" s="3"/>
      <c r="AA3624" s="3"/>
      <c r="AB3624" s="3"/>
      <c r="AC3624" s="3"/>
      <c r="AD3624" s="3"/>
      <c r="AE3624" s="3"/>
      <c r="AF3624" s="3"/>
      <c r="AG3624" s="3"/>
      <c r="AH3624" s="3"/>
      <c r="AI3624" s="3"/>
      <c r="AJ3624" s="3"/>
      <c r="AK3624" s="3"/>
      <c r="AL3624" s="3"/>
      <c r="AM3624" s="3"/>
      <c r="AN3624" s="3"/>
      <c r="AO3624" s="3"/>
      <c r="AP3624" s="69"/>
    </row>
    <row r="3625" spans="4:42" x14ac:dyDescent="0.2">
      <c r="D3625" s="3"/>
      <c r="E3625" s="3"/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Q3625" s="3"/>
      <c r="R3625" s="3"/>
      <c r="S3625" s="3"/>
      <c r="T3625" s="11"/>
      <c r="U3625" s="3"/>
      <c r="V3625" s="3"/>
      <c r="W3625" s="3"/>
      <c r="X3625" s="3"/>
      <c r="Y3625" s="3"/>
      <c r="Z3625" s="3"/>
      <c r="AA3625" s="3"/>
      <c r="AB3625" s="3"/>
      <c r="AC3625" s="3"/>
      <c r="AD3625" s="3"/>
      <c r="AE3625" s="3"/>
      <c r="AF3625" s="3"/>
      <c r="AG3625" s="3"/>
      <c r="AH3625" s="3"/>
      <c r="AI3625" s="3"/>
      <c r="AJ3625" s="3"/>
      <c r="AK3625" s="3"/>
      <c r="AL3625" s="3"/>
      <c r="AM3625" s="3"/>
      <c r="AN3625" s="3"/>
      <c r="AO3625" s="3"/>
      <c r="AP3625" s="69"/>
    </row>
    <row r="3626" spans="4:42" x14ac:dyDescent="0.2">
      <c r="D3626" s="3"/>
      <c r="E3626" s="3"/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Q3626" s="3"/>
      <c r="R3626" s="3"/>
      <c r="S3626" s="3"/>
      <c r="T3626" s="11"/>
      <c r="U3626" s="3"/>
      <c r="V3626" s="3"/>
      <c r="W3626" s="3"/>
      <c r="X3626" s="3"/>
      <c r="Y3626" s="3"/>
      <c r="Z3626" s="3"/>
      <c r="AA3626" s="3"/>
      <c r="AB3626" s="3"/>
      <c r="AC3626" s="3"/>
      <c r="AD3626" s="3"/>
      <c r="AE3626" s="3"/>
      <c r="AF3626" s="3"/>
      <c r="AG3626" s="3"/>
      <c r="AH3626" s="3"/>
      <c r="AI3626" s="3"/>
      <c r="AJ3626" s="3"/>
      <c r="AK3626" s="3"/>
      <c r="AL3626" s="3"/>
      <c r="AM3626" s="3"/>
      <c r="AN3626" s="3"/>
      <c r="AO3626" s="3"/>
      <c r="AP3626" s="69"/>
    </row>
  </sheetData>
  <sheetProtection password="9175" sheet="1" objects="1" scenarios="1" selectLockedCells="1" selectUnlockedCells="1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515"/>
  <sheetViews>
    <sheetView tabSelected="1" workbookViewId="0">
      <pane xSplit="2" ySplit="1" topLeftCell="AM64" activePane="bottomRight" state="frozen"/>
      <selection pane="topRight" activeCell="C1" sqref="C1"/>
      <selection pane="bottomLeft" activeCell="A2" sqref="A2"/>
      <selection pane="bottomRight" activeCell="C135" sqref="C135:AO135"/>
    </sheetView>
  </sheetViews>
  <sheetFormatPr defaultRowHeight="14.25" x14ac:dyDescent="0.2"/>
  <cols>
    <col min="1" max="1" width="12" style="67" customWidth="1"/>
    <col min="2" max="2" width="38.85546875" style="137" customWidth="1"/>
    <col min="3" max="3" width="7.5703125" style="67" customWidth="1"/>
    <col min="4" max="4" width="8.5703125" style="67" customWidth="1"/>
    <col min="5" max="5" width="8.7109375" style="67" customWidth="1"/>
    <col min="6" max="8" width="7.5703125" style="67" customWidth="1"/>
    <col min="9" max="9" width="8.7109375" style="67" customWidth="1"/>
    <col min="10" max="12" width="7.5703125" style="67" customWidth="1"/>
    <col min="13" max="13" width="8.7109375" style="67" customWidth="1"/>
    <col min="14" max="15" width="7.5703125" style="67" customWidth="1"/>
    <col min="16" max="16" width="6.28515625" style="47" customWidth="1"/>
    <col min="17" max="17" width="8.7109375" style="67" customWidth="1"/>
    <col min="18" max="18" width="7.140625" style="67" customWidth="1"/>
    <col min="19" max="19" width="7.5703125" style="67" customWidth="1"/>
    <col min="20" max="20" width="7.42578125" style="112" customWidth="1"/>
    <col min="21" max="23" width="8.7109375" style="67" customWidth="1"/>
    <col min="24" max="26" width="7.5703125" style="67" customWidth="1"/>
    <col min="27" max="27" width="8.7109375" style="67" customWidth="1"/>
    <col min="28" max="32" width="7.5703125" style="67" customWidth="1"/>
    <col min="33" max="33" width="8.7109375" style="67" customWidth="1"/>
    <col min="34" max="41" width="7.5703125" style="67" customWidth="1"/>
    <col min="42" max="42" width="14.5703125" style="113" customWidth="1"/>
    <col min="43" max="43" width="9.42578125" style="67" bestFit="1" customWidth="1"/>
    <col min="44" max="44" width="10.28515625" style="67" customWidth="1"/>
    <col min="45" max="16384" width="9.140625" style="67"/>
  </cols>
  <sheetData>
    <row r="1" spans="1:51" s="111" customFormat="1" ht="54.75" x14ac:dyDescent="0.2">
      <c r="A1" s="120" t="s">
        <v>0</v>
      </c>
      <c r="B1" s="121" t="s">
        <v>40</v>
      </c>
      <c r="C1" s="122" t="s">
        <v>1</v>
      </c>
      <c r="D1" s="122" t="s">
        <v>2</v>
      </c>
      <c r="E1" s="122" t="s">
        <v>41</v>
      </c>
      <c r="F1" s="122" t="s">
        <v>3</v>
      </c>
      <c r="G1" s="122" t="s">
        <v>4</v>
      </c>
      <c r="H1" s="122" t="s">
        <v>5</v>
      </c>
      <c r="I1" s="122" t="s">
        <v>6</v>
      </c>
      <c r="J1" s="122" t="s">
        <v>7</v>
      </c>
      <c r="K1" s="122" t="s">
        <v>8</v>
      </c>
      <c r="L1" s="122" t="s">
        <v>9</v>
      </c>
      <c r="M1" s="122" t="s">
        <v>10</v>
      </c>
      <c r="N1" s="122" t="s">
        <v>11</v>
      </c>
      <c r="O1" s="122" t="s">
        <v>12</v>
      </c>
      <c r="P1" s="123" t="s">
        <v>13</v>
      </c>
      <c r="Q1" s="122" t="s">
        <v>14</v>
      </c>
      <c r="R1" s="122" t="s">
        <v>15</v>
      </c>
      <c r="S1" s="122" t="s">
        <v>16</v>
      </c>
      <c r="T1" s="122" t="s">
        <v>17</v>
      </c>
      <c r="U1" s="122" t="s">
        <v>18</v>
      </c>
      <c r="V1" s="122" t="s">
        <v>19</v>
      </c>
      <c r="W1" s="122" t="s">
        <v>20</v>
      </c>
      <c r="X1" s="122" t="s">
        <v>21</v>
      </c>
      <c r="Y1" s="122" t="s">
        <v>22</v>
      </c>
      <c r="Z1" s="122" t="s">
        <v>23</v>
      </c>
      <c r="AA1" s="122" t="s">
        <v>24</v>
      </c>
      <c r="AB1" s="122" t="s">
        <v>25</v>
      </c>
      <c r="AC1" s="122" t="s">
        <v>26</v>
      </c>
      <c r="AD1" s="122" t="s">
        <v>27</v>
      </c>
      <c r="AE1" s="122" t="s">
        <v>28</v>
      </c>
      <c r="AF1" s="122" t="s">
        <v>29</v>
      </c>
      <c r="AG1" s="122" t="s">
        <v>30</v>
      </c>
      <c r="AH1" s="122" t="s">
        <v>31</v>
      </c>
      <c r="AI1" s="122" t="s">
        <v>32</v>
      </c>
      <c r="AJ1" s="122" t="s">
        <v>33</v>
      </c>
      <c r="AK1" s="122" t="s">
        <v>34</v>
      </c>
      <c r="AL1" s="122" t="s">
        <v>35</v>
      </c>
      <c r="AM1" s="122" t="s">
        <v>36</v>
      </c>
      <c r="AN1" s="122" t="s">
        <v>37</v>
      </c>
      <c r="AO1" s="122" t="s">
        <v>38</v>
      </c>
      <c r="AP1" s="124" t="s">
        <v>39</v>
      </c>
      <c r="AQ1" s="6"/>
      <c r="AR1" s="7"/>
    </row>
    <row r="2" spans="1:51" ht="51" x14ac:dyDescent="0.2">
      <c r="A2" s="125" t="s">
        <v>338</v>
      </c>
      <c r="B2" s="115" t="s">
        <v>339</v>
      </c>
      <c r="C2" s="138">
        <v>5</v>
      </c>
      <c r="D2" s="126">
        <f>'[2]National ART MSF'!$C$7</f>
        <v>27</v>
      </c>
      <c r="E2" s="126">
        <f>'[3]National ART MSF'!$C$7</f>
        <v>31</v>
      </c>
      <c r="F2" s="127">
        <v>28</v>
      </c>
      <c r="G2" s="127">
        <v>18</v>
      </c>
      <c r="H2" s="127">
        <v>3</v>
      </c>
      <c r="I2" s="127">
        <f>'[4]National ART MSF'!$C$7</f>
        <v>237</v>
      </c>
      <c r="J2" s="127">
        <f>'[5]National ART MSF'!$C$7</f>
        <v>9</v>
      </c>
      <c r="K2" s="127">
        <v>13</v>
      </c>
      <c r="L2" s="127">
        <f>[6]ART!$C$9</f>
        <v>6</v>
      </c>
      <c r="M2" s="127">
        <f>'[7]National ART MSF'!$C$7</f>
        <v>0</v>
      </c>
      <c r="N2" s="127">
        <v>31</v>
      </c>
      <c r="O2" s="127">
        <v>0</v>
      </c>
      <c r="P2" s="128">
        <v>0</v>
      </c>
      <c r="Q2" s="139">
        <v>12</v>
      </c>
      <c r="R2" s="127">
        <v>0</v>
      </c>
      <c r="S2" s="127">
        <v>0</v>
      </c>
      <c r="T2" s="127">
        <v>638</v>
      </c>
      <c r="U2" s="127">
        <v>0</v>
      </c>
      <c r="V2" s="127">
        <v>95</v>
      </c>
      <c r="W2" s="127">
        <v>11</v>
      </c>
      <c r="X2" s="127">
        <v>7</v>
      </c>
      <c r="Y2" s="127">
        <v>247</v>
      </c>
      <c r="Z2" s="127">
        <v>5</v>
      </c>
      <c r="AA2" s="151">
        <v>0</v>
      </c>
      <c r="AB2" s="151">
        <v>249</v>
      </c>
      <c r="AC2" s="152">
        <v>8</v>
      </c>
      <c r="AD2" s="151">
        <v>5</v>
      </c>
      <c r="AE2" s="151">
        <v>2</v>
      </c>
      <c r="AF2" s="151">
        <v>0</v>
      </c>
      <c r="AG2" s="151">
        <v>18</v>
      </c>
      <c r="AH2" s="151">
        <v>0</v>
      </c>
      <c r="AI2" s="151">
        <v>5</v>
      </c>
      <c r="AJ2" s="151">
        <v>4</v>
      </c>
      <c r="AK2" s="151">
        <v>68</v>
      </c>
      <c r="AL2" s="151">
        <v>1</v>
      </c>
      <c r="AM2" s="151">
        <v>4</v>
      </c>
      <c r="AN2" s="151">
        <v>0</v>
      </c>
      <c r="AO2" s="151">
        <v>0</v>
      </c>
      <c r="AP2" s="129">
        <f>SUM(C2:AO2)</f>
        <v>1787</v>
      </c>
      <c r="AQ2" s="142">
        <f>AP2+AP3+AP5+AP6</f>
        <v>25935</v>
      </c>
      <c r="AR2" s="142"/>
      <c r="AS2" s="142"/>
      <c r="AT2" s="142"/>
      <c r="AU2" s="142"/>
      <c r="AV2" s="142"/>
      <c r="AW2" s="65"/>
      <c r="AX2" s="65"/>
      <c r="AY2" s="65"/>
    </row>
    <row r="3" spans="1:51" ht="51" x14ac:dyDescent="0.2">
      <c r="A3" s="125" t="s">
        <v>340</v>
      </c>
      <c r="B3" s="115" t="s">
        <v>341</v>
      </c>
      <c r="C3" s="138">
        <v>53</v>
      </c>
      <c r="D3" s="126">
        <f>'[2]National ART MSF'!$D$7</f>
        <v>134</v>
      </c>
      <c r="E3" s="126">
        <f>'[3]National ART MSF'!$D$7</f>
        <v>344</v>
      </c>
      <c r="F3" s="127">
        <v>96</v>
      </c>
      <c r="G3" s="127">
        <v>67</v>
      </c>
      <c r="H3" s="127">
        <v>7</v>
      </c>
      <c r="I3" s="127">
        <f>'[4]National ART MSF'!$D$7</f>
        <v>594</v>
      </c>
      <c r="J3" s="127">
        <f>'[5]National ART MSF'!$D$7</f>
        <v>102</v>
      </c>
      <c r="K3" s="127">
        <v>284</v>
      </c>
      <c r="L3" s="127">
        <f>[6]ART!$D$9</f>
        <v>116</v>
      </c>
      <c r="M3" s="127">
        <v>23</v>
      </c>
      <c r="N3" s="127">
        <v>101</v>
      </c>
      <c r="O3" s="127">
        <v>4</v>
      </c>
      <c r="P3" s="128">
        <v>0</v>
      </c>
      <c r="Q3" s="139">
        <v>191</v>
      </c>
      <c r="R3" s="127">
        <v>20</v>
      </c>
      <c r="S3" s="127">
        <v>69</v>
      </c>
      <c r="T3" s="127">
        <v>2643</v>
      </c>
      <c r="U3" s="127">
        <v>466</v>
      </c>
      <c r="V3" s="127">
        <v>106</v>
      </c>
      <c r="W3" s="127">
        <v>38</v>
      </c>
      <c r="X3" s="127">
        <v>36</v>
      </c>
      <c r="Y3" s="127">
        <v>93</v>
      </c>
      <c r="Z3" s="127">
        <v>87</v>
      </c>
      <c r="AA3" s="151">
        <v>235</v>
      </c>
      <c r="AB3" s="151">
        <v>1669</v>
      </c>
      <c r="AC3" s="152">
        <v>170</v>
      </c>
      <c r="AD3" s="151">
        <v>100</v>
      </c>
      <c r="AE3" s="151">
        <v>28</v>
      </c>
      <c r="AF3" s="151">
        <v>35</v>
      </c>
      <c r="AG3" s="151">
        <v>103</v>
      </c>
      <c r="AH3" s="151">
        <v>24</v>
      </c>
      <c r="AI3" s="151">
        <v>129</v>
      </c>
      <c r="AJ3" s="151">
        <v>21</v>
      </c>
      <c r="AK3" s="151">
        <v>223</v>
      </c>
      <c r="AL3" s="151">
        <v>25</v>
      </c>
      <c r="AM3" s="151">
        <v>14</v>
      </c>
      <c r="AN3" s="151">
        <v>56</v>
      </c>
      <c r="AO3" s="151">
        <v>85</v>
      </c>
      <c r="AP3" s="129">
        <f t="shared" ref="AP3:AP66" si="0">SUM(C3:AO3)</f>
        <v>8591</v>
      </c>
      <c r="AQ3" s="142">
        <f>AP4+AP7</f>
        <v>169096</v>
      </c>
      <c r="AR3" s="142"/>
      <c r="AS3" s="142"/>
      <c r="AT3" s="142"/>
      <c r="AU3" s="142"/>
      <c r="AV3" s="142"/>
      <c r="AW3" s="65"/>
      <c r="AX3" s="65"/>
      <c r="AY3" s="65"/>
    </row>
    <row r="4" spans="1:51" ht="51" x14ac:dyDescent="0.2">
      <c r="A4" s="125" t="s">
        <v>342</v>
      </c>
      <c r="B4" s="115" t="s">
        <v>343</v>
      </c>
      <c r="C4" s="138">
        <v>819</v>
      </c>
      <c r="D4" s="126">
        <f>'[2]National ART MSF'!$E$7</f>
        <v>1609</v>
      </c>
      <c r="E4" s="126">
        <f>'[3]National ART MSF'!$E$7</f>
        <v>2681</v>
      </c>
      <c r="F4" s="127">
        <v>1226</v>
      </c>
      <c r="G4" s="127">
        <v>1177</v>
      </c>
      <c r="H4" s="127">
        <v>306</v>
      </c>
      <c r="I4" s="127">
        <f>'[4]National ART MSF'!$E$7</f>
        <v>6315</v>
      </c>
      <c r="J4" s="127">
        <f>'[5]National ART MSF'!$E$7</f>
        <v>1068</v>
      </c>
      <c r="K4" s="127">
        <v>1579</v>
      </c>
      <c r="L4" s="127">
        <f>[6]ART!$E$9</f>
        <v>1014</v>
      </c>
      <c r="M4" s="127">
        <v>236</v>
      </c>
      <c r="N4" s="127">
        <v>1080</v>
      </c>
      <c r="O4" s="127">
        <v>222</v>
      </c>
      <c r="P4" s="128">
        <v>0</v>
      </c>
      <c r="Q4" s="139">
        <v>2368</v>
      </c>
      <c r="R4" s="127">
        <v>216</v>
      </c>
      <c r="S4" s="127">
        <v>569</v>
      </c>
      <c r="T4" s="127">
        <v>249</v>
      </c>
      <c r="U4" s="127">
        <v>1690</v>
      </c>
      <c r="V4" s="127">
        <v>1668</v>
      </c>
      <c r="W4" s="127">
        <v>794</v>
      </c>
      <c r="X4" s="127">
        <v>567</v>
      </c>
      <c r="Y4" s="127">
        <v>946</v>
      </c>
      <c r="Z4" s="127">
        <v>550</v>
      </c>
      <c r="AA4" s="151">
        <v>1544</v>
      </c>
      <c r="AB4" s="151">
        <v>8067</v>
      </c>
      <c r="AC4" s="152">
        <v>1332</v>
      </c>
      <c r="AD4" s="151">
        <v>922</v>
      </c>
      <c r="AE4" s="151">
        <v>379</v>
      </c>
      <c r="AF4" s="151">
        <v>251</v>
      </c>
      <c r="AG4" s="151">
        <v>1086</v>
      </c>
      <c r="AH4" s="151">
        <v>327</v>
      </c>
      <c r="AI4" s="151">
        <v>1196</v>
      </c>
      <c r="AJ4" s="151">
        <v>486</v>
      </c>
      <c r="AK4" s="151">
        <v>2351</v>
      </c>
      <c r="AL4" s="151">
        <v>122</v>
      </c>
      <c r="AM4" s="151">
        <v>269</v>
      </c>
      <c r="AN4" s="151">
        <v>670</v>
      </c>
      <c r="AO4" s="151">
        <v>1216</v>
      </c>
      <c r="AP4" s="129">
        <f t="shared" si="0"/>
        <v>49167</v>
      </c>
      <c r="AQ4" s="142"/>
      <c r="AR4" s="142"/>
      <c r="AS4" s="142"/>
      <c r="AT4" s="142"/>
      <c r="AU4" s="142"/>
      <c r="AV4" s="142"/>
      <c r="AW4" s="65"/>
      <c r="AX4" s="65"/>
      <c r="AY4" s="65"/>
    </row>
    <row r="5" spans="1:51" ht="51" x14ac:dyDescent="0.2">
      <c r="A5" s="125" t="s">
        <v>344</v>
      </c>
      <c r="B5" s="115" t="s">
        <v>345</v>
      </c>
      <c r="C5" s="138">
        <v>2</v>
      </c>
      <c r="D5" s="126">
        <f>'[2]National ART MSF'!$F$7</f>
        <v>31</v>
      </c>
      <c r="E5" s="126">
        <f>'[3]National ART MSF'!$F$7</f>
        <v>44</v>
      </c>
      <c r="F5" s="127">
        <v>32</v>
      </c>
      <c r="G5" s="127">
        <v>11</v>
      </c>
      <c r="H5" s="127">
        <v>3</v>
      </c>
      <c r="I5" s="127">
        <f>'[4]National ART MSF'!$F$7</f>
        <v>271</v>
      </c>
      <c r="J5" s="127">
        <f>'[5]National ART MSF'!$F$7</f>
        <v>12</v>
      </c>
      <c r="K5" s="127">
        <v>16</v>
      </c>
      <c r="L5" s="127">
        <f>[6]ART!$F$9</f>
        <v>9</v>
      </c>
      <c r="M5" s="127">
        <v>1</v>
      </c>
      <c r="N5" s="127">
        <v>25</v>
      </c>
      <c r="O5" s="127">
        <v>0</v>
      </c>
      <c r="P5" s="128">
        <v>0</v>
      </c>
      <c r="Q5" s="139">
        <v>7</v>
      </c>
      <c r="R5" s="127">
        <v>0</v>
      </c>
      <c r="S5" s="127">
        <v>0</v>
      </c>
      <c r="T5" s="127">
        <v>1386</v>
      </c>
      <c r="U5" s="127">
        <v>0</v>
      </c>
      <c r="V5" s="127">
        <v>13</v>
      </c>
      <c r="W5" s="127">
        <v>9</v>
      </c>
      <c r="X5" s="127">
        <v>5</v>
      </c>
      <c r="Y5" s="127">
        <v>277</v>
      </c>
      <c r="Z5" s="127">
        <v>2</v>
      </c>
      <c r="AA5" s="151">
        <v>2</v>
      </c>
      <c r="AB5" s="151">
        <v>6293</v>
      </c>
      <c r="AC5" s="152">
        <v>10</v>
      </c>
      <c r="AD5" s="151">
        <v>9</v>
      </c>
      <c r="AE5" s="151">
        <v>1</v>
      </c>
      <c r="AF5" s="151">
        <v>3</v>
      </c>
      <c r="AG5" s="151">
        <v>20</v>
      </c>
      <c r="AH5" s="151">
        <v>2</v>
      </c>
      <c r="AI5" s="151">
        <v>6</v>
      </c>
      <c r="AJ5" s="151">
        <v>4</v>
      </c>
      <c r="AK5" s="151">
        <v>49</v>
      </c>
      <c r="AL5" s="151">
        <v>4</v>
      </c>
      <c r="AM5" s="151">
        <v>5</v>
      </c>
      <c r="AN5" s="151">
        <v>0</v>
      </c>
      <c r="AO5" s="151">
        <v>0</v>
      </c>
      <c r="AP5" s="129">
        <f t="shared" si="0"/>
        <v>8564</v>
      </c>
      <c r="AQ5" s="142"/>
      <c r="AR5" s="142"/>
      <c r="AS5" s="142"/>
      <c r="AT5" s="142"/>
      <c r="AU5" s="142"/>
      <c r="AV5" s="142"/>
      <c r="AW5" s="65"/>
      <c r="AX5" s="65"/>
      <c r="AY5" s="65"/>
    </row>
    <row r="6" spans="1:51" ht="51" x14ac:dyDescent="0.2">
      <c r="A6" s="125" t="s">
        <v>346</v>
      </c>
      <c r="B6" s="115" t="s">
        <v>347</v>
      </c>
      <c r="C6" s="138">
        <v>48</v>
      </c>
      <c r="D6" s="126">
        <f>'[2]National ART MSF'!$G$7</f>
        <v>79</v>
      </c>
      <c r="E6" s="126">
        <f>'[3]National ART MSF'!$G$7</f>
        <v>339</v>
      </c>
      <c r="F6" s="127">
        <v>110</v>
      </c>
      <c r="G6" s="127">
        <v>56</v>
      </c>
      <c r="H6" s="127">
        <v>18</v>
      </c>
      <c r="I6" s="127">
        <f>'[4]National ART MSF'!$G$7</f>
        <v>671</v>
      </c>
      <c r="J6" s="127">
        <f>'[5]National ART MSF'!$G$7</f>
        <v>77</v>
      </c>
      <c r="K6" s="127">
        <v>375</v>
      </c>
      <c r="L6" s="127">
        <f>[6]ART!$G$9</f>
        <v>99</v>
      </c>
      <c r="M6" s="127">
        <v>10</v>
      </c>
      <c r="N6" s="127">
        <v>97</v>
      </c>
      <c r="O6" s="127">
        <v>6</v>
      </c>
      <c r="P6" s="128">
        <v>0</v>
      </c>
      <c r="Q6" s="139">
        <v>191</v>
      </c>
      <c r="R6" s="127">
        <v>17</v>
      </c>
      <c r="S6" s="127">
        <v>44</v>
      </c>
      <c r="T6" s="127">
        <v>84</v>
      </c>
      <c r="U6" s="127">
        <v>438</v>
      </c>
      <c r="V6" s="127">
        <v>107</v>
      </c>
      <c r="W6" s="127">
        <v>32</v>
      </c>
      <c r="X6" s="127">
        <v>45</v>
      </c>
      <c r="Y6" s="127">
        <v>108</v>
      </c>
      <c r="Z6" s="127">
        <v>86</v>
      </c>
      <c r="AA6" s="151">
        <v>197</v>
      </c>
      <c r="AB6" s="151">
        <v>2676</v>
      </c>
      <c r="AC6" s="152">
        <v>185</v>
      </c>
      <c r="AD6" s="151">
        <v>91</v>
      </c>
      <c r="AE6" s="151">
        <v>26</v>
      </c>
      <c r="AF6" s="151">
        <v>22</v>
      </c>
      <c r="AG6" s="151">
        <v>114</v>
      </c>
      <c r="AH6" s="151">
        <v>56</v>
      </c>
      <c r="AI6" s="151">
        <v>111</v>
      </c>
      <c r="AJ6" s="151">
        <v>35</v>
      </c>
      <c r="AK6" s="151">
        <v>190</v>
      </c>
      <c r="AL6" s="151">
        <v>1</v>
      </c>
      <c r="AM6" s="151">
        <v>10</v>
      </c>
      <c r="AN6" s="151">
        <v>61</v>
      </c>
      <c r="AO6" s="151">
        <v>81</v>
      </c>
      <c r="AP6" s="129">
        <f t="shared" si="0"/>
        <v>6993</v>
      </c>
      <c r="AQ6" s="142"/>
      <c r="AR6" s="142"/>
      <c r="AS6" s="142"/>
      <c r="AT6" s="142"/>
      <c r="AU6" s="142"/>
      <c r="AV6" s="142"/>
      <c r="AW6" s="65"/>
      <c r="AX6" s="65"/>
      <c r="AY6" s="65"/>
    </row>
    <row r="7" spans="1:51" ht="51" x14ac:dyDescent="0.2">
      <c r="A7" s="125" t="s">
        <v>348</v>
      </c>
      <c r="B7" s="115" t="s">
        <v>349</v>
      </c>
      <c r="C7" s="138">
        <v>1534</v>
      </c>
      <c r="D7" s="126">
        <f>'[2]National ART MSF'!$I$7</f>
        <v>3521</v>
      </c>
      <c r="E7" s="126">
        <f>'[3]National ART MSF'!$I$7</f>
        <v>6510</v>
      </c>
      <c r="F7" s="127">
        <v>2551</v>
      </c>
      <c r="G7" s="127">
        <v>2111</v>
      </c>
      <c r="H7" s="127">
        <v>639</v>
      </c>
      <c r="I7" s="127">
        <f>'[4]National ART MSF'!$I$7</f>
        <v>14225</v>
      </c>
      <c r="J7" s="127">
        <f>'[5]National ART MSF'!$I$7</f>
        <v>1713</v>
      </c>
      <c r="K7" s="127">
        <v>3329</v>
      </c>
      <c r="L7" s="127">
        <f>[6]ART!$I$9</f>
        <v>2325</v>
      </c>
      <c r="M7" s="127">
        <v>520</v>
      </c>
      <c r="N7" s="127">
        <v>2783</v>
      </c>
      <c r="O7" s="127">
        <v>415</v>
      </c>
      <c r="P7" s="128">
        <v>0</v>
      </c>
      <c r="Q7" s="139">
        <v>4903</v>
      </c>
      <c r="R7" s="127">
        <v>370</v>
      </c>
      <c r="S7" s="127">
        <v>1046</v>
      </c>
      <c r="T7" s="127">
        <v>4202</v>
      </c>
      <c r="U7" s="127">
        <v>12070</v>
      </c>
      <c r="V7" s="127">
        <v>2680</v>
      </c>
      <c r="W7" s="127">
        <v>1452</v>
      </c>
      <c r="X7" s="127">
        <v>951</v>
      </c>
      <c r="Y7" s="127">
        <v>2221</v>
      </c>
      <c r="Z7" s="127">
        <v>1153</v>
      </c>
      <c r="AA7" s="151">
        <v>4125</v>
      </c>
      <c r="AB7" s="151">
        <v>18507</v>
      </c>
      <c r="AC7" s="152">
        <v>2806</v>
      </c>
      <c r="AD7" s="151">
        <v>2591</v>
      </c>
      <c r="AE7" s="151">
        <v>901</v>
      </c>
      <c r="AF7" s="151">
        <v>759</v>
      </c>
      <c r="AG7" s="151">
        <v>2908</v>
      </c>
      <c r="AH7" s="151">
        <v>659</v>
      </c>
      <c r="AI7" s="151">
        <v>2396</v>
      </c>
      <c r="AJ7" s="151">
        <v>667</v>
      </c>
      <c r="AK7" s="151">
        <v>5633</v>
      </c>
      <c r="AL7" s="151">
        <v>950</v>
      </c>
      <c r="AM7" s="151">
        <v>425</v>
      </c>
      <c r="AN7" s="151">
        <v>1241</v>
      </c>
      <c r="AO7" s="151">
        <v>2137</v>
      </c>
      <c r="AP7" s="129">
        <f t="shared" si="0"/>
        <v>119929</v>
      </c>
      <c r="AQ7" s="142"/>
      <c r="AR7" s="142"/>
      <c r="AS7" s="142"/>
      <c r="AT7" s="142"/>
      <c r="AU7" s="142"/>
      <c r="AV7" s="142"/>
      <c r="AW7" s="65"/>
      <c r="AX7" s="65"/>
      <c r="AY7" s="65"/>
    </row>
    <row r="8" spans="1:51" s="113" customFormat="1" ht="51" x14ac:dyDescent="0.2">
      <c r="A8" s="130" t="s">
        <v>350</v>
      </c>
      <c r="B8" s="117" t="s">
        <v>351</v>
      </c>
      <c r="C8" s="140">
        <f>SUM(C2:C7)</f>
        <v>2461</v>
      </c>
      <c r="D8" s="140">
        <f t="shared" ref="D8:AO8" si="1">SUM(D2:D7)</f>
        <v>5401</v>
      </c>
      <c r="E8" s="140">
        <f t="shared" si="1"/>
        <v>9949</v>
      </c>
      <c r="F8" s="140">
        <f t="shared" si="1"/>
        <v>4043</v>
      </c>
      <c r="G8" s="140">
        <f t="shared" si="1"/>
        <v>3440</v>
      </c>
      <c r="H8" s="140">
        <f t="shared" si="1"/>
        <v>976</v>
      </c>
      <c r="I8" s="140">
        <f t="shared" si="1"/>
        <v>22313</v>
      </c>
      <c r="J8" s="140">
        <f t="shared" si="1"/>
        <v>2981</v>
      </c>
      <c r="K8" s="140">
        <f t="shared" si="1"/>
        <v>5596</v>
      </c>
      <c r="L8" s="140">
        <f t="shared" si="1"/>
        <v>3569</v>
      </c>
      <c r="M8" s="140">
        <f t="shared" si="1"/>
        <v>790</v>
      </c>
      <c r="N8" s="140">
        <f t="shared" si="1"/>
        <v>4117</v>
      </c>
      <c r="O8" s="140">
        <f t="shared" si="1"/>
        <v>647</v>
      </c>
      <c r="P8" s="140">
        <f t="shared" si="1"/>
        <v>0</v>
      </c>
      <c r="Q8" s="140">
        <f t="shared" si="1"/>
        <v>7672</v>
      </c>
      <c r="R8" s="140">
        <f t="shared" si="1"/>
        <v>623</v>
      </c>
      <c r="S8" s="140">
        <f t="shared" si="1"/>
        <v>1728</v>
      </c>
      <c r="T8" s="140">
        <f t="shared" si="1"/>
        <v>9202</v>
      </c>
      <c r="U8" s="140">
        <f t="shared" si="1"/>
        <v>14664</v>
      </c>
      <c r="V8" s="140">
        <f t="shared" si="1"/>
        <v>4669</v>
      </c>
      <c r="W8" s="140">
        <f t="shared" si="1"/>
        <v>2336</v>
      </c>
      <c r="X8" s="140">
        <f t="shared" si="1"/>
        <v>1611</v>
      </c>
      <c r="Y8" s="140">
        <f t="shared" si="1"/>
        <v>3892</v>
      </c>
      <c r="Z8" s="140">
        <f t="shared" si="1"/>
        <v>1883</v>
      </c>
      <c r="AA8" s="153">
        <f t="shared" si="1"/>
        <v>6103</v>
      </c>
      <c r="AB8" s="153">
        <f t="shared" si="1"/>
        <v>37461</v>
      </c>
      <c r="AC8" s="153">
        <f t="shared" si="1"/>
        <v>4511</v>
      </c>
      <c r="AD8" s="153">
        <f t="shared" si="1"/>
        <v>3718</v>
      </c>
      <c r="AE8" s="153">
        <f t="shared" si="1"/>
        <v>1337</v>
      </c>
      <c r="AF8" s="153">
        <f t="shared" si="1"/>
        <v>1070</v>
      </c>
      <c r="AG8" s="153">
        <f t="shared" si="1"/>
        <v>4249</v>
      </c>
      <c r="AH8" s="153">
        <f t="shared" si="1"/>
        <v>1068</v>
      </c>
      <c r="AI8" s="153">
        <f t="shared" si="1"/>
        <v>3843</v>
      </c>
      <c r="AJ8" s="153">
        <f t="shared" si="1"/>
        <v>1217</v>
      </c>
      <c r="AK8" s="153">
        <f t="shared" si="1"/>
        <v>8514</v>
      </c>
      <c r="AL8" s="153">
        <f t="shared" si="1"/>
        <v>1103</v>
      </c>
      <c r="AM8" s="153">
        <f t="shared" si="1"/>
        <v>727</v>
      </c>
      <c r="AN8" s="153">
        <f t="shared" si="1"/>
        <v>2028</v>
      </c>
      <c r="AO8" s="153">
        <f t="shared" si="1"/>
        <v>3519</v>
      </c>
      <c r="AP8" s="129">
        <f t="shared" si="0"/>
        <v>195031</v>
      </c>
      <c r="AQ8" s="143"/>
      <c r="AR8" s="143"/>
      <c r="AS8" s="143"/>
      <c r="AT8" s="143"/>
      <c r="AU8" s="143"/>
      <c r="AV8" s="143"/>
    </row>
    <row r="9" spans="1:51" ht="38.25" x14ac:dyDescent="0.2">
      <c r="A9" s="125" t="s">
        <v>352</v>
      </c>
      <c r="B9" s="115" t="s">
        <v>353</v>
      </c>
      <c r="C9" s="141">
        <f>'[8]National ART MSF'!$C$8</f>
        <v>248</v>
      </c>
      <c r="D9" s="126">
        <f>'[2]National ART MSF'!$C$8</f>
        <v>208</v>
      </c>
      <c r="E9" s="126">
        <f>'[3]National ART MSF'!$C$8</f>
        <v>114</v>
      </c>
      <c r="F9" s="127">
        <v>495</v>
      </c>
      <c r="G9" s="127">
        <v>81</v>
      </c>
      <c r="H9" s="127">
        <v>360</v>
      </c>
      <c r="I9" s="127">
        <f>'[4]National ART MSF'!$C$8</f>
        <v>1935</v>
      </c>
      <c r="J9" s="127">
        <f>'[5]National ART MSF'!$C$8</f>
        <v>255</v>
      </c>
      <c r="K9" s="127">
        <v>131</v>
      </c>
      <c r="L9" s="127">
        <f>[6]ART!$C$10</f>
        <v>205</v>
      </c>
      <c r="M9" s="127">
        <f>932</f>
        <v>932</v>
      </c>
      <c r="N9" s="127">
        <v>253</v>
      </c>
      <c r="O9" s="127">
        <v>2</v>
      </c>
      <c r="P9" s="128">
        <v>0</v>
      </c>
      <c r="Q9" s="139">
        <v>132</v>
      </c>
      <c r="R9" s="127">
        <v>0</v>
      </c>
      <c r="S9" s="127">
        <v>0</v>
      </c>
      <c r="T9" s="127">
        <v>0</v>
      </c>
      <c r="U9" s="127">
        <v>0</v>
      </c>
      <c r="V9" s="127">
        <v>163</v>
      </c>
      <c r="W9" s="127">
        <v>330</v>
      </c>
      <c r="X9" s="127">
        <v>110</v>
      </c>
      <c r="Y9" s="127">
        <v>885</v>
      </c>
      <c r="Z9" s="127">
        <v>34</v>
      </c>
      <c r="AA9" s="151">
        <v>16</v>
      </c>
      <c r="AB9" s="151">
        <v>2247</v>
      </c>
      <c r="AC9" s="152">
        <v>0</v>
      </c>
      <c r="AD9" s="151">
        <v>53</v>
      </c>
      <c r="AE9" s="151">
        <v>151</v>
      </c>
      <c r="AF9" s="151">
        <v>1</v>
      </c>
      <c r="AG9" s="151">
        <v>0</v>
      </c>
      <c r="AH9" s="151">
        <v>527</v>
      </c>
      <c r="AI9" s="151">
        <v>0</v>
      </c>
      <c r="AJ9" s="151">
        <v>36</v>
      </c>
      <c r="AK9" s="151">
        <v>272</v>
      </c>
      <c r="AL9" s="151">
        <v>60</v>
      </c>
      <c r="AM9" s="151">
        <v>82</v>
      </c>
      <c r="AN9" s="151">
        <v>0</v>
      </c>
      <c r="AO9" s="151">
        <v>0</v>
      </c>
      <c r="AP9" s="129">
        <f t="shared" si="0"/>
        <v>10318</v>
      </c>
      <c r="AQ9" s="142"/>
      <c r="AR9" s="142"/>
      <c r="AS9" s="142"/>
      <c r="AT9" s="142"/>
      <c r="AU9" s="142"/>
      <c r="AV9" s="142"/>
      <c r="AW9" s="65"/>
      <c r="AX9" s="65"/>
      <c r="AY9" s="65"/>
    </row>
    <row r="10" spans="1:51" ht="51" x14ac:dyDescent="0.2">
      <c r="A10" s="125" t="s">
        <v>354</v>
      </c>
      <c r="B10" s="115" t="s">
        <v>355</v>
      </c>
      <c r="C10" s="141">
        <f>'[8]National ART MSF'!$D$8</f>
        <v>686</v>
      </c>
      <c r="D10" s="126">
        <f>'[2]National ART MSF'!$D$8</f>
        <v>545</v>
      </c>
      <c r="E10" s="126">
        <f>'[3]National ART MSF'!$D$8</f>
        <v>785</v>
      </c>
      <c r="F10" s="127">
        <v>1297</v>
      </c>
      <c r="G10" s="127">
        <v>158</v>
      </c>
      <c r="H10" s="127">
        <v>355</v>
      </c>
      <c r="I10" s="127">
        <f>'[4]National ART MSF'!$D$8</f>
        <v>3545</v>
      </c>
      <c r="J10" s="127">
        <f>'[5]National ART MSF'!$D$8</f>
        <v>998</v>
      </c>
      <c r="K10" s="127">
        <v>803</v>
      </c>
      <c r="L10" s="127">
        <f>[6]ART!$D$10</f>
        <v>1842</v>
      </c>
      <c r="M10" s="127">
        <v>818</v>
      </c>
      <c r="N10" s="127">
        <v>1069</v>
      </c>
      <c r="O10" s="127">
        <v>26</v>
      </c>
      <c r="P10" s="128">
        <v>0</v>
      </c>
      <c r="Q10" s="139">
        <v>1644</v>
      </c>
      <c r="R10" s="127">
        <v>186</v>
      </c>
      <c r="S10" s="127">
        <v>285</v>
      </c>
      <c r="T10" s="127">
        <v>0</v>
      </c>
      <c r="U10" s="127">
        <v>18647</v>
      </c>
      <c r="V10" s="127">
        <v>1886</v>
      </c>
      <c r="W10" s="127">
        <v>1136</v>
      </c>
      <c r="X10" s="127">
        <v>912</v>
      </c>
      <c r="Y10" s="127">
        <v>1279</v>
      </c>
      <c r="Z10" s="127">
        <v>336</v>
      </c>
      <c r="AA10" s="151">
        <v>2238</v>
      </c>
      <c r="AB10" s="151">
        <v>22550</v>
      </c>
      <c r="AC10" s="152">
        <v>0</v>
      </c>
      <c r="AD10" s="151">
        <v>431</v>
      </c>
      <c r="AE10" s="151">
        <v>870</v>
      </c>
      <c r="AF10" s="151">
        <v>329</v>
      </c>
      <c r="AG10" s="151">
        <v>709</v>
      </c>
      <c r="AH10" s="151">
        <v>2380</v>
      </c>
      <c r="AI10" s="151">
        <v>0</v>
      </c>
      <c r="AJ10" s="151">
        <v>68</v>
      </c>
      <c r="AK10" s="151">
        <v>806</v>
      </c>
      <c r="AL10" s="151">
        <v>219</v>
      </c>
      <c r="AM10" s="151">
        <v>260</v>
      </c>
      <c r="AN10" s="151">
        <v>525</v>
      </c>
      <c r="AO10" s="151">
        <v>555</v>
      </c>
      <c r="AP10" s="129">
        <f t="shared" si="0"/>
        <v>71178</v>
      </c>
      <c r="AQ10" s="142"/>
      <c r="AR10" s="142"/>
      <c r="AS10" s="142"/>
      <c r="AT10" s="142"/>
      <c r="AU10" s="142"/>
      <c r="AV10" s="142"/>
      <c r="AW10" s="65"/>
      <c r="AX10" s="65"/>
      <c r="AY10" s="65"/>
    </row>
    <row r="11" spans="1:51" ht="51" x14ac:dyDescent="0.2">
      <c r="A11" s="125" t="s">
        <v>356</v>
      </c>
      <c r="B11" s="115" t="s">
        <v>357</v>
      </c>
      <c r="C11" s="141">
        <f>'[8]National ART MSF'!$E$8</f>
        <v>15912</v>
      </c>
      <c r="D11" s="126">
        <f>'[2]National ART MSF'!$E$8</f>
        <v>8409</v>
      </c>
      <c r="E11" s="126">
        <f>'[3]National ART MSF'!$E$8</f>
        <v>11783</v>
      </c>
      <c r="F11" s="127">
        <v>31870</v>
      </c>
      <c r="G11" s="127">
        <v>3274</v>
      </c>
      <c r="H11" s="127">
        <v>8871</v>
      </c>
      <c r="I11" s="127">
        <f>'[4]National ART MSF'!$E$8</f>
        <v>38025</v>
      </c>
      <c r="J11" s="127">
        <f>'[5]National ART MSF'!$E$8</f>
        <v>22271</v>
      </c>
      <c r="K11" s="127">
        <v>10315</v>
      </c>
      <c r="L11" s="127">
        <f>[6]ART!$E$10</f>
        <v>16260</v>
      </c>
      <c r="M11" s="127">
        <v>8831</v>
      </c>
      <c r="N11" s="127">
        <v>10124</v>
      </c>
      <c r="O11" s="127">
        <v>1600</v>
      </c>
      <c r="P11" s="128">
        <v>0</v>
      </c>
      <c r="Q11" s="139">
        <v>19542</v>
      </c>
      <c r="R11" s="127">
        <v>2864</v>
      </c>
      <c r="S11" s="127">
        <v>4262</v>
      </c>
      <c r="T11" s="127">
        <v>0</v>
      </c>
      <c r="U11" s="127">
        <v>72678</v>
      </c>
      <c r="V11" s="127">
        <v>29335</v>
      </c>
      <c r="W11" s="127">
        <v>15631</v>
      </c>
      <c r="X11" s="127">
        <v>16898</v>
      </c>
      <c r="Y11" s="127">
        <v>5196</v>
      </c>
      <c r="Z11" s="127">
        <v>5600</v>
      </c>
      <c r="AA11" s="151">
        <v>18156</v>
      </c>
      <c r="AB11" s="151">
        <v>73660</v>
      </c>
      <c r="AC11" s="152">
        <v>0</v>
      </c>
      <c r="AD11" s="151">
        <v>4656</v>
      </c>
      <c r="AE11" s="151">
        <v>9439</v>
      </c>
      <c r="AF11" s="151">
        <v>1614</v>
      </c>
      <c r="AG11" s="151">
        <v>8877</v>
      </c>
      <c r="AH11" s="151">
        <v>35370</v>
      </c>
      <c r="AI11" s="151">
        <v>0</v>
      </c>
      <c r="AJ11" s="151">
        <v>2948</v>
      </c>
      <c r="AK11" s="151">
        <v>11471</v>
      </c>
      <c r="AL11" s="151">
        <v>2895</v>
      </c>
      <c r="AM11" s="151">
        <v>5442</v>
      </c>
      <c r="AN11" s="151">
        <v>6708</v>
      </c>
      <c r="AO11" s="151">
        <v>8831</v>
      </c>
      <c r="AP11" s="129">
        <f t="shared" si="0"/>
        <v>549618</v>
      </c>
      <c r="AQ11" s="142"/>
      <c r="AR11" s="142"/>
      <c r="AS11" s="142"/>
      <c r="AT11" s="142"/>
      <c r="AU11" s="142"/>
      <c r="AV11" s="142"/>
      <c r="AW11" s="65"/>
      <c r="AX11" s="65"/>
      <c r="AY11" s="65"/>
    </row>
    <row r="12" spans="1:51" ht="51" x14ac:dyDescent="0.2">
      <c r="A12" s="125" t="s">
        <v>358</v>
      </c>
      <c r="B12" s="115" t="s">
        <v>359</v>
      </c>
      <c r="C12" s="141">
        <f>'[8]National ART MSF'!$F$8</f>
        <v>217</v>
      </c>
      <c r="D12" s="126">
        <f>'[2]National ART MSF'!$F$8</f>
        <v>163</v>
      </c>
      <c r="E12" s="126">
        <f>'[3]National ART MSF'!$F$8</f>
        <v>223</v>
      </c>
      <c r="F12" s="127">
        <v>685</v>
      </c>
      <c r="G12" s="127">
        <v>63</v>
      </c>
      <c r="H12" s="127">
        <v>408</v>
      </c>
      <c r="I12" s="127">
        <f>'[4]National ART MSF'!$F$8</f>
        <v>1970</v>
      </c>
      <c r="J12" s="127">
        <f>'[5]National ART MSF'!$F$8</f>
        <v>245</v>
      </c>
      <c r="K12" s="127">
        <v>116</v>
      </c>
      <c r="L12" s="127">
        <f>[6]ART!$F$10</f>
        <v>141</v>
      </c>
      <c r="M12" s="127">
        <v>874</v>
      </c>
      <c r="N12" s="127">
        <v>293</v>
      </c>
      <c r="O12" s="127">
        <v>5</v>
      </c>
      <c r="P12" s="128">
        <v>0</v>
      </c>
      <c r="Q12" s="139">
        <v>126</v>
      </c>
      <c r="R12" s="127">
        <v>0</v>
      </c>
      <c r="S12" s="127">
        <v>0</v>
      </c>
      <c r="T12" s="127">
        <v>0</v>
      </c>
      <c r="U12" s="127">
        <v>0</v>
      </c>
      <c r="V12" s="127">
        <v>361</v>
      </c>
      <c r="W12" s="127">
        <v>269</v>
      </c>
      <c r="X12" s="127">
        <v>89</v>
      </c>
      <c r="Y12" s="127">
        <v>881</v>
      </c>
      <c r="Z12" s="127">
        <v>21</v>
      </c>
      <c r="AA12" s="151">
        <v>4</v>
      </c>
      <c r="AB12" s="151">
        <v>15462</v>
      </c>
      <c r="AC12" s="152">
        <v>0</v>
      </c>
      <c r="AD12" s="151">
        <v>50</v>
      </c>
      <c r="AE12" s="151">
        <v>134</v>
      </c>
      <c r="AF12" s="151">
        <v>4</v>
      </c>
      <c r="AG12" s="151">
        <v>0</v>
      </c>
      <c r="AH12" s="151">
        <v>38</v>
      </c>
      <c r="AI12" s="151">
        <v>0</v>
      </c>
      <c r="AJ12" s="151">
        <v>47</v>
      </c>
      <c r="AK12" s="151">
        <v>233</v>
      </c>
      <c r="AL12" s="151">
        <v>66</v>
      </c>
      <c r="AM12" s="151">
        <v>86</v>
      </c>
      <c r="AN12" s="151">
        <v>0</v>
      </c>
      <c r="AO12" s="151">
        <v>0</v>
      </c>
      <c r="AP12" s="129">
        <f t="shared" si="0"/>
        <v>23274</v>
      </c>
      <c r="AQ12" s="142"/>
      <c r="AR12" s="142"/>
      <c r="AS12" s="142"/>
      <c r="AT12" s="142"/>
      <c r="AU12" s="142"/>
      <c r="AV12" s="142"/>
      <c r="AW12" s="65"/>
      <c r="AX12" s="65"/>
      <c r="AY12" s="65"/>
    </row>
    <row r="13" spans="1:51" ht="51" x14ac:dyDescent="0.2">
      <c r="A13" s="125" t="s">
        <v>360</v>
      </c>
      <c r="B13" s="115" t="s">
        <v>361</v>
      </c>
      <c r="C13" s="141">
        <f>'[8]National ART MSF'!$G$8</f>
        <v>806</v>
      </c>
      <c r="D13" s="126">
        <f>'[2]National ART MSF'!$G$8</f>
        <v>506</v>
      </c>
      <c r="E13" s="126">
        <f>'[3]National ART MSF'!$G$8</f>
        <v>739</v>
      </c>
      <c r="F13" s="127">
        <v>1440</v>
      </c>
      <c r="G13" s="127">
        <v>197</v>
      </c>
      <c r="H13" s="127">
        <v>413</v>
      </c>
      <c r="I13" s="127">
        <f>'[4]National ART MSF'!$G$8</f>
        <v>3508</v>
      </c>
      <c r="J13" s="127">
        <f>'[5]National ART MSF'!$G$8</f>
        <v>943</v>
      </c>
      <c r="K13" s="127">
        <v>822</v>
      </c>
      <c r="L13" s="127">
        <f>[6]ART!$G$10</f>
        <v>1828</v>
      </c>
      <c r="M13" s="127">
        <v>728</v>
      </c>
      <c r="N13" s="127">
        <v>928</v>
      </c>
      <c r="O13" s="127">
        <v>39</v>
      </c>
      <c r="P13" s="128">
        <v>0</v>
      </c>
      <c r="Q13" s="139">
        <v>1546</v>
      </c>
      <c r="R13" s="127">
        <v>154</v>
      </c>
      <c r="S13" s="127">
        <v>358</v>
      </c>
      <c r="T13" s="127">
        <v>0</v>
      </c>
      <c r="U13" s="127">
        <v>17750</v>
      </c>
      <c r="V13" s="127">
        <v>1819</v>
      </c>
      <c r="W13" s="127">
        <v>1383</v>
      </c>
      <c r="X13" s="127">
        <v>955</v>
      </c>
      <c r="Y13" s="127">
        <v>1236</v>
      </c>
      <c r="Z13" s="127">
        <v>344</v>
      </c>
      <c r="AA13" s="151">
        <v>2217</v>
      </c>
      <c r="AB13" s="151">
        <v>30212</v>
      </c>
      <c r="AC13" s="152">
        <v>0</v>
      </c>
      <c r="AD13" s="151">
        <v>460</v>
      </c>
      <c r="AE13" s="151">
        <v>851</v>
      </c>
      <c r="AF13" s="151">
        <v>295</v>
      </c>
      <c r="AG13" s="151">
        <v>701</v>
      </c>
      <c r="AH13" s="151">
        <v>2288</v>
      </c>
      <c r="AI13" s="151">
        <v>0</v>
      </c>
      <c r="AJ13" s="151">
        <v>135</v>
      </c>
      <c r="AK13" s="151">
        <v>766</v>
      </c>
      <c r="AL13" s="151">
        <v>0</v>
      </c>
      <c r="AM13" s="151">
        <v>233</v>
      </c>
      <c r="AN13" s="151">
        <v>506</v>
      </c>
      <c r="AO13" s="151">
        <v>548</v>
      </c>
      <c r="AP13" s="129">
        <f t="shared" si="0"/>
        <v>77654</v>
      </c>
      <c r="AQ13" s="142"/>
      <c r="AR13" s="142"/>
      <c r="AS13" s="142"/>
      <c r="AT13" s="142"/>
      <c r="AU13" s="142"/>
      <c r="AV13" s="142"/>
      <c r="AW13" s="65"/>
      <c r="AX13" s="65"/>
      <c r="AY13" s="65"/>
    </row>
    <row r="14" spans="1:51" ht="51" x14ac:dyDescent="0.2">
      <c r="A14" s="125" t="s">
        <v>362</v>
      </c>
      <c r="B14" s="115" t="s">
        <v>363</v>
      </c>
      <c r="C14" s="141">
        <f>'[8]National ART MSF'!$I$8</f>
        <v>29382</v>
      </c>
      <c r="D14" s="126">
        <f>'[2]National ART MSF'!$I$8</f>
        <v>18024</v>
      </c>
      <c r="E14" s="126">
        <f>'[3]National ART MSF'!$I$8</f>
        <v>23490</v>
      </c>
      <c r="F14" s="127">
        <v>66616</v>
      </c>
      <c r="G14" s="127">
        <v>5628</v>
      </c>
      <c r="H14" s="127">
        <v>19115</v>
      </c>
      <c r="I14" s="127">
        <f>'[4]National ART MSF'!$I$8</f>
        <v>92648</v>
      </c>
      <c r="J14" s="127">
        <f>'[5]National ART MSF'!$I$8</f>
        <v>34943</v>
      </c>
      <c r="K14" s="127">
        <v>20429</v>
      </c>
      <c r="L14" s="127">
        <f>[6]ART!$I$10</f>
        <v>46281</v>
      </c>
      <c r="M14" s="127">
        <v>16936</v>
      </c>
      <c r="N14" s="127">
        <v>22879</v>
      </c>
      <c r="O14" s="127">
        <v>2593</v>
      </c>
      <c r="P14" s="128">
        <v>0</v>
      </c>
      <c r="Q14" s="139">
        <v>35091</v>
      </c>
      <c r="R14" s="127">
        <v>4714</v>
      </c>
      <c r="S14" s="127">
        <v>8211</v>
      </c>
      <c r="T14" s="127">
        <v>0</v>
      </c>
      <c r="U14" s="127">
        <v>168473</v>
      </c>
      <c r="V14" s="127">
        <v>46150</v>
      </c>
      <c r="W14" s="127">
        <v>24276</v>
      </c>
      <c r="X14" s="127">
        <v>27637</v>
      </c>
      <c r="Y14" s="127">
        <v>13244</v>
      </c>
      <c r="Z14" s="127">
        <v>12901</v>
      </c>
      <c r="AA14" s="151">
        <v>38567</v>
      </c>
      <c r="AB14" s="151">
        <v>151650</v>
      </c>
      <c r="AC14" s="152">
        <v>0</v>
      </c>
      <c r="AD14" s="151">
        <v>11731</v>
      </c>
      <c r="AE14" s="151">
        <v>21666</v>
      </c>
      <c r="AF14" s="151">
        <v>1614</v>
      </c>
      <c r="AG14" s="151">
        <v>20163</v>
      </c>
      <c r="AH14" s="151">
        <v>73258</v>
      </c>
      <c r="AI14" s="151">
        <v>0</v>
      </c>
      <c r="AJ14" s="151">
        <v>4205</v>
      </c>
      <c r="AK14" s="151">
        <v>24726</v>
      </c>
      <c r="AL14" s="151">
        <v>2033</v>
      </c>
      <c r="AM14" s="151">
        <v>9086</v>
      </c>
      <c r="AN14" s="151">
        <v>12310</v>
      </c>
      <c r="AO14" s="151">
        <v>12886</v>
      </c>
      <c r="AP14" s="129">
        <f t="shared" si="0"/>
        <v>1123556</v>
      </c>
      <c r="AQ14" s="142"/>
      <c r="AR14" s="142"/>
      <c r="AS14" s="142"/>
      <c r="AT14" s="142"/>
      <c r="AU14" s="142"/>
      <c r="AV14" s="142"/>
      <c r="AW14" s="65"/>
      <c r="AX14" s="65"/>
      <c r="AY14" s="65"/>
    </row>
    <row r="15" spans="1:51" s="113" customFormat="1" ht="38.25" x14ac:dyDescent="0.2">
      <c r="A15" s="130" t="s">
        <v>364</v>
      </c>
      <c r="B15" s="117" t="s">
        <v>365</v>
      </c>
      <c r="C15" s="146">
        <f>SUM(C9:C14)</f>
        <v>47251</v>
      </c>
      <c r="D15" s="146">
        <f t="shared" ref="D15:AO15" si="2">SUM(D9:D14)</f>
        <v>27855</v>
      </c>
      <c r="E15" s="146">
        <f t="shared" si="2"/>
        <v>37134</v>
      </c>
      <c r="F15" s="146">
        <f t="shared" si="2"/>
        <v>102403</v>
      </c>
      <c r="G15" s="146">
        <f t="shared" si="2"/>
        <v>9401</v>
      </c>
      <c r="H15" s="146">
        <f t="shared" si="2"/>
        <v>29522</v>
      </c>
      <c r="I15" s="146">
        <f t="shared" si="2"/>
        <v>141631</v>
      </c>
      <c r="J15" s="146">
        <f t="shared" si="2"/>
        <v>59655</v>
      </c>
      <c r="K15" s="146">
        <f t="shared" si="2"/>
        <v>32616</v>
      </c>
      <c r="L15" s="146">
        <f t="shared" si="2"/>
        <v>66557</v>
      </c>
      <c r="M15" s="146">
        <f t="shared" si="2"/>
        <v>29119</v>
      </c>
      <c r="N15" s="146">
        <f t="shared" si="2"/>
        <v>35546</v>
      </c>
      <c r="O15" s="146">
        <f t="shared" si="2"/>
        <v>4265</v>
      </c>
      <c r="P15" s="146">
        <f t="shared" si="2"/>
        <v>0</v>
      </c>
      <c r="Q15" s="146">
        <f t="shared" si="2"/>
        <v>58081</v>
      </c>
      <c r="R15" s="146">
        <f t="shared" si="2"/>
        <v>7918</v>
      </c>
      <c r="S15" s="146">
        <f t="shared" si="2"/>
        <v>13116</v>
      </c>
      <c r="T15" s="146">
        <f t="shared" si="2"/>
        <v>0</v>
      </c>
      <c r="U15" s="146">
        <f t="shared" si="2"/>
        <v>277548</v>
      </c>
      <c r="V15" s="146">
        <f t="shared" si="2"/>
        <v>79714</v>
      </c>
      <c r="W15" s="146">
        <f t="shared" si="2"/>
        <v>43025</v>
      </c>
      <c r="X15" s="146">
        <f t="shared" si="2"/>
        <v>46601</v>
      </c>
      <c r="Y15" s="146">
        <f t="shared" si="2"/>
        <v>22721</v>
      </c>
      <c r="Z15" s="146">
        <f t="shared" si="2"/>
        <v>19236</v>
      </c>
      <c r="AA15" s="153">
        <f t="shared" si="2"/>
        <v>61198</v>
      </c>
      <c r="AB15" s="153">
        <f t="shared" si="2"/>
        <v>295781</v>
      </c>
      <c r="AC15" s="153">
        <f t="shared" si="2"/>
        <v>0</v>
      </c>
      <c r="AD15" s="153">
        <f t="shared" si="2"/>
        <v>17381</v>
      </c>
      <c r="AE15" s="153">
        <f t="shared" si="2"/>
        <v>33111</v>
      </c>
      <c r="AF15" s="153">
        <f t="shared" si="2"/>
        <v>3857</v>
      </c>
      <c r="AG15" s="153">
        <f t="shared" si="2"/>
        <v>30450</v>
      </c>
      <c r="AH15" s="153">
        <f t="shared" si="2"/>
        <v>113861</v>
      </c>
      <c r="AI15" s="153">
        <f t="shared" si="2"/>
        <v>0</v>
      </c>
      <c r="AJ15" s="153">
        <f t="shared" si="2"/>
        <v>7439</v>
      </c>
      <c r="AK15" s="153">
        <f t="shared" si="2"/>
        <v>38274</v>
      </c>
      <c r="AL15" s="153">
        <f t="shared" si="2"/>
        <v>5273</v>
      </c>
      <c r="AM15" s="153">
        <f t="shared" si="2"/>
        <v>15189</v>
      </c>
      <c r="AN15" s="153">
        <f t="shared" si="2"/>
        <v>20049</v>
      </c>
      <c r="AO15" s="153">
        <f t="shared" si="2"/>
        <v>22820</v>
      </c>
      <c r="AP15" s="147">
        <f t="shared" si="0"/>
        <v>1855598</v>
      </c>
      <c r="AQ15" s="143"/>
      <c r="AR15" s="143"/>
      <c r="AS15" s="143"/>
      <c r="AT15" s="143"/>
      <c r="AU15" s="143"/>
      <c r="AV15" s="143"/>
    </row>
    <row r="16" spans="1:51" ht="38.25" x14ac:dyDescent="0.2">
      <c r="A16" s="125" t="s">
        <v>366</v>
      </c>
      <c r="B16" s="115" t="s">
        <v>367</v>
      </c>
      <c r="C16" s="141">
        <f>'[8]National ART MSF'!$C$9</f>
        <v>0</v>
      </c>
      <c r="D16" s="126">
        <f>'[2]National ART MSF'!$C$9</f>
        <v>0</v>
      </c>
      <c r="E16" s="127">
        <v>0</v>
      </c>
      <c r="F16" s="127">
        <v>0</v>
      </c>
      <c r="G16" s="127">
        <v>2</v>
      </c>
      <c r="H16" s="127">
        <v>0</v>
      </c>
      <c r="I16" s="127">
        <f>'[4]National ART MSF'!$C$9</f>
        <v>0</v>
      </c>
      <c r="J16" s="127">
        <f>'[5]National ART MSF'!$C$9</f>
        <v>0</v>
      </c>
      <c r="K16" s="127">
        <v>0</v>
      </c>
      <c r="L16" s="127">
        <f>[6]ART!$C$11</f>
        <v>0</v>
      </c>
      <c r="M16" s="127">
        <v>0</v>
      </c>
      <c r="N16" s="127">
        <v>0</v>
      </c>
      <c r="O16" s="127">
        <v>0</v>
      </c>
      <c r="P16" s="128">
        <v>0</v>
      </c>
      <c r="Q16" s="139">
        <v>0</v>
      </c>
      <c r="R16" s="127">
        <v>0</v>
      </c>
      <c r="S16" s="127">
        <v>0</v>
      </c>
      <c r="T16" s="127">
        <v>0</v>
      </c>
      <c r="U16" s="127">
        <v>0</v>
      </c>
      <c r="V16" s="127">
        <v>0</v>
      </c>
      <c r="W16" s="127">
        <v>0</v>
      </c>
      <c r="X16" s="127">
        <v>0</v>
      </c>
      <c r="Y16" s="127">
        <v>0</v>
      </c>
      <c r="Z16" s="127">
        <v>0</v>
      </c>
      <c r="AA16" s="151">
        <v>0</v>
      </c>
      <c r="AB16" s="151">
        <v>4</v>
      </c>
      <c r="AC16" s="152">
        <v>0</v>
      </c>
      <c r="AD16" s="151">
        <v>0</v>
      </c>
      <c r="AE16" s="151">
        <v>0</v>
      </c>
      <c r="AF16" s="151">
        <v>0</v>
      </c>
      <c r="AG16" s="151">
        <v>0</v>
      </c>
      <c r="AH16" s="151">
        <v>0</v>
      </c>
      <c r="AI16" s="151">
        <v>0</v>
      </c>
      <c r="AJ16" s="151">
        <v>0</v>
      </c>
      <c r="AK16" s="151">
        <v>0</v>
      </c>
      <c r="AL16" s="151">
        <v>0</v>
      </c>
      <c r="AM16" s="151">
        <v>0</v>
      </c>
      <c r="AN16" s="151">
        <v>0</v>
      </c>
      <c r="AO16" s="151">
        <v>0</v>
      </c>
      <c r="AP16" s="147">
        <f t="shared" si="0"/>
        <v>6</v>
      </c>
      <c r="AQ16" s="142"/>
      <c r="AR16" s="142"/>
      <c r="AS16" s="142"/>
      <c r="AT16" s="142"/>
      <c r="AU16" s="142"/>
      <c r="AV16" s="142"/>
      <c r="AW16" s="65"/>
      <c r="AX16" s="65"/>
      <c r="AY16" s="65"/>
    </row>
    <row r="17" spans="1:51" ht="38.25" x14ac:dyDescent="0.2">
      <c r="A17" s="125" t="s">
        <v>368</v>
      </c>
      <c r="B17" s="115" t="s">
        <v>369</v>
      </c>
      <c r="C17" s="141">
        <f>'[8]National ART MSF'!$D$9</f>
        <v>0</v>
      </c>
      <c r="D17" s="126">
        <f>'[2]National ART MSF'!$D$9</f>
        <v>6</v>
      </c>
      <c r="E17" s="127">
        <v>0</v>
      </c>
      <c r="F17" s="127">
        <v>1</v>
      </c>
      <c r="G17" s="127">
        <v>5</v>
      </c>
      <c r="H17" s="127">
        <v>0</v>
      </c>
      <c r="I17" s="127">
        <f>'[4]National ART MSF'!$D$9</f>
        <v>27</v>
      </c>
      <c r="J17" s="127">
        <f>'[5]National ART MSF'!$D$9</f>
        <v>0</v>
      </c>
      <c r="K17" s="127">
        <v>1</v>
      </c>
      <c r="L17" s="127">
        <f>[6]ART!$D$11</f>
        <v>4</v>
      </c>
      <c r="M17" s="127">
        <v>0</v>
      </c>
      <c r="N17" s="127">
        <v>4</v>
      </c>
      <c r="O17" s="127">
        <v>5</v>
      </c>
      <c r="P17" s="128"/>
      <c r="Q17" s="139">
        <v>2</v>
      </c>
      <c r="R17" s="127">
        <v>0</v>
      </c>
      <c r="S17" s="127">
        <v>0</v>
      </c>
      <c r="T17" s="127">
        <v>0</v>
      </c>
      <c r="U17" s="127">
        <v>0</v>
      </c>
      <c r="V17" s="127">
        <v>1</v>
      </c>
      <c r="W17" s="127">
        <v>2</v>
      </c>
      <c r="X17" s="127">
        <v>0</v>
      </c>
      <c r="Y17" s="127">
        <v>7</v>
      </c>
      <c r="Z17" s="127">
        <v>4</v>
      </c>
      <c r="AA17" s="151">
        <v>0</v>
      </c>
      <c r="AB17" s="151">
        <v>178</v>
      </c>
      <c r="AC17" s="152">
        <v>0</v>
      </c>
      <c r="AD17" s="151">
        <v>2</v>
      </c>
      <c r="AE17" s="151">
        <v>0</v>
      </c>
      <c r="AF17" s="151">
        <v>0</v>
      </c>
      <c r="AG17" s="151">
        <v>1</v>
      </c>
      <c r="AH17" s="151">
        <v>2</v>
      </c>
      <c r="AI17" s="151">
        <v>75</v>
      </c>
      <c r="AJ17" s="151">
        <v>1</v>
      </c>
      <c r="AK17" s="151">
        <v>6</v>
      </c>
      <c r="AL17" s="151">
        <v>0</v>
      </c>
      <c r="AM17" s="151">
        <v>0</v>
      </c>
      <c r="AN17" s="151">
        <v>9</v>
      </c>
      <c r="AO17" s="151">
        <v>2</v>
      </c>
      <c r="AP17" s="147">
        <f t="shared" si="0"/>
        <v>345</v>
      </c>
      <c r="AQ17" s="142"/>
      <c r="AR17" s="142"/>
      <c r="AS17" s="142"/>
      <c r="AT17" s="142"/>
      <c r="AU17" s="142"/>
      <c r="AV17" s="142"/>
      <c r="AW17" s="65"/>
      <c r="AX17" s="65"/>
      <c r="AY17" s="65"/>
    </row>
    <row r="18" spans="1:51" ht="38.25" x14ac:dyDescent="0.2">
      <c r="A18" s="125" t="s">
        <v>370</v>
      </c>
      <c r="B18" s="115" t="s">
        <v>371</v>
      </c>
      <c r="C18" s="141">
        <f>'[8]National ART MSF'!$E$9</f>
        <v>2</v>
      </c>
      <c r="D18" s="126">
        <f>'[2]National ART MSF'!$E$9</f>
        <v>43</v>
      </c>
      <c r="E18" s="127">
        <v>5</v>
      </c>
      <c r="F18" s="127">
        <v>10</v>
      </c>
      <c r="G18" s="127">
        <v>31</v>
      </c>
      <c r="H18" s="127">
        <v>2</v>
      </c>
      <c r="I18" s="127">
        <f>'[4]National ART MSF'!$E$9</f>
        <v>97</v>
      </c>
      <c r="J18" s="127">
        <f>'[5]National ART MSF'!$E$9</f>
        <v>2</v>
      </c>
      <c r="K18" s="127">
        <v>20</v>
      </c>
      <c r="L18" s="127">
        <f>[6]ART!$E$11</f>
        <v>5</v>
      </c>
      <c r="M18" s="127">
        <v>13</v>
      </c>
      <c r="N18" s="127">
        <v>9</v>
      </c>
      <c r="O18" s="127">
        <v>18</v>
      </c>
      <c r="P18" s="128">
        <v>0</v>
      </c>
      <c r="Q18" s="139">
        <v>19</v>
      </c>
      <c r="R18" s="127">
        <v>0</v>
      </c>
      <c r="S18" s="127">
        <v>0</v>
      </c>
      <c r="T18" s="127">
        <v>0</v>
      </c>
      <c r="U18" s="127">
        <v>0</v>
      </c>
      <c r="V18" s="127">
        <v>837</v>
      </c>
      <c r="W18" s="127">
        <v>4</v>
      </c>
      <c r="X18" s="127">
        <v>3</v>
      </c>
      <c r="Y18" s="127">
        <v>57</v>
      </c>
      <c r="Z18" s="127">
        <v>18</v>
      </c>
      <c r="AA18" s="151">
        <v>0</v>
      </c>
      <c r="AB18" s="151">
        <v>39</v>
      </c>
      <c r="AC18" s="152">
        <v>0</v>
      </c>
      <c r="AD18" s="151">
        <v>29</v>
      </c>
      <c r="AE18" s="151">
        <v>3</v>
      </c>
      <c r="AF18" s="151">
        <v>1</v>
      </c>
      <c r="AG18" s="151">
        <v>19</v>
      </c>
      <c r="AH18" s="151">
        <v>10</v>
      </c>
      <c r="AI18" s="151">
        <v>235</v>
      </c>
      <c r="AJ18" s="151">
        <v>6</v>
      </c>
      <c r="AK18" s="151">
        <v>53</v>
      </c>
      <c r="AL18" s="151">
        <v>1</v>
      </c>
      <c r="AM18" s="151">
        <v>3</v>
      </c>
      <c r="AN18" s="151">
        <v>24</v>
      </c>
      <c r="AO18" s="151">
        <v>16</v>
      </c>
      <c r="AP18" s="147">
        <f t="shared" si="0"/>
        <v>1634</v>
      </c>
      <c r="AQ18" s="142"/>
      <c r="AR18" s="142"/>
      <c r="AS18" s="142"/>
      <c r="AT18" s="142"/>
      <c r="AU18" s="142"/>
      <c r="AV18" s="142"/>
      <c r="AW18" s="65"/>
      <c r="AX18" s="65"/>
      <c r="AY18" s="65"/>
    </row>
    <row r="19" spans="1:51" ht="38.25" x14ac:dyDescent="0.2">
      <c r="A19" s="125" t="s">
        <v>372</v>
      </c>
      <c r="B19" s="115" t="s">
        <v>373</v>
      </c>
      <c r="C19" s="141">
        <f>'[8]National ART MSF'!$F$9</f>
        <v>0</v>
      </c>
      <c r="D19" s="126">
        <f>'[2]National ART MSF'!$F$9</f>
        <v>0</v>
      </c>
      <c r="E19" s="127">
        <v>0</v>
      </c>
      <c r="F19" s="127">
        <v>0</v>
      </c>
      <c r="G19" s="127">
        <v>1</v>
      </c>
      <c r="H19" s="127">
        <v>0</v>
      </c>
      <c r="I19" s="127">
        <f>'[4]National ART MSF'!$F$9</f>
        <v>1</v>
      </c>
      <c r="J19" s="127">
        <f>'[5]National ART MSF'!$F$9</f>
        <v>0</v>
      </c>
      <c r="K19" s="127">
        <v>0</v>
      </c>
      <c r="L19" s="127">
        <f>[6]ART!$F$11</f>
        <v>0</v>
      </c>
      <c r="M19" s="127">
        <v>0</v>
      </c>
      <c r="N19" s="127">
        <v>0</v>
      </c>
      <c r="O19" s="127">
        <v>0</v>
      </c>
      <c r="P19" s="128">
        <v>0</v>
      </c>
      <c r="Q19" s="139">
        <v>0</v>
      </c>
      <c r="R19" s="127">
        <v>0</v>
      </c>
      <c r="S19" s="127">
        <v>0</v>
      </c>
      <c r="T19" s="127">
        <v>0</v>
      </c>
      <c r="U19" s="127">
        <v>0</v>
      </c>
      <c r="V19" s="127">
        <v>0</v>
      </c>
      <c r="W19" s="127">
        <v>0</v>
      </c>
      <c r="X19" s="127">
        <v>0</v>
      </c>
      <c r="Y19" s="127">
        <v>0</v>
      </c>
      <c r="Z19" s="127">
        <v>0</v>
      </c>
      <c r="AA19" s="151">
        <v>0</v>
      </c>
      <c r="AB19" s="151">
        <v>270</v>
      </c>
      <c r="AC19" s="152">
        <v>0</v>
      </c>
      <c r="AD19" s="151">
        <v>0</v>
      </c>
      <c r="AE19" s="151">
        <v>0</v>
      </c>
      <c r="AF19" s="151">
        <v>0</v>
      </c>
      <c r="AG19" s="151">
        <v>0</v>
      </c>
      <c r="AH19" s="151">
        <v>0</v>
      </c>
      <c r="AI19" s="151">
        <v>0</v>
      </c>
      <c r="AJ19" s="151">
        <v>0</v>
      </c>
      <c r="AK19" s="151">
        <v>0</v>
      </c>
      <c r="AL19" s="151">
        <v>0</v>
      </c>
      <c r="AM19" s="151">
        <v>0</v>
      </c>
      <c r="AN19" s="151">
        <v>0</v>
      </c>
      <c r="AO19" s="151">
        <v>0</v>
      </c>
      <c r="AP19" s="147">
        <f t="shared" si="0"/>
        <v>272</v>
      </c>
      <c r="AQ19" s="142"/>
      <c r="AR19" s="142"/>
      <c r="AS19" s="142"/>
      <c r="AT19" s="142"/>
      <c r="AU19" s="142"/>
      <c r="AV19" s="142"/>
      <c r="AW19" s="65"/>
      <c r="AX19" s="65"/>
      <c r="AY19" s="65"/>
    </row>
    <row r="20" spans="1:51" ht="38.25" x14ac:dyDescent="0.2">
      <c r="A20" s="125" t="s">
        <v>374</v>
      </c>
      <c r="B20" s="115" t="s">
        <v>375</v>
      </c>
      <c r="C20" s="141">
        <f>'[8]National ART MSF'!$G$9</f>
        <v>0</v>
      </c>
      <c r="D20" s="126">
        <f>'[2]National ART MSF'!$G$9</f>
        <v>5</v>
      </c>
      <c r="E20" s="127">
        <v>0</v>
      </c>
      <c r="F20" s="127">
        <v>2</v>
      </c>
      <c r="G20" s="127">
        <v>5</v>
      </c>
      <c r="H20" s="127">
        <v>0</v>
      </c>
      <c r="I20" s="127">
        <f>'[4]National ART MSF'!$G$9</f>
        <v>28</v>
      </c>
      <c r="J20" s="127">
        <f>'[5]National ART MSF'!$G$9</f>
        <v>0</v>
      </c>
      <c r="K20" s="127">
        <v>5</v>
      </c>
      <c r="L20" s="127">
        <f>[6]ART!$G$11</f>
        <v>0</v>
      </c>
      <c r="M20" s="127">
        <v>1</v>
      </c>
      <c r="N20" s="127">
        <v>6</v>
      </c>
      <c r="O20" s="127">
        <v>9</v>
      </c>
      <c r="P20" s="128">
        <v>0</v>
      </c>
      <c r="Q20" s="139">
        <v>1</v>
      </c>
      <c r="R20" s="127">
        <v>0</v>
      </c>
      <c r="S20" s="127">
        <v>0</v>
      </c>
      <c r="T20" s="127">
        <v>0</v>
      </c>
      <c r="U20" s="127">
        <v>0</v>
      </c>
      <c r="V20" s="127">
        <v>0</v>
      </c>
      <c r="W20" s="127">
        <v>2</v>
      </c>
      <c r="X20" s="127">
        <v>0</v>
      </c>
      <c r="Y20" s="127">
        <v>4</v>
      </c>
      <c r="Z20" s="127">
        <v>3</v>
      </c>
      <c r="AA20" s="151">
        <v>0</v>
      </c>
      <c r="AB20" s="151">
        <v>14</v>
      </c>
      <c r="AC20" s="152">
        <v>0</v>
      </c>
      <c r="AD20" s="151">
        <v>3</v>
      </c>
      <c r="AE20" s="151">
        <v>1</v>
      </c>
      <c r="AF20" s="151">
        <v>0</v>
      </c>
      <c r="AG20" s="151">
        <v>0</v>
      </c>
      <c r="AH20" s="151">
        <v>7</v>
      </c>
      <c r="AI20" s="151">
        <v>59</v>
      </c>
      <c r="AJ20" s="151">
        <v>1</v>
      </c>
      <c r="AK20" s="151">
        <v>2</v>
      </c>
      <c r="AL20" s="151">
        <v>0</v>
      </c>
      <c r="AM20" s="151">
        <v>0</v>
      </c>
      <c r="AN20" s="151">
        <v>1</v>
      </c>
      <c r="AO20" s="151">
        <v>1</v>
      </c>
      <c r="AP20" s="147">
        <f t="shared" si="0"/>
        <v>160</v>
      </c>
      <c r="AQ20" s="142"/>
      <c r="AR20" s="142"/>
      <c r="AS20" s="142"/>
      <c r="AT20" s="142"/>
      <c r="AU20" s="142"/>
      <c r="AV20" s="142"/>
      <c r="AW20" s="65"/>
      <c r="AX20" s="65"/>
      <c r="AY20" s="65"/>
    </row>
    <row r="21" spans="1:51" ht="38.25" x14ac:dyDescent="0.2">
      <c r="A21" s="125" t="s">
        <v>376</v>
      </c>
      <c r="B21" s="115" t="s">
        <v>377</v>
      </c>
      <c r="C21" s="141">
        <f>'[8]National ART MSF'!$I$9</f>
        <v>12</v>
      </c>
      <c r="D21" s="126">
        <f>'[2]National ART MSF'!$I$9</f>
        <v>146</v>
      </c>
      <c r="E21" s="127">
        <v>5</v>
      </c>
      <c r="F21" s="127">
        <v>25</v>
      </c>
      <c r="G21" s="127">
        <v>69</v>
      </c>
      <c r="H21" s="127">
        <v>4</v>
      </c>
      <c r="I21" s="127">
        <f>'[4]National ART MSF'!$I$9</f>
        <v>290</v>
      </c>
      <c r="J21" s="127">
        <f>'[5]National ART MSF'!$I$9</f>
        <v>10</v>
      </c>
      <c r="K21" s="127">
        <v>71</v>
      </c>
      <c r="L21" s="127">
        <f>[6]ART!$I$11</f>
        <v>17</v>
      </c>
      <c r="M21" s="127">
        <v>27</v>
      </c>
      <c r="N21" s="127">
        <v>26</v>
      </c>
      <c r="O21" s="127">
        <v>26</v>
      </c>
      <c r="P21" s="128"/>
      <c r="Q21" s="139">
        <v>49</v>
      </c>
      <c r="R21" s="127">
        <v>0</v>
      </c>
      <c r="S21" s="127">
        <v>3</v>
      </c>
      <c r="T21" s="127">
        <v>0</v>
      </c>
      <c r="U21" s="127">
        <v>0</v>
      </c>
      <c r="V21" s="127">
        <v>1616</v>
      </c>
      <c r="W21" s="127">
        <v>17</v>
      </c>
      <c r="X21" s="127">
        <v>3</v>
      </c>
      <c r="Y21" s="127">
        <v>103</v>
      </c>
      <c r="Z21" s="127">
        <v>65</v>
      </c>
      <c r="AA21" s="151">
        <v>0</v>
      </c>
      <c r="AB21" s="151">
        <v>92</v>
      </c>
      <c r="AC21" s="152">
        <v>0</v>
      </c>
      <c r="AD21" s="151">
        <v>77</v>
      </c>
      <c r="AE21" s="151">
        <v>10</v>
      </c>
      <c r="AF21" s="151">
        <v>1</v>
      </c>
      <c r="AG21" s="151">
        <v>26</v>
      </c>
      <c r="AH21" s="151">
        <v>18</v>
      </c>
      <c r="AI21" s="151">
        <v>14</v>
      </c>
      <c r="AJ21" s="151">
        <v>11</v>
      </c>
      <c r="AK21" s="151">
        <v>118</v>
      </c>
      <c r="AL21" s="151">
        <v>6</v>
      </c>
      <c r="AM21" s="151">
        <v>2</v>
      </c>
      <c r="AN21" s="151">
        <v>89</v>
      </c>
      <c r="AO21" s="151">
        <v>104</v>
      </c>
      <c r="AP21" s="147">
        <f t="shared" si="0"/>
        <v>3152</v>
      </c>
      <c r="AQ21" s="142"/>
      <c r="AR21" s="142"/>
      <c r="AS21" s="142"/>
      <c r="AT21" s="142"/>
      <c r="AU21" s="142"/>
      <c r="AV21" s="142"/>
      <c r="AW21" s="65"/>
      <c r="AX21" s="65"/>
      <c r="AY21" s="65"/>
    </row>
    <row r="22" spans="1:51" s="113" customFormat="1" ht="38.25" x14ac:dyDescent="0.2">
      <c r="A22" s="130" t="s">
        <v>378</v>
      </c>
      <c r="B22" s="117" t="s">
        <v>379</v>
      </c>
      <c r="C22" s="146">
        <f>SUM(C16:C21)</f>
        <v>14</v>
      </c>
      <c r="D22" s="146">
        <f t="shared" ref="D22:AO22" si="3">SUM(D16:D21)</f>
        <v>200</v>
      </c>
      <c r="E22" s="146">
        <f t="shared" si="3"/>
        <v>10</v>
      </c>
      <c r="F22" s="146">
        <f t="shared" si="3"/>
        <v>38</v>
      </c>
      <c r="G22" s="146">
        <f t="shared" si="3"/>
        <v>113</v>
      </c>
      <c r="H22" s="146">
        <f t="shared" si="3"/>
        <v>6</v>
      </c>
      <c r="I22" s="146">
        <f t="shared" si="3"/>
        <v>443</v>
      </c>
      <c r="J22" s="146">
        <f t="shared" si="3"/>
        <v>12</v>
      </c>
      <c r="K22" s="146">
        <f t="shared" si="3"/>
        <v>97</v>
      </c>
      <c r="L22" s="146">
        <f t="shared" si="3"/>
        <v>26</v>
      </c>
      <c r="M22" s="146">
        <f t="shared" si="3"/>
        <v>41</v>
      </c>
      <c r="N22" s="146">
        <f t="shared" si="3"/>
        <v>45</v>
      </c>
      <c r="O22" s="146">
        <f t="shared" si="3"/>
        <v>58</v>
      </c>
      <c r="P22" s="146">
        <f t="shared" si="3"/>
        <v>0</v>
      </c>
      <c r="Q22" s="146">
        <f t="shared" si="3"/>
        <v>71</v>
      </c>
      <c r="R22" s="146">
        <f t="shared" si="3"/>
        <v>0</v>
      </c>
      <c r="S22" s="146">
        <f t="shared" si="3"/>
        <v>3</v>
      </c>
      <c r="T22" s="146">
        <f t="shared" si="3"/>
        <v>0</v>
      </c>
      <c r="U22" s="146">
        <f t="shared" si="3"/>
        <v>0</v>
      </c>
      <c r="V22" s="146">
        <f t="shared" si="3"/>
        <v>2454</v>
      </c>
      <c r="W22" s="146">
        <f t="shared" si="3"/>
        <v>25</v>
      </c>
      <c r="X22" s="146">
        <f t="shared" si="3"/>
        <v>6</v>
      </c>
      <c r="Y22" s="146">
        <f t="shared" si="3"/>
        <v>171</v>
      </c>
      <c r="Z22" s="146">
        <f t="shared" si="3"/>
        <v>90</v>
      </c>
      <c r="AA22" s="153">
        <f t="shared" si="3"/>
        <v>0</v>
      </c>
      <c r="AB22" s="153">
        <f t="shared" si="3"/>
        <v>597</v>
      </c>
      <c r="AC22" s="153">
        <f t="shared" si="3"/>
        <v>0</v>
      </c>
      <c r="AD22" s="153">
        <f t="shared" si="3"/>
        <v>111</v>
      </c>
      <c r="AE22" s="153">
        <f t="shared" si="3"/>
        <v>14</v>
      </c>
      <c r="AF22" s="153">
        <f t="shared" si="3"/>
        <v>2</v>
      </c>
      <c r="AG22" s="153">
        <f t="shared" si="3"/>
        <v>46</v>
      </c>
      <c r="AH22" s="153">
        <f t="shared" si="3"/>
        <v>37</v>
      </c>
      <c r="AI22" s="153">
        <f t="shared" si="3"/>
        <v>383</v>
      </c>
      <c r="AJ22" s="153">
        <f t="shared" si="3"/>
        <v>19</v>
      </c>
      <c r="AK22" s="153">
        <f t="shared" si="3"/>
        <v>179</v>
      </c>
      <c r="AL22" s="153">
        <f t="shared" si="3"/>
        <v>7</v>
      </c>
      <c r="AM22" s="153">
        <f t="shared" si="3"/>
        <v>5</v>
      </c>
      <c r="AN22" s="153">
        <f t="shared" si="3"/>
        <v>123</v>
      </c>
      <c r="AO22" s="153">
        <f t="shared" si="3"/>
        <v>123</v>
      </c>
      <c r="AP22" s="147">
        <f t="shared" si="0"/>
        <v>5569</v>
      </c>
      <c r="AQ22" s="143"/>
      <c r="AR22" s="143"/>
      <c r="AS22" s="143"/>
      <c r="AT22" s="143"/>
      <c r="AU22" s="143"/>
      <c r="AV22" s="143"/>
    </row>
    <row r="23" spans="1:51" ht="38.25" x14ac:dyDescent="0.2">
      <c r="A23" s="125" t="s">
        <v>380</v>
      </c>
      <c r="B23" s="115" t="s">
        <v>381</v>
      </c>
      <c r="C23" s="141">
        <f>'[8]National ART MSF'!$C$10</f>
        <v>0</v>
      </c>
      <c r="D23" s="126">
        <f>'[2]National ART MSF'!$C$10</f>
        <v>0</v>
      </c>
      <c r="E23" s="126">
        <f>'[3]National ART MSF'!$C$10</f>
        <v>0</v>
      </c>
      <c r="F23" s="127">
        <v>0</v>
      </c>
      <c r="G23" s="127">
        <v>0</v>
      </c>
      <c r="H23" s="127">
        <v>0</v>
      </c>
      <c r="I23" s="127">
        <f>'[4]National ART MSF'!$C$9</f>
        <v>0</v>
      </c>
      <c r="J23" s="127">
        <f>'[5]National ART MSF'!$C$10</f>
        <v>0</v>
      </c>
      <c r="K23" s="127">
        <v>0</v>
      </c>
      <c r="L23" s="127">
        <f>[6]ART!$C$12</f>
        <v>0</v>
      </c>
      <c r="M23" s="127">
        <v>0</v>
      </c>
      <c r="N23" s="127">
        <v>0</v>
      </c>
      <c r="O23" s="127">
        <v>0</v>
      </c>
      <c r="P23" s="128">
        <v>0</v>
      </c>
      <c r="Q23" s="127">
        <v>0</v>
      </c>
      <c r="R23" s="127">
        <v>0</v>
      </c>
      <c r="S23" s="127">
        <v>0</v>
      </c>
      <c r="T23" s="127">
        <v>0</v>
      </c>
      <c r="U23" s="127">
        <v>0</v>
      </c>
      <c r="V23" s="127">
        <v>0</v>
      </c>
      <c r="W23" s="127">
        <v>0</v>
      </c>
      <c r="X23" s="127">
        <v>0</v>
      </c>
      <c r="Y23" s="127">
        <v>0</v>
      </c>
      <c r="Z23" s="127">
        <v>0</v>
      </c>
      <c r="AA23" s="151">
        <v>0</v>
      </c>
      <c r="AB23" s="151">
        <v>0</v>
      </c>
      <c r="AC23" s="152">
        <v>0</v>
      </c>
      <c r="AD23" s="151">
        <v>0</v>
      </c>
      <c r="AE23" s="151">
        <v>0</v>
      </c>
      <c r="AF23" s="151">
        <v>0</v>
      </c>
      <c r="AG23" s="151">
        <v>0</v>
      </c>
      <c r="AH23" s="151">
        <v>0</v>
      </c>
      <c r="AI23" s="151">
        <v>0</v>
      </c>
      <c r="AJ23" s="151">
        <v>0</v>
      </c>
      <c r="AK23" s="151">
        <v>0</v>
      </c>
      <c r="AL23" s="151">
        <v>0</v>
      </c>
      <c r="AM23" s="151">
        <v>0</v>
      </c>
      <c r="AN23" s="151">
        <v>0</v>
      </c>
      <c r="AO23" s="151">
        <v>0</v>
      </c>
      <c r="AP23" s="147">
        <f t="shared" si="0"/>
        <v>0</v>
      </c>
      <c r="AQ23" s="142"/>
      <c r="AR23" s="142"/>
      <c r="AS23" s="142"/>
      <c r="AT23" s="142"/>
      <c r="AU23" s="142"/>
      <c r="AV23" s="142"/>
      <c r="AW23" s="65"/>
      <c r="AX23" s="65"/>
      <c r="AY23" s="65"/>
    </row>
    <row r="24" spans="1:51" ht="38.25" x14ac:dyDescent="0.2">
      <c r="A24" s="125" t="s">
        <v>382</v>
      </c>
      <c r="B24" s="115" t="s">
        <v>383</v>
      </c>
      <c r="C24" s="141">
        <f>'[8]National ART MSF'!$D$10</f>
        <v>0</v>
      </c>
      <c r="D24" s="126">
        <f>'[2]National ART MSF'!$D$10</f>
        <v>0</v>
      </c>
      <c r="E24" s="126">
        <f>'[3]National ART MSF'!$D$10</f>
        <v>0</v>
      </c>
      <c r="F24" s="127">
        <v>1</v>
      </c>
      <c r="G24" s="127">
        <v>1</v>
      </c>
      <c r="H24" s="127">
        <v>0</v>
      </c>
      <c r="I24" s="127">
        <f>'[4]National ART MSF'!$D$10</f>
        <v>14</v>
      </c>
      <c r="J24" s="127">
        <f>'[5]National ART MSF'!$D$10</f>
        <v>0</v>
      </c>
      <c r="K24" s="127">
        <v>3</v>
      </c>
      <c r="L24" s="127">
        <f>[6]ART!$D$12</f>
        <v>1</v>
      </c>
      <c r="M24" s="127">
        <v>0</v>
      </c>
      <c r="N24" s="127">
        <v>1</v>
      </c>
      <c r="O24" s="127">
        <v>4</v>
      </c>
      <c r="P24" s="128">
        <v>0</v>
      </c>
      <c r="Q24" s="127">
        <v>2</v>
      </c>
      <c r="R24" s="127">
        <v>0</v>
      </c>
      <c r="S24" s="127">
        <v>0</v>
      </c>
      <c r="T24" s="127">
        <v>0</v>
      </c>
      <c r="U24" s="127">
        <v>0</v>
      </c>
      <c r="V24" s="127">
        <v>1</v>
      </c>
      <c r="W24" s="127">
        <v>0</v>
      </c>
      <c r="X24" s="127">
        <v>0</v>
      </c>
      <c r="Y24" s="127">
        <v>0</v>
      </c>
      <c r="Z24" s="127">
        <v>2</v>
      </c>
      <c r="AA24" s="151">
        <v>0</v>
      </c>
      <c r="AB24" s="151">
        <v>4</v>
      </c>
      <c r="AC24" s="152">
        <v>5</v>
      </c>
      <c r="AD24" s="151">
        <v>0</v>
      </c>
      <c r="AE24" s="151">
        <v>0</v>
      </c>
      <c r="AF24" s="151">
        <v>0</v>
      </c>
      <c r="AG24" s="151">
        <v>2</v>
      </c>
      <c r="AH24" s="151">
        <v>0</v>
      </c>
      <c r="AI24" s="151">
        <v>0</v>
      </c>
      <c r="AJ24" s="151">
        <v>0</v>
      </c>
      <c r="AK24" s="151">
        <v>0</v>
      </c>
      <c r="AL24" s="151">
        <v>0</v>
      </c>
      <c r="AM24" s="151">
        <v>0</v>
      </c>
      <c r="AN24" s="151">
        <v>4</v>
      </c>
      <c r="AO24" s="151">
        <v>1</v>
      </c>
      <c r="AP24" s="147">
        <f t="shared" si="0"/>
        <v>46</v>
      </c>
      <c r="AQ24" s="142"/>
      <c r="AR24" s="142"/>
      <c r="AS24" s="142"/>
      <c r="AT24" s="142"/>
      <c r="AU24" s="142"/>
      <c r="AV24" s="142"/>
      <c r="AW24" s="65"/>
      <c r="AX24" s="65"/>
      <c r="AY24" s="65"/>
    </row>
    <row r="25" spans="1:51" ht="38.25" x14ac:dyDescent="0.2">
      <c r="A25" s="125" t="s">
        <v>384</v>
      </c>
      <c r="B25" s="115" t="s">
        <v>385</v>
      </c>
      <c r="C25" s="141">
        <f>'[8]National ART MSF'!$E$10</f>
        <v>1</v>
      </c>
      <c r="D25" s="126">
        <f>'[2]National ART MSF'!$E$10</f>
        <v>5</v>
      </c>
      <c r="E25" s="126">
        <f>'[3]National ART MSF'!$E$10</f>
        <v>3</v>
      </c>
      <c r="F25" s="127">
        <v>32</v>
      </c>
      <c r="G25" s="127">
        <v>20</v>
      </c>
      <c r="H25" s="127">
        <v>1</v>
      </c>
      <c r="I25" s="127">
        <f>'[4]National ART MSF'!$E$10</f>
        <v>86</v>
      </c>
      <c r="J25" s="127">
        <f>'[5]National ART MSF'!$E$10</f>
        <v>11</v>
      </c>
      <c r="K25" s="127">
        <v>30</v>
      </c>
      <c r="L25" s="127">
        <f>[6]ART!$E$12</f>
        <v>6</v>
      </c>
      <c r="M25" s="127">
        <v>13</v>
      </c>
      <c r="N25" s="127">
        <v>10</v>
      </c>
      <c r="O25" s="127">
        <v>12</v>
      </c>
      <c r="P25" s="128">
        <v>0</v>
      </c>
      <c r="Q25" s="127">
        <v>19</v>
      </c>
      <c r="R25" s="127">
        <v>0</v>
      </c>
      <c r="S25" s="127">
        <v>1</v>
      </c>
      <c r="T25" s="127">
        <v>0</v>
      </c>
      <c r="U25" s="127">
        <v>0</v>
      </c>
      <c r="V25" s="127">
        <v>15</v>
      </c>
      <c r="W25" s="127">
        <v>5</v>
      </c>
      <c r="X25" s="127">
        <v>0</v>
      </c>
      <c r="Y25" s="127">
        <v>3</v>
      </c>
      <c r="Z25" s="127">
        <v>15</v>
      </c>
      <c r="AA25" s="151">
        <v>0</v>
      </c>
      <c r="AB25" s="151">
        <v>17</v>
      </c>
      <c r="AC25" s="152">
        <v>24</v>
      </c>
      <c r="AD25" s="151">
        <v>2</v>
      </c>
      <c r="AE25" s="151">
        <v>11</v>
      </c>
      <c r="AF25" s="151">
        <v>4</v>
      </c>
      <c r="AG25" s="151">
        <v>14</v>
      </c>
      <c r="AH25" s="151">
        <v>11</v>
      </c>
      <c r="AI25" s="151">
        <v>4</v>
      </c>
      <c r="AJ25" s="151">
        <v>1</v>
      </c>
      <c r="AK25" s="151">
        <v>6</v>
      </c>
      <c r="AL25" s="151">
        <v>0</v>
      </c>
      <c r="AM25" s="151">
        <v>1</v>
      </c>
      <c r="AN25" s="151">
        <v>15</v>
      </c>
      <c r="AO25" s="151">
        <v>26</v>
      </c>
      <c r="AP25" s="147">
        <f t="shared" si="0"/>
        <v>424</v>
      </c>
      <c r="AQ25" s="142"/>
      <c r="AR25" s="142"/>
      <c r="AS25" s="142"/>
      <c r="AT25" s="142"/>
      <c r="AU25" s="142"/>
      <c r="AV25" s="142"/>
      <c r="AW25" s="65"/>
      <c r="AX25" s="65"/>
      <c r="AY25" s="65"/>
    </row>
    <row r="26" spans="1:51" ht="38.25" x14ac:dyDescent="0.2">
      <c r="A26" s="125" t="s">
        <v>386</v>
      </c>
      <c r="B26" s="115" t="s">
        <v>387</v>
      </c>
      <c r="C26" s="141">
        <f>'[8]National ART MSF'!$F$10</f>
        <v>0</v>
      </c>
      <c r="D26" s="126">
        <f>'[2]National ART MSF'!$F$10</f>
        <v>1</v>
      </c>
      <c r="E26" s="126">
        <f>'[3]National ART MSF'!$F$10</f>
        <v>0</v>
      </c>
      <c r="F26" s="127">
        <v>0</v>
      </c>
      <c r="G26" s="127">
        <v>0</v>
      </c>
      <c r="H26" s="127">
        <v>0</v>
      </c>
      <c r="I26" s="127">
        <f>'[4]National ART MSF'!$F$10</f>
        <v>0</v>
      </c>
      <c r="J26" s="127">
        <f>'[5]National ART MSF'!$F$10</f>
        <v>0</v>
      </c>
      <c r="K26" s="127">
        <v>0</v>
      </c>
      <c r="L26" s="127">
        <f>[6]ART!$F$12</f>
        <v>0</v>
      </c>
      <c r="M26" s="127">
        <v>0</v>
      </c>
      <c r="N26" s="127">
        <v>0</v>
      </c>
      <c r="O26" s="127">
        <v>0</v>
      </c>
      <c r="P26" s="128">
        <v>0</v>
      </c>
      <c r="Q26" s="127">
        <v>0</v>
      </c>
      <c r="R26" s="127">
        <v>0</v>
      </c>
      <c r="S26" s="127">
        <v>0</v>
      </c>
      <c r="T26" s="127">
        <v>0</v>
      </c>
      <c r="U26" s="127">
        <v>0</v>
      </c>
      <c r="V26" s="127">
        <v>0</v>
      </c>
      <c r="W26" s="127">
        <v>0</v>
      </c>
      <c r="X26" s="127">
        <v>0</v>
      </c>
      <c r="Y26" s="127">
        <v>0</v>
      </c>
      <c r="Z26" s="127">
        <v>0</v>
      </c>
      <c r="AA26" s="151">
        <v>0</v>
      </c>
      <c r="AB26" s="151">
        <v>5</v>
      </c>
      <c r="AC26" s="152">
        <v>0</v>
      </c>
      <c r="AD26" s="151">
        <v>0</v>
      </c>
      <c r="AE26" s="151">
        <v>0</v>
      </c>
      <c r="AF26" s="151">
        <v>0</v>
      </c>
      <c r="AG26" s="151">
        <v>0</v>
      </c>
      <c r="AH26" s="151">
        <v>0</v>
      </c>
      <c r="AI26" s="151">
        <v>0</v>
      </c>
      <c r="AJ26" s="151">
        <v>0</v>
      </c>
      <c r="AK26" s="151">
        <v>0</v>
      </c>
      <c r="AL26" s="151">
        <v>0</v>
      </c>
      <c r="AM26" s="151">
        <v>0</v>
      </c>
      <c r="AN26" s="151">
        <v>0</v>
      </c>
      <c r="AO26" s="151">
        <v>0</v>
      </c>
      <c r="AP26" s="147">
        <f t="shared" si="0"/>
        <v>6</v>
      </c>
      <c r="AQ26" s="142"/>
      <c r="AR26" s="142"/>
      <c r="AS26" s="142"/>
      <c r="AT26" s="142"/>
      <c r="AU26" s="142"/>
      <c r="AV26" s="142"/>
      <c r="AW26" s="65"/>
      <c r="AX26" s="65"/>
      <c r="AY26" s="65"/>
    </row>
    <row r="27" spans="1:51" ht="38.25" x14ac:dyDescent="0.2">
      <c r="A27" s="125" t="s">
        <v>388</v>
      </c>
      <c r="B27" s="115" t="s">
        <v>389</v>
      </c>
      <c r="C27" s="141">
        <f>'[8]National ART MSF'!$G$10</f>
        <v>0</v>
      </c>
      <c r="D27" s="126">
        <f>'[2]National ART MSF'!$G$10</f>
        <v>0</v>
      </c>
      <c r="E27" s="126">
        <f>-'[3]National ART MSF'!$G$10</f>
        <v>0</v>
      </c>
      <c r="F27" s="127">
        <v>1</v>
      </c>
      <c r="G27" s="127">
        <v>4</v>
      </c>
      <c r="H27" s="127">
        <v>0</v>
      </c>
      <c r="I27" s="127">
        <f>'[4]National ART MSF'!$G$10</f>
        <v>13</v>
      </c>
      <c r="J27" s="127">
        <f>'[5]National ART MSF'!$G$10</f>
        <v>2</v>
      </c>
      <c r="K27" s="127">
        <v>1</v>
      </c>
      <c r="L27" s="127">
        <f>[6]ART!$G$12</f>
        <v>0</v>
      </c>
      <c r="M27" s="127">
        <v>1</v>
      </c>
      <c r="N27" s="127">
        <v>3</v>
      </c>
      <c r="O27" s="127">
        <v>7</v>
      </c>
      <c r="P27" s="128">
        <v>0</v>
      </c>
      <c r="Q27" s="127">
        <v>1</v>
      </c>
      <c r="R27" s="127">
        <v>0</v>
      </c>
      <c r="S27" s="127">
        <v>0</v>
      </c>
      <c r="T27" s="127">
        <v>0</v>
      </c>
      <c r="U27" s="127">
        <v>0</v>
      </c>
      <c r="V27" s="127">
        <v>1</v>
      </c>
      <c r="W27" s="127">
        <v>0</v>
      </c>
      <c r="X27" s="127">
        <v>2</v>
      </c>
      <c r="Y27" s="127">
        <v>3</v>
      </c>
      <c r="Z27" s="127">
        <v>2</v>
      </c>
      <c r="AA27" s="151">
        <v>0</v>
      </c>
      <c r="AB27" s="151">
        <v>77</v>
      </c>
      <c r="AC27" s="152">
        <v>3</v>
      </c>
      <c r="AD27" s="151">
        <v>4</v>
      </c>
      <c r="AE27" s="151">
        <v>0</v>
      </c>
      <c r="AF27" s="151">
        <v>0</v>
      </c>
      <c r="AG27" s="151">
        <v>1</v>
      </c>
      <c r="AH27" s="151">
        <v>1</v>
      </c>
      <c r="AI27" s="151">
        <v>0</v>
      </c>
      <c r="AJ27" s="151">
        <v>0</v>
      </c>
      <c r="AK27" s="151">
        <v>0</v>
      </c>
      <c r="AL27" s="151">
        <v>0</v>
      </c>
      <c r="AM27" s="151">
        <v>0</v>
      </c>
      <c r="AN27" s="151">
        <v>1</v>
      </c>
      <c r="AO27" s="151">
        <v>1</v>
      </c>
      <c r="AP27" s="147">
        <f t="shared" si="0"/>
        <v>129</v>
      </c>
      <c r="AQ27" s="142"/>
      <c r="AR27" s="142"/>
      <c r="AS27" s="142"/>
      <c r="AT27" s="142"/>
      <c r="AU27" s="142"/>
      <c r="AV27" s="142"/>
      <c r="AW27" s="65"/>
      <c r="AX27" s="65"/>
      <c r="AY27" s="65"/>
    </row>
    <row r="28" spans="1:51" ht="38.25" x14ac:dyDescent="0.2">
      <c r="A28" s="125" t="s">
        <v>390</v>
      </c>
      <c r="B28" s="115" t="s">
        <v>391</v>
      </c>
      <c r="C28" s="141">
        <f>'[8]National ART MSF'!$I$10</f>
        <v>7</v>
      </c>
      <c r="D28" s="126">
        <f>'[2]National ART MSF'!$I$10</f>
        <v>17</v>
      </c>
      <c r="E28" s="126">
        <f>'[3]National ART MSF'!$I$10</f>
        <v>4</v>
      </c>
      <c r="F28" s="127">
        <v>78</v>
      </c>
      <c r="G28" s="127">
        <v>51</v>
      </c>
      <c r="H28" s="127">
        <v>0</v>
      </c>
      <c r="I28" s="127">
        <f>'[4]National ART MSF'!$I$10</f>
        <v>344</v>
      </c>
      <c r="J28" s="127">
        <f>'[5]National ART MSF'!$I$10</f>
        <v>20</v>
      </c>
      <c r="K28" s="127">
        <v>71</v>
      </c>
      <c r="L28" s="127">
        <f>[6]ART!$I$12</f>
        <v>23</v>
      </c>
      <c r="M28" s="127">
        <v>27</v>
      </c>
      <c r="N28" s="127">
        <v>9</v>
      </c>
      <c r="O28" s="127">
        <v>21</v>
      </c>
      <c r="P28" s="128">
        <v>0</v>
      </c>
      <c r="Q28" s="127">
        <v>49</v>
      </c>
      <c r="R28" s="127">
        <v>0</v>
      </c>
      <c r="S28" s="127">
        <v>3</v>
      </c>
      <c r="T28" s="127">
        <v>0</v>
      </c>
      <c r="U28" s="127">
        <v>0</v>
      </c>
      <c r="V28" s="127">
        <v>25</v>
      </c>
      <c r="W28" s="127">
        <v>3</v>
      </c>
      <c r="X28" s="127">
        <v>4</v>
      </c>
      <c r="Y28" s="127">
        <v>16</v>
      </c>
      <c r="Z28" s="127">
        <v>37</v>
      </c>
      <c r="AA28" s="151">
        <v>0</v>
      </c>
      <c r="AB28" s="151">
        <v>131</v>
      </c>
      <c r="AC28" s="152">
        <v>82</v>
      </c>
      <c r="AD28" s="151">
        <v>5</v>
      </c>
      <c r="AE28" s="151">
        <v>42</v>
      </c>
      <c r="AF28" s="151">
        <v>14</v>
      </c>
      <c r="AG28" s="151">
        <v>37</v>
      </c>
      <c r="AH28" s="151">
        <v>21</v>
      </c>
      <c r="AI28" s="151">
        <v>7</v>
      </c>
      <c r="AJ28" s="151">
        <v>1</v>
      </c>
      <c r="AK28" s="151">
        <v>15</v>
      </c>
      <c r="AL28" s="151">
        <v>0</v>
      </c>
      <c r="AM28" s="151">
        <v>0</v>
      </c>
      <c r="AN28" s="151">
        <v>19</v>
      </c>
      <c r="AO28" s="151">
        <v>31</v>
      </c>
      <c r="AP28" s="147">
        <f t="shared" si="0"/>
        <v>1214</v>
      </c>
      <c r="AQ28" s="142"/>
      <c r="AR28" s="142"/>
      <c r="AS28" s="142"/>
      <c r="AT28" s="142"/>
      <c r="AU28" s="142"/>
      <c r="AV28" s="142"/>
      <c r="AW28" s="65"/>
      <c r="AX28" s="65"/>
      <c r="AY28" s="65"/>
    </row>
    <row r="29" spans="1:51" s="113" customFormat="1" ht="38.25" x14ac:dyDescent="0.2">
      <c r="A29" s="130" t="s">
        <v>392</v>
      </c>
      <c r="B29" s="117" t="s">
        <v>393</v>
      </c>
      <c r="C29" s="146">
        <f>SUM(C23:C28)</f>
        <v>8</v>
      </c>
      <c r="D29" s="146">
        <f t="shared" ref="D29:AO29" si="4">SUM(D23:D28)</f>
        <v>23</v>
      </c>
      <c r="E29" s="146">
        <f t="shared" si="4"/>
        <v>7</v>
      </c>
      <c r="F29" s="146">
        <f t="shared" si="4"/>
        <v>112</v>
      </c>
      <c r="G29" s="146">
        <f t="shared" si="4"/>
        <v>76</v>
      </c>
      <c r="H29" s="146">
        <f t="shared" si="4"/>
        <v>1</v>
      </c>
      <c r="I29" s="146">
        <f t="shared" si="4"/>
        <v>457</v>
      </c>
      <c r="J29" s="146">
        <f t="shared" si="4"/>
        <v>33</v>
      </c>
      <c r="K29" s="146">
        <f t="shared" si="4"/>
        <v>105</v>
      </c>
      <c r="L29" s="146">
        <f t="shared" si="4"/>
        <v>30</v>
      </c>
      <c r="M29" s="146">
        <f t="shared" si="4"/>
        <v>41</v>
      </c>
      <c r="N29" s="146">
        <f t="shared" si="4"/>
        <v>23</v>
      </c>
      <c r="O29" s="146">
        <f t="shared" si="4"/>
        <v>44</v>
      </c>
      <c r="P29" s="146">
        <f t="shared" si="4"/>
        <v>0</v>
      </c>
      <c r="Q29" s="146">
        <f t="shared" si="4"/>
        <v>71</v>
      </c>
      <c r="R29" s="146">
        <f t="shared" si="4"/>
        <v>0</v>
      </c>
      <c r="S29" s="146">
        <f t="shared" si="4"/>
        <v>4</v>
      </c>
      <c r="T29" s="146">
        <f t="shared" si="4"/>
        <v>0</v>
      </c>
      <c r="U29" s="146">
        <f t="shared" si="4"/>
        <v>0</v>
      </c>
      <c r="V29" s="146">
        <f t="shared" si="4"/>
        <v>42</v>
      </c>
      <c r="W29" s="146">
        <f t="shared" si="4"/>
        <v>8</v>
      </c>
      <c r="X29" s="146">
        <f t="shared" si="4"/>
        <v>6</v>
      </c>
      <c r="Y29" s="146">
        <f t="shared" si="4"/>
        <v>22</v>
      </c>
      <c r="Z29" s="146">
        <f t="shared" si="4"/>
        <v>56</v>
      </c>
      <c r="AA29" s="153">
        <f t="shared" si="4"/>
        <v>0</v>
      </c>
      <c r="AB29" s="153">
        <f t="shared" si="4"/>
        <v>234</v>
      </c>
      <c r="AC29" s="153">
        <f t="shared" si="4"/>
        <v>114</v>
      </c>
      <c r="AD29" s="153">
        <f t="shared" si="4"/>
        <v>11</v>
      </c>
      <c r="AE29" s="153">
        <f t="shared" si="4"/>
        <v>53</v>
      </c>
      <c r="AF29" s="153">
        <f t="shared" si="4"/>
        <v>18</v>
      </c>
      <c r="AG29" s="153">
        <f t="shared" si="4"/>
        <v>54</v>
      </c>
      <c r="AH29" s="153">
        <f t="shared" si="4"/>
        <v>33</v>
      </c>
      <c r="AI29" s="153">
        <f t="shared" si="4"/>
        <v>11</v>
      </c>
      <c r="AJ29" s="153">
        <f t="shared" si="4"/>
        <v>2</v>
      </c>
      <c r="AK29" s="153">
        <f t="shared" si="4"/>
        <v>21</v>
      </c>
      <c r="AL29" s="153">
        <f t="shared" si="4"/>
        <v>0</v>
      </c>
      <c r="AM29" s="153">
        <f t="shared" si="4"/>
        <v>1</v>
      </c>
      <c r="AN29" s="153">
        <f t="shared" si="4"/>
        <v>39</v>
      </c>
      <c r="AO29" s="153">
        <f t="shared" si="4"/>
        <v>59</v>
      </c>
      <c r="AP29" s="147">
        <f t="shared" si="0"/>
        <v>1819</v>
      </c>
      <c r="AQ29" s="143"/>
      <c r="AR29" s="143"/>
      <c r="AS29" s="143"/>
      <c r="AT29" s="143"/>
      <c r="AU29" s="143"/>
      <c r="AV29" s="143"/>
    </row>
    <row r="30" spans="1:51" ht="38.25" x14ac:dyDescent="0.2">
      <c r="A30" s="125" t="s">
        <v>394</v>
      </c>
      <c r="B30" s="115" t="s">
        <v>395</v>
      </c>
      <c r="C30" s="141">
        <f>'[8]National ART MSF'!$C$11</f>
        <v>0</v>
      </c>
      <c r="D30" s="126">
        <f>'[2]National ART MSF'!$C$11</f>
        <v>1</v>
      </c>
      <c r="E30" s="126">
        <f>'[3]National ART MSF'!$C$11</f>
        <v>0</v>
      </c>
      <c r="F30" s="127">
        <v>0</v>
      </c>
      <c r="G30" s="127">
        <v>0</v>
      </c>
      <c r="H30" s="127">
        <v>0</v>
      </c>
      <c r="I30" s="127">
        <f>'[4]National ART MSF'!$C$11</f>
        <v>0</v>
      </c>
      <c r="J30" s="127">
        <f>'[5]National ART MSF'!$C$10</f>
        <v>0</v>
      </c>
      <c r="K30" s="127">
        <v>0</v>
      </c>
      <c r="L30" s="127">
        <f>[6]ART!$C$13</f>
        <v>0</v>
      </c>
      <c r="M30" s="127">
        <v>0</v>
      </c>
      <c r="N30" s="127">
        <v>0</v>
      </c>
      <c r="O30" s="127">
        <v>0</v>
      </c>
      <c r="P30" s="128">
        <v>0</v>
      </c>
      <c r="Q30" s="127">
        <v>0</v>
      </c>
      <c r="R30" s="127">
        <v>0</v>
      </c>
      <c r="S30" s="127">
        <v>0</v>
      </c>
      <c r="T30" s="127">
        <v>0</v>
      </c>
      <c r="U30" s="127">
        <v>0</v>
      </c>
      <c r="V30" s="127">
        <v>0</v>
      </c>
      <c r="W30" s="127">
        <v>0</v>
      </c>
      <c r="X30" s="127">
        <v>0</v>
      </c>
      <c r="Y30" s="127">
        <v>0</v>
      </c>
      <c r="Z30" s="127">
        <v>0</v>
      </c>
      <c r="AA30" s="151">
        <v>0</v>
      </c>
      <c r="AB30" s="151">
        <v>1</v>
      </c>
      <c r="AC30" s="152">
        <v>1</v>
      </c>
      <c r="AD30" s="151">
        <v>0</v>
      </c>
      <c r="AE30" s="151">
        <v>0</v>
      </c>
      <c r="AF30" s="151">
        <v>0</v>
      </c>
      <c r="AG30" s="151">
        <v>0</v>
      </c>
      <c r="AH30" s="151">
        <v>0</v>
      </c>
      <c r="AI30" s="151">
        <v>0</v>
      </c>
      <c r="AJ30" s="151">
        <v>0</v>
      </c>
      <c r="AK30" s="151">
        <v>4</v>
      </c>
      <c r="AL30" s="151">
        <v>6</v>
      </c>
      <c r="AM30" s="151">
        <v>0</v>
      </c>
      <c r="AN30" s="151">
        <v>0</v>
      </c>
      <c r="AO30" s="151">
        <v>0</v>
      </c>
      <c r="AP30" s="147">
        <f t="shared" si="0"/>
        <v>13</v>
      </c>
      <c r="AQ30" s="142"/>
      <c r="AR30" s="142"/>
      <c r="AS30" s="142"/>
      <c r="AT30" s="142"/>
      <c r="AU30" s="142"/>
      <c r="AV30" s="142"/>
      <c r="AW30" s="65"/>
      <c r="AX30" s="65"/>
      <c r="AY30" s="65"/>
    </row>
    <row r="31" spans="1:51" ht="38.25" x14ac:dyDescent="0.2">
      <c r="A31" s="125" t="s">
        <v>396</v>
      </c>
      <c r="B31" s="115" t="s">
        <v>397</v>
      </c>
      <c r="C31" s="141">
        <f>'[8]National ART MSF'!$D$11</f>
        <v>0</v>
      </c>
      <c r="D31" s="126">
        <f>'[2]National ART MSF'!$D$11</f>
        <v>3</v>
      </c>
      <c r="E31" s="126">
        <f>'[3]National ART MSF'!$D$11</f>
        <v>9</v>
      </c>
      <c r="F31" s="127">
        <v>4</v>
      </c>
      <c r="G31" s="127">
        <v>1</v>
      </c>
      <c r="H31" s="127">
        <v>0</v>
      </c>
      <c r="I31" s="127">
        <f>'[4]National ART MSF'!$D$11</f>
        <v>10</v>
      </c>
      <c r="J31" s="127">
        <f>'[5]National ART MSF'!$D$11</f>
        <v>20</v>
      </c>
      <c r="K31" s="127">
        <v>6</v>
      </c>
      <c r="L31" s="127">
        <f>[6]ART!$D$13</f>
        <v>0</v>
      </c>
      <c r="M31" s="127">
        <v>1</v>
      </c>
      <c r="N31" s="127">
        <v>1</v>
      </c>
      <c r="O31" s="127">
        <v>0</v>
      </c>
      <c r="P31" s="128"/>
      <c r="Q31" s="127">
        <v>1</v>
      </c>
      <c r="R31" s="127">
        <v>0</v>
      </c>
      <c r="S31" s="127">
        <v>1</v>
      </c>
      <c r="T31" s="127">
        <v>0</v>
      </c>
      <c r="U31" s="127">
        <v>0</v>
      </c>
      <c r="V31" s="127">
        <v>2</v>
      </c>
      <c r="W31" s="127">
        <v>13</v>
      </c>
      <c r="X31" s="127">
        <v>0</v>
      </c>
      <c r="Y31" s="127">
        <v>2</v>
      </c>
      <c r="Z31" s="127">
        <v>3</v>
      </c>
      <c r="AA31" s="151">
        <v>0</v>
      </c>
      <c r="AB31" s="151">
        <v>2</v>
      </c>
      <c r="AC31" s="152">
        <v>16</v>
      </c>
      <c r="AD31" s="151">
        <v>4</v>
      </c>
      <c r="AE31" s="151">
        <v>0</v>
      </c>
      <c r="AF31" s="151">
        <v>0</v>
      </c>
      <c r="AG31" s="151">
        <v>14</v>
      </c>
      <c r="AH31" s="151">
        <v>8</v>
      </c>
      <c r="AI31" s="151">
        <v>1</v>
      </c>
      <c r="AJ31" s="151">
        <v>1</v>
      </c>
      <c r="AK31" s="151">
        <v>1</v>
      </c>
      <c r="AL31" s="151">
        <v>19</v>
      </c>
      <c r="AM31" s="151">
        <v>0</v>
      </c>
      <c r="AN31" s="151">
        <v>1</v>
      </c>
      <c r="AO31" s="151">
        <v>0</v>
      </c>
      <c r="AP31" s="147">
        <f t="shared" si="0"/>
        <v>144</v>
      </c>
      <c r="AQ31" s="142"/>
      <c r="AR31" s="142"/>
      <c r="AS31" s="142"/>
      <c r="AT31" s="142"/>
      <c r="AU31" s="142"/>
      <c r="AV31" s="142"/>
      <c r="AW31" s="65"/>
      <c r="AX31" s="65"/>
      <c r="AY31" s="65"/>
    </row>
    <row r="32" spans="1:51" ht="38.25" x14ac:dyDescent="0.2">
      <c r="A32" s="125" t="s">
        <v>398</v>
      </c>
      <c r="B32" s="115" t="s">
        <v>399</v>
      </c>
      <c r="C32" s="141">
        <f>'[8]National ART MSF'!$E$11</f>
        <v>12</v>
      </c>
      <c r="D32" s="126">
        <f>'[2]National ART MSF'!$E$11</f>
        <v>32</v>
      </c>
      <c r="E32" s="126">
        <f>'[3]National ART MSF'!$E$11</f>
        <v>53</v>
      </c>
      <c r="F32" s="127">
        <v>112</v>
      </c>
      <c r="G32" s="127">
        <v>147</v>
      </c>
      <c r="H32" s="127">
        <v>0</v>
      </c>
      <c r="I32" s="127">
        <f>'[4]National ART MSF'!$E$11</f>
        <v>145</v>
      </c>
      <c r="J32" s="127">
        <f>'[5]National ART MSF'!$E$11</f>
        <v>315</v>
      </c>
      <c r="K32" s="127">
        <v>66</v>
      </c>
      <c r="L32" s="127">
        <f>[6]ART!$E$13</f>
        <v>2</v>
      </c>
      <c r="M32" s="127">
        <v>20</v>
      </c>
      <c r="N32" s="127">
        <v>11</v>
      </c>
      <c r="O32" s="127">
        <v>0</v>
      </c>
      <c r="P32" s="128">
        <v>0</v>
      </c>
      <c r="Q32" s="127">
        <v>15</v>
      </c>
      <c r="R32" s="127">
        <v>0</v>
      </c>
      <c r="S32" s="127">
        <v>14</v>
      </c>
      <c r="T32" s="127">
        <v>0</v>
      </c>
      <c r="U32" s="127">
        <v>0</v>
      </c>
      <c r="V32" s="127">
        <v>45</v>
      </c>
      <c r="W32" s="127">
        <v>117</v>
      </c>
      <c r="X32" s="127">
        <v>13</v>
      </c>
      <c r="Y32" s="127">
        <v>35</v>
      </c>
      <c r="Z32" s="127">
        <v>59</v>
      </c>
      <c r="AA32" s="151">
        <v>0</v>
      </c>
      <c r="AB32" s="151">
        <v>16</v>
      </c>
      <c r="AC32" s="152">
        <v>133</v>
      </c>
      <c r="AD32" s="151">
        <v>16</v>
      </c>
      <c r="AE32" s="151">
        <v>27</v>
      </c>
      <c r="AF32" s="151">
        <v>1</v>
      </c>
      <c r="AG32" s="151">
        <v>359</v>
      </c>
      <c r="AH32" s="151">
        <v>61</v>
      </c>
      <c r="AI32" s="151">
        <v>225</v>
      </c>
      <c r="AJ32" s="151">
        <v>39</v>
      </c>
      <c r="AK32" s="151">
        <v>118</v>
      </c>
      <c r="AL32" s="151">
        <v>8</v>
      </c>
      <c r="AM32" s="151">
        <v>0</v>
      </c>
      <c r="AN32" s="151">
        <v>11</v>
      </c>
      <c r="AO32" s="151">
        <v>0</v>
      </c>
      <c r="AP32" s="147">
        <f t="shared" si="0"/>
        <v>2227</v>
      </c>
      <c r="AQ32" s="142"/>
      <c r="AR32" s="142"/>
      <c r="AS32" s="142"/>
      <c r="AT32" s="142"/>
      <c r="AU32" s="142"/>
      <c r="AV32" s="142"/>
      <c r="AW32" s="65"/>
      <c r="AX32" s="65"/>
      <c r="AY32" s="65"/>
    </row>
    <row r="33" spans="1:51" ht="38.25" x14ac:dyDescent="0.2">
      <c r="A33" s="125" t="s">
        <v>400</v>
      </c>
      <c r="B33" s="115" t="s">
        <v>401</v>
      </c>
      <c r="C33" s="141">
        <f>'[8]National ART MSF'!$F$11</f>
        <v>0</v>
      </c>
      <c r="D33" s="126">
        <f>'[2]National ART MSF'!$F$11</f>
        <v>2</v>
      </c>
      <c r="E33" s="126">
        <f>'[3]National ART MSF'!$F$11</f>
        <v>0</v>
      </c>
      <c r="F33" s="127">
        <v>0</v>
      </c>
      <c r="G33" s="127">
        <v>0</v>
      </c>
      <c r="H33" s="127">
        <v>0</v>
      </c>
      <c r="I33" s="127">
        <f>'[4]National ART MSF'!$F$11</f>
        <v>0</v>
      </c>
      <c r="J33" s="127">
        <f>'[5]National ART MSF'!$F$11</f>
        <v>0</v>
      </c>
      <c r="K33" s="127">
        <v>0</v>
      </c>
      <c r="L33" s="127">
        <f>[6]ART!$F$13</f>
        <v>0</v>
      </c>
      <c r="M33" s="127">
        <v>1</v>
      </c>
      <c r="N33" s="127">
        <v>0</v>
      </c>
      <c r="O33" s="127">
        <v>0</v>
      </c>
      <c r="P33" s="128">
        <v>0</v>
      </c>
      <c r="Q33" s="127">
        <v>0</v>
      </c>
      <c r="R33" s="127">
        <v>0</v>
      </c>
      <c r="S33" s="127">
        <v>0</v>
      </c>
      <c r="T33" s="127">
        <v>0</v>
      </c>
      <c r="U33" s="127">
        <v>0</v>
      </c>
      <c r="V33" s="127">
        <v>0</v>
      </c>
      <c r="W33" s="127">
        <v>0</v>
      </c>
      <c r="X33" s="127">
        <v>0</v>
      </c>
      <c r="Y33" s="127">
        <v>0</v>
      </c>
      <c r="Z33" s="127">
        <v>0</v>
      </c>
      <c r="AA33" s="151">
        <v>0</v>
      </c>
      <c r="AB33" s="151">
        <v>0</v>
      </c>
      <c r="AC33" s="151">
        <v>0</v>
      </c>
      <c r="AD33" s="151">
        <v>1</v>
      </c>
      <c r="AE33" s="151">
        <v>0</v>
      </c>
      <c r="AF33" s="151">
        <v>0</v>
      </c>
      <c r="AG33" s="151">
        <v>0</v>
      </c>
      <c r="AH33" s="151">
        <v>0</v>
      </c>
      <c r="AI33" s="151">
        <v>0</v>
      </c>
      <c r="AJ33" s="151">
        <v>0</v>
      </c>
      <c r="AK33" s="151">
        <v>2</v>
      </c>
      <c r="AL33" s="151">
        <v>21</v>
      </c>
      <c r="AM33" s="151">
        <v>0</v>
      </c>
      <c r="AN33" s="151">
        <v>0</v>
      </c>
      <c r="AO33" s="151">
        <v>0</v>
      </c>
      <c r="AP33" s="147">
        <f t="shared" si="0"/>
        <v>27</v>
      </c>
      <c r="AQ33" s="142"/>
      <c r="AR33" s="142"/>
      <c r="AS33" s="142"/>
      <c r="AT33" s="142"/>
      <c r="AU33" s="142"/>
      <c r="AV33" s="142"/>
      <c r="AW33" s="65"/>
      <c r="AX33" s="65"/>
      <c r="AY33" s="65"/>
    </row>
    <row r="34" spans="1:51" ht="38.25" x14ac:dyDescent="0.2">
      <c r="A34" s="125" t="s">
        <v>402</v>
      </c>
      <c r="B34" s="115" t="s">
        <v>403</v>
      </c>
      <c r="C34" s="141">
        <f>'[8]National ART MSF'!$F$11</f>
        <v>0</v>
      </c>
      <c r="D34" s="126">
        <f>'[2]National ART MSF'!$G$11</f>
        <v>1</v>
      </c>
      <c r="E34" s="126">
        <f>'[3]National ART MSF'!$G$11</f>
        <v>8</v>
      </c>
      <c r="F34" s="127">
        <v>4</v>
      </c>
      <c r="G34" s="127">
        <v>0</v>
      </c>
      <c r="H34" s="127">
        <v>0</v>
      </c>
      <c r="I34" s="127">
        <f>'[4]National ART MSF'!$G$11</f>
        <v>17</v>
      </c>
      <c r="J34" s="127">
        <f>'[5]National ART MSF'!$G$11</f>
        <v>13</v>
      </c>
      <c r="K34" s="127">
        <v>9</v>
      </c>
      <c r="L34" s="127">
        <f>[6]ART!$G$13</f>
        <v>0</v>
      </c>
      <c r="M34" s="127">
        <v>0</v>
      </c>
      <c r="N34" s="127">
        <v>1</v>
      </c>
      <c r="O34" s="127">
        <v>3</v>
      </c>
      <c r="P34" s="128">
        <v>0</v>
      </c>
      <c r="Q34" s="127">
        <v>2</v>
      </c>
      <c r="R34" s="127">
        <v>0</v>
      </c>
      <c r="S34" s="127">
        <v>1</v>
      </c>
      <c r="T34" s="127">
        <v>0</v>
      </c>
      <c r="U34" s="127">
        <v>0</v>
      </c>
      <c r="V34" s="127">
        <v>0</v>
      </c>
      <c r="W34" s="127">
        <v>8</v>
      </c>
      <c r="X34" s="127">
        <v>0</v>
      </c>
      <c r="Y34" s="127">
        <v>0</v>
      </c>
      <c r="Z34" s="127">
        <v>5</v>
      </c>
      <c r="AA34" s="151">
        <v>0</v>
      </c>
      <c r="AB34" s="151">
        <v>2</v>
      </c>
      <c r="AC34" s="151">
        <v>13</v>
      </c>
      <c r="AD34" s="151">
        <v>2</v>
      </c>
      <c r="AE34" s="151">
        <v>0</v>
      </c>
      <c r="AF34" s="151">
        <v>1</v>
      </c>
      <c r="AG34" s="151">
        <v>16</v>
      </c>
      <c r="AH34" s="151">
        <v>2</v>
      </c>
      <c r="AI34" s="151">
        <v>1</v>
      </c>
      <c r="AJ34" s="151">
        <v>0</v>
      </c>
      <c r="AK34" s="151">
        <v>4</v>
      </c>
      <c r="AL34" s="151">
        <v>1</v>
      </c>
      <c r="AM34" s="151">
        <v>1</v>
      </c>
      <c r="AN34" s="151">
        <v>0</v>
      </c>
      <c r="AO34" s="151">
        <v>0</v>
      </c>
      <c r="AP34" s="147">
        <f t="shared" si="0"/>
        <v>115</v>
      </c>
      <c r="AQ34" s="142"/>
      <c r="AR34" s="142"/>
      <c r="AS34" s="142"/>
      <c r="AT34" s="142"/>
      <c r="AU34" s="142"/>
      <c r="AV34" s="142"/>
      <c r="AW34" s="65"/>
      <c r="AX34" s="65"/>
      <c r="AY34" s="65"/>
    </row>
    <row r="35" spans="1:51" ht="38.25" x14ac:dyDescent="0.2">
      <c r="A35" s="125" t="s">
        <v>404</v>
      </c>
      <c r="B35" s="115" t="s">
        <v>405</v>
      </c>
      <c r="C35" s="138">
        <v>18</v>
      </c>
      <c r="D35" s="126">
        <f>'[2]National ART MSF'!$I$11</f>
        <v>71</v>
      </c>
      <c r="E35" s="126">
        <f>'[3]National ART MSF'!$I$11</f>
        <v>119</v>
      </c>
      <c r="F35" s="127">
        <v>208</v>
      </c>
      <c r="G35" s="127">
        <v>168</v>
      </c>
      <c r="H35" s="127">
        <v>0</v>
      </c>
      <c r="I35" s="127">
        <f>'[4]National ART MSF'!$I$11</f>
        <v>250</v>
      </c>
      <c r="J35" s="127">
        <f>'[5]National ART MSF'!$I$11</f>
        <v>676</v>
      </c>
      <c r="K35" s="127">
        <v>175</v>
      </c>
      <c r="L35" s="127">
        <f>[6]ART!$I$13</f>
        <v>8</v>
      </c>
      <c r="M35" s="127">
        <v>53</v>
      </c>
      <c r="N35" s="127">
        <v>29</v>
      </c>
      <c r="O35" s="127">
        <v>14</v>
      </c>
      <c r="P35" s="128">
        <v>0</v>
      </c>
      <c r="Q35" s="127">
        <v>1</v>
      </c>
      <c r="R35" s="127">
        <v>0</v>
      </c>
      <c r="S35" s="127">
        <v>40</v>
      </c>
      <c r="T35" s="127">
        <v>0</v>
      </c>
      <c r="U35" s="127">
        <v>0</v>
      </c>
      <c r="V35" s="127">
        <v>87</v>
      </c>
      <c r="W35" s="127">
        <v>217</v>
      </c>
      <c r="X35" s="127">
        <v>15</v>
      </c>
      <c r="Y35" s="127">
        <v>94</v>
      </c>
      <c r="Z35" s="127">
        <v>124</v>
      </c>
      <c r="AA35" s="151">
        <v>0</v>
      </c>
      <c r="AB35" s="151">
        <v>39</v>
      </c>
      <c r="AC35" s="151">
        <v>394</v>
      </c>
      <c r="AD35" s="151">
        <v>23</v>
      </c>
      <c r="AE35" s="151">
        <v>43</v>
      </c>
      <c r="AF35" s="151">
        <v>10</v>
      </c>
      <c r="AG35" s="151">
        <v>827</v>
      </c>
      <c r="AH35" s="151">
        <v>118</v>
      </c>
      <c r="AI35" s="151">
        <v>42</v>
      </c>
      <c r="AJ35" s="151">
        <v>51</v>
      </c>
      <c r="AK35" s="151">
        <v>259</v>
      </c>
      <c r="AL35" s="151">
        <v>17</v>
      </c>
      <c r="AM35" s="151">
        <v>2</v>
      </c>
      <c r="AN35" s="151">
        <v>2</v>
      </c>
      <c r="AO35" s="151">
        <v>0</v>
      </c>
      <c r="AP35" s="147">
        <f t="shared" si="0"/>
        <v>4194</v>
      </c>
      <c r="AQ35" s="142"/>
      <c r="AR35" s="142"/>
      <c r="AS35" s="142"/>
      <c r="AT35" s="142"/>
      <c r="AU35" s="142"/>
      <c r="AV35" s="142"/>
      <c r="AW35" s="65"/>
      <c r="AX35" s="65"/>
      <c r="AY35" s="65"/>
    </row>
    <row r="36" spans="1:51" s="113" customFormat="1" ht="25.5" x14ac:dyDescent="0.2">
      <c r="A36" s="130" t="s">
        <v>406</v>
      </c>
      <c r="B36" s="117" t="s">
        <v>407</v>
      </c>
      <c r="C36" s="146">
        <f>SUM(C30:C35)</f>
        <v>30</v>
      </c>
      <c r="D36" s="146">
        <f t="shared" ref="D36:AO36" si="5">SUM(D30:D35)</f>
        <v>110</v>
      </c>
      <c r="E36" s="146">
        <f t="shared" si="5"/>
        <v>189</v>
      </c>
      <c r="F36" s="146">
        <f t="shared" si="5"/>
        <v>328</v>
      </c>
      <c r="G36" s="146">
        <f t="shared" si="5"/>
        <v>316</v>
      </c>
      <c r="H36" s="146">
        <f t="shared" si="5"/>
        <v>0</v>
      </c>
      <c r="I36" s="146">
        <f t="shared" si="5"/>
        <v>422</v>
      </c>
      <c r="J36" s="146">
        <f t="shared" si="5"/>
        <v>1024</v>
      </c>
      <c r="K36" s="146">
        <f t="shared" si="5"/>
        <v>256</v>
      </c>
      <c r="L36" s="146">
        <f t="shared" si="5"/>
        <v>10</v>
      </c>
      <c r="M36" s="146">
        <f t="shared" si="5"/>
        <v>75</v>
      </c>
      <c r="N36" s="146">
        <f t="shared" si="5"/>
        <v>42</v>
      </c>
      <c r="O36" s="146">
        <f t="shared" si="5"/>
        <v>17</v>
      </c>
      <c r="P36" s="146">
        <f t="shared" si="5"/>
        <v>0</v>
      </c>
      <c r="Q36" s="146">
        <f t="shared" si="5"/>
        <v>19</v>
      </c>
      <c r="R36" s="146">
        <f t="shared" si="5"/>
        <v>0</v>
      </c>
      <c r="S36" s="146">
        <f t="shared" si="5"/>
        <v>56</v>
      </c>
      <c r="T36" s="146">
        <f t="shared" si="5"/>
        <v>0</v>
      </c>
      <c r="U36" s="146">
        <f t="shared" si="5"/>
        <v>0</v>
      </c>
      <c r="V36" s="146">
        <f t="shared" si="5"/>
        <v>134</v>
      </c>
      <c r="W36" s="146">
        <f t="shared" si="5"/>
        <v>355</v>
      </c>
      <c r="X36" s="146">
        <f t="shared" si="5"/>
        <v>28</v>
      </c>
      <c r="Y36" s="146">
        <f t="shared" si="5"/>
        <v>131</v>
      </c>
      <c r="Z36" s="146">
        <f t="shared" si="5"/>
        <v>191</v>
      </c>
      <c r="AA36" s="153">
        <f t="shared" si="5"/>
        <v>0</v>
      </c>
      <c r="AB36" s="153">
        <f t="shared" si="5"/>
        <v>60</v>
      </c>
      <c r="AC36" s="153">
        <f t="shared" si="5"/>
        <v>557</v>
      </c>
      <c r="AD36" s="153">
        <f t="shared" si="5"/>
        <v>46</v>
      </c>
      <c r="AE36" s="153">
        <f t="shared" si="5"/>
        <v>70</v>
      </c>
      <c r="AF36" s="153">
        <f t="shared" si="5"/>
        <v>12</v>
      </c>
      <c r="AG36" s="153">
        <f t="shared" si="5"/>
        <v>1216</v>
      </c>
      <c r="AH36" s="153">
        <f t="shared" si="5"/>
        <v>189</v>
      </c>
      <c r="AI36" s="153">
        <f t="shared" si="5"/>
        <v>269</v>
      </c>
      <c r="AJ36" s="153">
        <f t="shared" si="5"/>
        <v>91</v>
      </c>
      <c r="AK36" s="153">
        <f t="shared" si="5"/>
        <v>388</v>
      </c>
      <c r="AL36" s="153">
        <f t="shared" si="5"/>
        <v>72</v>
      </c>
      <c r="AM36" s="153">
        <f t="shared" si="5"/>
        <v>3</v>
      </c>
      <c r="AN36" s="153">
        <f t="shared" si="5"/>
        <v>14</v>
      </c>
      <c r="AO36" s="153">
        <f t="shared" si="5"/>
        <v>0</v>
      </c>
      <c r="AP36" s="147">
        <f t="shared" si="0"/>
        <v>6720</v>
      </c>
      <c r="AQ36" s="143"/>
      <c r="AR36" s="143"/>
      <c r="AS36" s="143"/>
      <c r="AT36" s="143"/>
      <c r="AU36" s="143"/>
      <c r="AV36" s="143"/>
    </row>
    <row r="37" spans="1:51" ht="25.5" x14ac:dyDescent="0.2">
      <c r="A37" s="125" t="s">
        <v>408</v>
      </c>
      <c r="B37" s="115" t="s">
        <v>409</v>
      </c>
      <c r="C37" s="138">
        <v>0</v>
      </c>
      <c r="D37" s="126">
        <f>'[2]National ART MSF'!$C$12</f>
        <v>0</v>
      </c>
      <c r="E37" s="126">
        <f>'[3]National ART MSF'!$C$12</f>
        <v>1</v>
      </c>
      <c r="F37" s="127">
        <v>0</v>
      </c>
      <c r="G37" s="127">
        <v>0</v>
      </c>
      <c r="H37" s="127">
        <v>0</v>
      </c>
      <c r="I37" s="127">
        <f>'[4]National ART MSF'!$C$12</f>
        <v>1</v>
      </c>
      <c r="J37" s="127">
        <f>'[5]National ART MSF'!$C$12</f>
        <v>0</v>
      </c>
      <c r="K37" s="127">
        <v>0</v>
      </c>
      <c r="L37" s="127">
        <f>[6]ART!$C$14</f>
        <v>0</v>
      </c>
      <c r="M37" s="127">
        <f>0</f>
        <v>0</v>
      </c>
      <c r="N37" s="127">
        <v>0</v>
      </c>
      <c r="O37" s="127">
        <v>0</v>
      </c>
      <c r="P37" s="128">
        <v>0</v>
      </c>
      <c r="Q37" s="127">
        <v>0</v>
      </c>
      <c r="R37" s="127">
        <v>0</v>
      </c>
      <c r="S37" s="127">
        <v>0</v>
      </c>
      <c r="T37" s="127">
        <v>0</v>
      </c>
      <c r="U37" s="127">
        <v>0</v>
      </c>
      <c r="V37" s="127">
        <v>0</v>
      </c>
      <c r="W37" s="127">
        <v>0</v>
      </c>
      <c r="X37" s="127">
        <v>0</v>
      </c>
      <c r="Y37" s="127">
        <v>2</v>
      </c>
      <c r="Z37" s="127">
        <v>0</v>
      </c>
      <c r="AA37" s="151">
        <v>0</v>
      </c>
      <c r="AB37" s="151">
        <v>6</v>
      </c>
      <c r="AC37" s="151">
        <v>0</v>
      </c>
      <c r="AD37" s="151">
        <v>0</v>
      </c>
      <c r="AE37" s="151">
        <v>0</v>
      </c>
      <c r="AF37" s="151">
        <v>0</v>
      </c>
      <c r="AG37" s="151">
        <v>0</v>
      </c>
      <c r="AH37" s="151">
        <v>0</v>
      </c>
      <c r="AI37" s="151">
        <v>0</v>
      </c>
      <c r="AJ37" s="151">
        <v>0</v>
      </c>
      <c r="AK37" s="151">
        <v>0</v>
      </c>
      <c r="AL37" s="151">
        <v>1</v>
      </c>
      <c r="AM37" s="151">
        <v>0</v>
      </c>
      <c r="AN37" s="151">
        <v>0</v>
      </c>
      <c r="AO37" s="151">
        <v>0</v>
      </c>
      <c r="AP37" s="147">
        <f t="shared" si="0"/>
        <v>11</v>
      </c>
      <c r="AQ37" s="142"/>
      <c r="AR37" s="142"/>
      <c r="AS37" s="142"/>
      <c r="AT37" s="142"/>
      <c r="AU37" s="142"/>
      <c r="AV37" s="142"/>
      <c r="AW37" s="65"/>
      <c r="AX37" s="65"/>
      <c r="AY37" s="65"/>
    </row>
    <row r="38" spans="1:51" ht="25.5" x14ac:dyDescent="0.2">
      <c r="A38" s="125" t="s">
        <v>410</v>
      </c>
      <c r="B38" s="115" t="s">
        <v>411</v>
      </c>
      <c r="C38" s="138">
        <v>0</v>
      </c>
      <c r="D38" s="126">
        <f>'[2]National ART MSF'!$D$12</f>
        <v>2</v>
      </c>
      <c r="E38" s="126">
        <f>'[3]National ART MSF'!$D$12</f>
        <v>2</v>
      </c>
      <c r="F38" s="127">
        <v>5</v>
      </c>
      <c r="G38" s="127">
        <v>7</v>
      </c>
      <c r="H38" s="127">
        <v>0</v>
      </c>
      <c r="I38" s="127">
        <f>'[4]National ART MSF'!$D$12</f>
        <v>7</v>
      </c>
      <c r="J38" s="127">
        <f>'[5]National ART MSF'!$D$12</f>
        <v>6</v>
      </c>
      <c r="K38" s="127">
        <v>2</v>
      </c>
      <c r="L38" s="127">
        <f>[6]ART!$D$14</f>
        <v>1</v>
      </c>
      <c r="M38" s="127">
        <v>11</v>
      </c>
      <c r="N38" s="127">
        <v>0</v>
      </c>
      <c r="O38" s="127">
        <v>0</v>
      </c>
      <c r="P38" s="128">
        <v>0</v>
      </c>
      <c r="Q38" s="127">
        <v>2</v>
      </c>
      <c r="R38" s="127">
        <v>0</v>
      </c>
      <c r="S38" s="127">
        <v>0</v>
      </c>
      <c r="T38" s="127">
        <v>0</v>
      </c>
      <c r="U38" s="127">
        <v>0</v>
      </c>
      <c r="V38" s="127">
        <v>0</v>
      </c>
      <c r="W38" s="127">
        <v>1</v>
      </c>
      <c r="X38" s="127">
        <v>0</v>
      </c>
      <c r="Y38" s="127">
        <v>3</v>
      </c>
      <c r="Z38" s="127">
        <v>3</v>
      </c>
      <c r="AA38" s="151">
        <v>0</v>
      </c>
      <c r="AB38" s="151">
        <v>66</v>
      </c>
      <c r="AC38" s="151">
        <v>9</v>
      </c>
      <c r="AD38" s="151">
        <v>0</v>
      </c>
      <c r="AE38" s="151">
        <v>0</v>
      </c>
      <c r="AF38" s="151">
        <v>0</v>
      </c>
      <c r="AG38" s="151">
        <v>4</v>
      </c>
      <c r="AH38" s="151">
        <v>2</v>
      </c>
      <c r="AI38" s="151">
        <v>1</v>
      </c>
      <c r="AJ38" s="151">
        <v>1</v>
      </c>
      <c r="AK38" s="151">
        <v>3</v>
      </c>
      <c r="AL38" s="151">
        <v>0</v>
      </c>
      <c r="AM38" s="151">
        <v>0</v>
      </c>
      <c r="AN38" s="151">
        <v>0</v>
      </c>
      <c r="AO38" s="151">
        <v>1</v>
      </c>
      <c r="AP38" s="147">
        <f t="shared" si="0"/>
        <v>139</v>
      </c>
      <c r="AQ38" s="142"/>
      <c r="AR38" s="142"/>
      <c r="AS38" s="142"/>
      <c r="AT38" s="142"/>
      <c r="AU38" s="142"/>
      <c r="AV38" s="142"/>
      <c r="AW38" s="65"/>
      <c r="AX38" s="65"/>
      <c r="AY38" s="65"/>
    </row>
    <row r="39" spans="1:51" ht="25.5" x14ac:dyDescent="0.2">
      <c r="A39" s="125" t="s">
        <v>412</v>
      </c>
      <c r="B39" s="115" t="s">
        <v>413</v>
      </c>
      <c r="C39" s="138">
        <v>4</v>
      </c>
      <c r="D39" s="126">
        <f>'[2]National ART MSF'!$E$12</f>
        <v>25</v>
      </c>
      <c r="E39" s="126">
        <f>'[3]National ART MSF'!$E$12</f>
        <v>21</v>
      </c>
      <c r="F39" s="127">
        <v>37</v>
      </c>
      <c r="G39" s="127">
        <v>57</v>
      </c>
      <c r="H39" s="127">
        <v>4</v>
      </c>
      <c r="I39" s="127">
        <f>'[4]National ART MSF'!$E$12</f>
        <v>50</v>
      </c>
      <c r="J39" s="127">
        <f>'[5]National ART MSF'!$E$12</f>
        <v>75</v>
      </c>
      <c r="K39" s="127">
        <v>16</v>
      </c>
      <c r="L39" s="127">
        <f>[6]ART!$E$14</f>
        <v>15</v>
      </c>
      <c r="M39" s="127">
        <v>44</v>
      </c>
      <c r="N39" s="127">
        <v>2</v>
      </c>
      <c r="O39" s="127">
        <v>6</v>
      </c>
      <c r="P39" s="128">
        <v>0</v>
      </c>
      <c r="Q39" s="127">
        <v>18</v>
      </c>
      <c r="R39" s="127">
        <v>0</v>
      </c>
      <c r="S39" s="127">
        <v>5</v>
      </c>
      <c r="T39" s="127">
        <v>0</v>
      </c>
      <c r="U39" s="127">
        <v>0</v>
      </c>
      <c r="V39" s="127">
        <v>24</v>
      </c>
      <c r="W39" s="127">
        <v>10</v>
      </c>
      <c r="X39" s="127">
        <v>3</v>
      </c>
      <c r="Y39" s="127">
        <v>39</v>
      </c>
      <c r="Z39" s="127">
        <v>40</v>
      </c>
      <c r="AA39" s="151">
        <v>0</v>
      </c>
      <c r="AB39" s="151">
        <v>57</v>
      </c>
      <c r="AC39" s="151">
        <v>42</v>
      </c>
      <c r="AD39" s="151">
        <v>11</v>
      </c>
      <c r="AE39" s="151">
        <v>25</v>
      </c>
      <c r="AF39" s="151">
        <v>0</v>
      </c>
      <c r="AG39" s="151">
        <v>97</v>
      </c>
      <c r="AH39" s="151">
        <v>8</v>
      </c>
      <c r="AI39" s="151">
        <v>7</v>
      </c>
      <c r="AJ39" s="151">
        <v>49</v>
      </c>
      <c r="AK39" s="151">
        <v>29</v>
      </c>
      <c r="AL39" s="151">
        <v>7</v>
      </c>
      <c r="AM39" s="151">
        <v>5</v>
      </c>
      <c r="AN39" s="151">
        <v>17</v>
      </c>
      <c r="AO39" s="151">
        <v>216</v>
      </c>
      <c r="AP39" s="147">
        <f t="shared" si="0"/>
        <v>1065</v>
      </c>
      <c r="AQ39" s="142"/>
      <c r="AR39" s="142"/>
      <c r="AS39" s="142"/>
      <c r="AT39" s="142"/>
      <c r="AU39" s="142"/>
      <c r="AV39" s="142"/>
      <c r="AW39" s="65"/>
      <c r="AX39" s="65"/>
      <c r="AY39" s="65"/>
    </row>
    <row r="40" spans="1:51" ht="25.5" x14ac:dyDescent="0.2">
      <c r="A40" s="125" t="s">
        <v>414</v>
      </c>
      <c r="B40" s="115" t="s">
        <v>415</v>
      </c>
      <c r="C40" s="138">
        <v>0</v>
      </c>
      <c r="D40" s="126">
        <f>'[2]National ART MSF'!$F$12</f>
        <v>0</v>
      </c>
      <c r="E40" s="126">
        <f>'[3]National ART MSF'!$F$12</f>
        <v>0</v>
      </c>
      <c r="F40" s="127">
        <v>0</v>
      </c>
      <c r="G40" s="127">
        <v>0</v>
      </c>
      <c r="H40" s="127">
        <v>0</v>
      </c>
      <c r="I40" s="127">
        <f>'[4]National ART MSF'!$F$12</f>
        <v>0</v>
      </c>
      <c r="J40" s="127">
        <f>'[5]National ART MSF'!$F$12</f>
        <v>0</v>
      </c>
      <c r="K40" s="127">
        <v>0</v>
      </c>
      <c r="L40" s="127">
        <f>[6]ART!$F$14</f>
        <v>0</v>
      </c>
      <c r="M40" s="127">
        <v>1</v>
      </c>
      <c r="N40" s="127">
        <v>0</v>
      </c>
      <c r="O40" s="127">
        <v>0</v>
      </c>
      <c r="P40" s="128">
        <v>0</v>
      </c>
      <c r="Q40" s="127">
        <v>0</v>
      </c>
      <c r="R40" s="127">
        <v>0</v>
      </c>
      <c r="S40" s="127">
        <v>0</v>
      </c>
      <c r="T40" s="127">
        <v>0</v>
      </c>
      <c r="U40" s="127">
        <v>0</v>
      </c>
      <c r="V40" s="127">
        <v>0</v>
      </c>
      <c r="W40" s="127">
        <v>0</v>
      </c>
      <c r="X40" s="127">
        <v>0</v>
      </c>
      <c r="Y40" s="127">
        <v>0</v>
      </c>
      <c r="Z40" s="127">
        <v>0</v>
      </c>
      <c r="AA40" s="151">
        <v>0</v>
      </c>
      <c r="AB40" s="151">
        <v>8</v>
      </c>
      <c r="AC40" s="151">
        <v>0</v>
      </c>
      <c r="AD40" s="151">
        <v>0</v>
      </c>
      <c r="AE40" s="151">
        <v>0</v>
      </c>
      <c r="AF40" s="151">
        <v>0</v>
      </c>
      <c r="AG40" s="151">
        <v>0</v>
      </c>
      <c r="AH40" s="151">
        <v>0</v>
      </c>
      <c r="AI40" s="151">
        <v>0</v>
      </c>
      <c r="AJ40" s="151">
        <v>0</v>
      </c>
      <c r="AK40" s="151">
        <v>0</v>
      </c>
      <c r="AL40" s="151">
        <v>2</v>
      </c>
      <c r="AM40" s="151">
        <v>0</v>
      </c>
      <c r="AN40" s="151">
        <v>0</v>
      </c>
      <c r="AO40" s="151">
        <v>0</v>
      </c>
      <c r="AP40" s="147">
        <f t="shared" si="0"/>
        <v>11</v>
      </c>
      <c r="AQ40" s="142"/>
      <c r="AR40" s="142"/>
      <c r="AS40" s="142"/>
      <c r="AT40" s="142"/>
      <c r="AU40" s="142"/>
      <c r="AV40" s="142"/>
      <c r="AW40" s="65"/>
      <c r="AX40" s="65"/>
      <c r="AY40" s="65"/>
    </row>
    <row r="41" spans="1:51" ht="25.5" x14ac:dyDescent="0.2">
      <c r="A41" s="125" t="s">
        <v>416</v>
      </c>
      <c r="B41" s="115" t="s">
        <v>417</v>
      </c>
      <c r="C41" s="138">
        <v>1</v>
      </c>
      <c r="D41" s="126">
        <f>'[2]National ART MSF'!$G$12</f>
        <v>2</v>
      </c>
      <c r="E41" s="126">
        <f>'[3]National ART MSF'!$G$12</f>
        <v>2</v>
      </c>
      <c r="F41" s="127">
        <v>1</v>
      </c>
      <c r="G41" s="127">
        <v>8</v>
      </c>
      <c r="H41" s="127">
        <v>0</v>
      </c>
      <c r="I41" s="127">
        <f>'[4]National ART MSF'!$G$12</f>
        <v>6</v>
      </c>
      <c r="J41" s="127">
        <f>'[5]National ART MSF'!$G$12</f>
        <v>1</v>
      </c>
      <c r="K41" s="127">
        <v>1</v>
      </c>
      <c r="L41" s="127">
        <f>[6]ART!$G$14</f>
        <v>3</v>
      </c>
      <c r="M41" s="127">
        <v>1</v>
      </c>
      <c r="N41" s="127">
        <v>0</v>
      </c>
      <c r="O41" s="127">
        <v>2</v>
      </c>
      <c r="P41" s="128">
        <v>0</v>
      </c>
      <c r="Q41" s="127">
        <v>3</v>
      </c>
      <c r="R41" s="127">
        <v>0</v>
      </c>
      <c r="S41" s="127">
        <v>0</v>
      </c>
      <c r="T41" s="127">
        <v>0</v>
      </c>
      <c r="U41" s="127">
        <v>0</v>
      </c>
      <c r="V41" s="127">
        <v>0</v>
      </c>
      <c r="W41" s="127">
        <v>0</v>
      </c>
      <c r="X41" s="127">
        <v>0</v>
      </c>
      <c r="Y41" s="127">
        <v>6</v>
      </c>
      <c r="Z41" s="127">
        <v>3</v>
      </c>
      <c r="AA41" s="151">
        <v>0</v>
      </c>
      <c r="AB41" s="151">
        <v>18</v>
      </c>
      <c r="AC41" s="151">
        <v>4</v>
      </c>
      <c r="AD41" s="151">
        <v>0</v>
      </c>
      <c r="AE41" s="151">
        <v>0</v>
      </c>
      <c r="AF41" s="151">
        <v>0</v>
      </c>
      <c r="AG41" s="151">
        <v>0</v>
      </c>
      <c r="AH41" s="151">
        <v>1</v>
      </c>
      <c r="AI41" s="151">
        <v>0</v>
      </c>
      <c r="AJ41" s="151">
        <v>1</v>
      </c>
      <c r="AK41" s="151">
        <v>1</v>
      </c>
      <c r="AL41" s="151">
        <v>0</v>
      </c>
      <c r="AM41" s="151">
        <v>1</v>
      </c>
      <c r="AN41" s="151">
        <v>0</v>
      </c>
      <c r="AO41" s="151">
        <v>16</v>
      </c>
      <c r="AP41" s="147">
        <f t="shared" si="0"/>
        <v>82</v>
      </c>
      <c r="AQ41" s="142"/>
      <c r="AR41" s="142"/>
      <c r="AS41" s="142"/>
      <c r="AT41" s="142"/>
      <c r="AU41" s="142"/>
      <c r="AV41" s="142"/>
      <c r="AW41" s="65"/>
      <c r="AX41" s="65"/>
      <c r="AY41" s="65"/>
    </row>
    <row r="42" spans="1:51" ht="25.5" x14ac:dyDescent="0.2">
      <c r="A42" s="125" t="s">
        <v>418</v>
      </c>
      <c r="B42" s="115" t="s">
        <v>419</v>
      </c>
      <c r="C42" s="138">
        <v>12</v>
      </c>
      <c r="D42" s="126">
        <f>'[2]National ART MSF'!$I$12</f>
        <v>40</v>
      </c>
      <c r="E42" s="126">
        <f>'[3]National ART MSF'!$I$12</f>
        <v>12</v>
      </c>
      <c r="F42" s="127">
        <v>61</v>
      </c>
      <c r="G42" s="127">
        <v>52</v>
      </c>
      <c r="H42" s="127">
        <v>10</v>
      </c>
      <c r="I42" s="127">
        <f>'[4]National ART MSF'!$I$12</f>
        <v>67</v>
      </c>
      <c r="J42" s="127">
        <f>'[5]National ART MSF'!$I$12</f>
        <v>97</v>
      </c>
      <c r="K42" s="127">
        <v>24</v>
      </c>
      <c r="L42" s="127">
        <f>[6]ART!$I$14</f>
        <v>27</v>
      </c>
      <c r="M42" s="127">
        <v>35</v>
      </c>
      <c r="N42" s="127">
        <v>15</v>
      </c>
      <c r="O42" s="127">
        <v>18</v>
      </c>
      <c r="P42" s="128">
        <v>0</v>
      </c>
      <c r="Q42" s="127">
        <v>25</v>
      </c>
      <c r="R42" s="127">
        <v>0</v>
      </c>
      <c r="S42" s="127">
        <v>2</v>
      </c>
      <c r="T42" s="127">
        <v>0</v>
      </c>
      <c r="U42" s="127">
        <v>0</v>
      </c>
      <c r="V42" s="127">
        <v>33</v>
      </c>
      <c r="W42" s="127">
        <v>10</v>
      </c>
      <c r="X42" s="127">
        <v>4</v>
      </c>
      <c r="Y42" s="127">
        <v>48</v>
      </c>
      <c r="Z42" s="127">
        <v>72</v>
      </c>
      <c r="AA42" s="151">
        <v>0</v>
      </c>
      <c r="AB42" s="151">
        <v>57</v>
      </c>
      <c r="AC42" s="151">
        <v>47</v>
      </c>
      <c r="AD42" s="151">
        <v>7</v>
      </c>
      <c r="AE42" s="151">
        <v>68</v>
      </c>
      <c r="AF42" s="151">
        <v>1</v>
      </c>
      <c r="AG42" s="151">
        <v>138</v>
      </c>
      <c r="AH42" s="151">
        <v>15</v>
      </c>
      <c r="AI42" s="151">
        <v>9</v>
      </c>
      <c r="AJ42" s="151">
        <v>70</v>
      </c>
      <c r="AK42" s="151">
        <v>35</v>
      </c>
      <c r="AL42" s="151">
        <v>0</v>
      </c>
      <c r="AM42" s="151">
        <v>1</v>
      </c>
      <c r="AN42" s="151">
        <v>17</v>
      </c>
      <c r="AO42" s="151">
        <v>446</v>
      </c>
      <c r="AP42" s="147">
        <f t="shared" si="0"/>
        <v>1575</v>
      </c>
      <c r="AQ42" s="142"/>
      <c r="AR42" s="142"/>
      <c r="AS42" s="142"/>
      <c r="AT42" s="142"/>
      <c r="AU42" s="142"/>
      <c r="AV42" s="142"/>
      <c r="AW42" s="65"/>
      <c r="AX42" s="65"/>
      <c r="AY42" s="65"/>
    </row>
    <row r="43" spans="1:51" s="113" customFormat="1" ht="25.5" x14ac:dyDescent="0.2">
      <c r="A43" s="130" t="s">
        <v>420</v>
      </c>
      <c r="B43" s="117" t="s">
        <v>421</v>
      </c>
      <c r="C43" s="146">
        <f>SUM(C37:C42)</f>
        <v>17</v>
      </c>
      <c r="D43" s="146">
        <f t="shared" ref="D43:AO43" si="6">SUM(D37:D42)</f>
        <v>69</v>
      </c>
      <c r="E43" s="146">
        <f t="shared" si="6"/>
        <v>38</v>
      </c>
      <c r="F43" s="146">
        <f t="shared" si="6"/>
        <v>104</v>
      </c>
      <c r="G43" s="146">
        <f t="shared" si="6"/>
        <v>124</v>
      </c>
      <c r="H43" s="146">
        <f t="shared" si="6"/>
        <v>14</v>
      </c>
      <c r="I43" s="146">
        <f t="shared" si="6"/>
        <v>131</v>
      </c>
      <c r="J43" s="146">
        <f t="shared" si="6"/>
        <v>179</v>
      </c>
      <c r="K43" s="146">
        <f t="shared" si="6"/>
        <v>43</v>
      </c>
      <c r="L43" s="146">
        <f t="shared" si="6"/>
        <v>46</v>
      </c>
      <c r="M43" s="146">
        <f t="shared" si="6"/>
        <v>92</v>
      </c>
      <c r="N43" s="146">
        <f t="shared" si="6"/>
        <v>17</v>
      </c>
      <c r="O43" s="146">
        <f t="shared" si="6"/>
        <v>26</v>
      </c>
      <c r="P43" s="146">
        <f t="shared" si="6"/>
        <v>0</v>
      </c>
      <c r="Q43" s="146">
        <f t="shared" si="6"/>
        <v>48</v>
      </c>
      <c r="R43" s="146">
        <f t="shared" si="6"/>
        <v>0</v>
      </c>
      <c r="S43" s="146">
        <f t="shared" si="6"/>
        <v>7</v>
      </c>
      <c r="T43" s="146">
        <f t="shared" si="6"/>
        <v>0</v>
      </c>
      <c r="U43" s="146">
        <f t="shared" si="6"/>
        <v>0</v>
      </c>
      <c r="V43" s="146">
        <f t="shared" si="6"/>
        <v>57</v>
      </c>
      <c r="W43" s="146">
        <f t="shared" si="6"/>
        <v>21</v>
      </c>
      <c r="X43" s="146">
        <f t="shared" si="6"/>
        <v>7</v>
      </c>
      <c r="Y43" s="146">
        <f t="shared" si="6"/>
        <v>98</v>
      </c>
      <c r="Z43" s="146">
        <f t="shared" si="6"/>
        <v>118</v>
      </c>
      <c r="AA43" s="153">
        <f t="shared" si="6"/>
        <v>0</v>
      </c>
      <c r="AB43" s="153">
        <f t="shared" si="6"/>
        <v>212</v>
      </c>
      <c r="AC43" s="153">
        <f t="shared" si="6"/>
        <v>102</v>
      </c>
      <c r="AD43" s="153">
        <f t="shared" si="6"/>
        <v>18</v>
      </c>
      <c r="AE43" s="153">
        <f t="shared" si="6"/>
        <v>93</v>
      </c>
      <c r="AF43" s="153">
        <f t="shared" si="6"/>
        <v>1</v>
      </c>
      <c r="AG43" s="153">
        <f t="shared" si="6"/>
        <v>239</v>
      </c>
      <c r="AH43" s="153">
        <f t="shared" si="6"/>
        <v>26</v>
      </c>
      <c r="AI43" s="153">
        <f t="shared" si="6"/>
        <v>17</v>
      </c>
      <c r="AJ43" s="153">
        <f t="shared" si="6"/>
        <v>121</v>
      </c>
      <c r="AK43" s="153">
        <f t="shared" si="6"/>
        <v>68</v>
      </c>
      <c r="AL43" s="153">
        <f t="shared" si="6"/>
        <v>10</v>
      </c>
      <c r="AM43" s="153">
        <f t="shared" si="6"/>
        <v>7</v>
      </c>
      <c r="AN43" s="153">
        <f t="shared" si="6"/>
        <v>34</v>
      </c>
      <c r="AO43" s="153">
        <f t="shared" si="6"/>
        <v>679</v>
      </c>
      <c r="AP43" s="147">
        <f t="shared" si="0"/>
        <v>2883</v>
      </c>
      <c r="AQ43" s="143"/>
      <c r="AR43" s="143"/>
      <c r="AS43" s="143"/>
      <c r="AT43" s="143"/>
      <c r="AU43" s="143"/>
      <c r="AV43" s="143"/>
    </row>
    <row r="44" spans="1:51" ht="25.5" x14ac:dyDescent="0.2">
      <c r="A44" s="125" t="s">
        <v>422</v>
      </c>
      <c r="B44" s="115" t="s">
        <v>423</v>
      </c>
      <c r="C44" s="138">
        <v>6</v>
      </c>
      <c r="D44" s="126">
        <f>'[2]National ART MSF'!$C$13</f>
        <v>27</v>
      </c>
      <c r="E44" s="126">
        <f>'[3]National ART MSF'!$C$13</f>
        <v>15</v>
      </c>
      <c r="F44" s="127">
        <v>4</v>
      </c>
      <c r="G44" s="127">
        <v>6</v>
      </c>
      <c r="H44" s="127">
        <v>2</v>
      </c>
      <c r="I44" s="127">
        <f>'[4]National ART MSF'!$C$13</f>
        <v>208</v>
      </c>
      <c r="J44" s="127">
        <f>'[5]National ART MSF'!$C$13</f>
        <v>17</v>
      </c>
      <c r="K44" s="127">
        <v>9</v>
      </c>
      <c r="L44" s="127">
        <f>[6]ART!$C$15</f>
        <v>25</v>
      </c>
      <c r="M44" s="127">
        <v>5</v>
      </c>
      <c r="N44" s="127">
        <v>17</v>
      </c>
      <c r="O44" s="127">
        <v>0</v>
      </c>
      <c r="P44" s="128">
        <v>5</v>
      </c>
      <c r="Q44" s="127">
        <v>19</v>
      </c>
      <c r="R44" s="127">
        <v>0</v>
      </c>
      <c r="S44" s="127">
        <v>0</v>
      </c>
      <c r="T44" s="127">
        <v>8</v>
      </c>
      <c r="U44" s="127">
        <v>0</v>
      </c>
      <c r="V44" s="127">
        <v>8</v>
      </c>
      <c r="W44" s="127">
        <v>6</v>
      </c>
      <c r="X44" s="127">
        <v>4</v>
      </c>
      <c r="Y44" s="127">
        <v>11</v>
      </c>
      <c r="Z44" s="127">
        <v>4</v>
      </c>
      <c r="AA44" s="151">
        <v>0</v>
      </c>
      <c r="AB44" s="151">
        <v>91</v>
      </c>
      <c r="AC44" s="151">
        <v>0</v>
      </c>
      <c r="AD44" s="151">
        <v>6</v>
      </c>
      <c r="AE44" s="151">
        <v>5</v>
      </c>
      <c r="AF44" s="151">
        <v>0</v>
      </c>
      <c r="AG44" s="151">
        <v>7</v>
      </c>
      <c r="AH44" s="151">
        <v>2</v>
      </c>
      <c r="AI44" s="151">
        <v>1</v>
      </c>
      <c r="AJ44" s="151">
        <v>0</v>
      </c>
      <c r="AK44" s="151">
        <v>43</v>
      </c>
      <c r="AL44" s="151">
        <v>1</v>
      </c>
      <c r="AM44" s="151">
        <v>0</v>
      </c>
      <c r="AN44" s="151">
        <v>0</v>
      </c>
      <c r="AO44" s="151">
        <v>0</v>
      </c>
      <c r="AP44" s="147">
        <f t="shared" si="0"/>
        <v>562</v>
      </c>
      <c r="AQ44" s="142"/>
      <c r="AR44" s="142"/>
      <c r="AS44" s="142"/>
      <c r="AT44" s="142"/>
      <c r="AU44" s="142"/>
      <c r="AV44" s="142"/>
      <c r="AW44" s="65"/>
      <c r="AX44" s="65"/>
      <c r="AY44" s="65"/>
    </row>
    <row r="45" spans="1:51" ht="25.5" x14ac:dyDescent="0.2">
      <c r="A45" s="125" t="s">
        <v>424</v>
      </c>
      <c r="B45" s="115" t="s">
        <v>425</v>
      </c>
      <c r="C45" s="138">
        <v>31</v>
      </c>
      <c r="D45" s="126">
        <f>'[2]National ART MSF'!$D$13</f>
        <v>99</v>
      </c>
      <c r="E45" s="126">
        <f>'[3]National ART MSF'!$D$13</f>
        <v>146</v>
      </c>
      <c r="F45" s="127">
        <v>66</v>
      </c>
      <c r="G45" s="127">
        <v>53</v>
      </c>
      <c r="H45" s="127">
        <v>9</v>
      </c>
      <c r="I45" s="127">
        <f>'[4]National ART MSF'!$D$13</f>
        <v>468</v>
      </c>
      <c r="J45" s="127">
        <f>'[5]National ART MSF'!$D$13</f>
        <v>64</v>
      </c>
      <c r="K45" s="127">
        <v>96</v>
      </c>
      <c r="L45" s="127">
        <f>[6]ART!$D$15</f>
        <v>139</v>
      </c>
      <c r="M45" s="127">
        <v>33</v>
      </c>
      <c r="N45" s="127">
        <v>67</v>
      </c>
      <c r="O45" s="127">
        <v>2</v>
      </c>
      <c r="P45" s="128">
        <v>106</v>
      </c>
      <c r="Q45" s="127">
        <v>104</v>
      </c>
      <c r="R45" s="127">
        <v>7</v>
      </c>
      <c r="S45" s="127">
        <v>35</v>
      </c>
      <c r="T45" s="127">
        <v>244</v>
      </c>
      <c r="U45" s="127">
        <v>113</v>
      </c>
      <c r="V45" s="127">
        <v>65</v>
      </c>
      <c r="W45" s="127">
        <v>27</v>
      </c>
      <c r="X45" s="127">
        <v>30</v>
      </c>
      <c r="Y45" s="127">
        <v>111</v>
      </c>
      <c r="Z45" s="127">
        <v>40</v>
      </c>
      <c r="AA45" s="151">
        <v>156</v>
      </c>
      <c r="AB45" s="151">
        <v>568</v>
      </c>
      <c r="AC45" s="151">
        <v>120</v>
      </c>
      <c r="AD45" s="151">
        <v>54</v>
      </c>
      <c r="AE45" s="151">
        <v>34</v>
      </c>
      <c r="AF45" s="151">
        <v>34</v>
      </c>
      <c r="AG45" s="151">
        <v>59</v>
      </c>
      <c r="AH45" s="151">
        <v>20</v>
      </c>
      <c r="AI45" s="151">
        <v>49</v>
      </c>
      <c r="AJ45" s="151">
        <v>4</v>
      </c>
      <c r="AK45" s="151">
        <v>147</v>
      </c>
      <c r="AL45" s="151">
        <v>5</v>
      </c>
      <c r="AM45" s="151">
        <v>2</v>
      </c>
      <c r="AN45" s="151">
        <v>30</v>
      </c>
      <c r="AO45" s="151">
        <v>65</v>
      </c>
      <c r="AP45" s="147">
        <f t="shared" si="0"/>
        <v>3502</v>
      </c>
      <c r="AQ45" s="142"/>
      <c r="AR45" s="142"/>
      <c r="AS45" s="142"/>
      <c r="AT45" s="142"/>
      <c r="AU45" s="142"/>
      <c r="AV45" s="142"/>
      <c r="AW45" s="65"/>
      <c r="AX45" s="65"/>
      <c r="AY45" s="65"/>
    </row>
    <row r="46" spans="1:51" ht="25.5" x14ac:dyDescent="0.2">
      <c r="A46" s="125" t="s">
        <v>426</v>
      </c>
      <c r="B46" s="115" t="s">
        <v>427</v>
      </c>
      <c r="C46" s="138">
        <v>453</v>
      </c>
      <c r="D46" s="126">
        <f>'[2]National ART MSF'!$E$13</f>
        <v>954</v>
      </c>
      <c r="E46" s="126">
        <f>'[3]National ART MSF'!$E$13</f>
        <v>1241</v>
      </c>
      <c r="F46" s="127">
        <v>798</v>
      </c>
      <c r="G46" s="127">
        <v>736</v>
      </c>
      <c r="H46" s="127">
        <v>208</v>
      </c>
      <c r="I46" s="127">
        <f>'[4]National ART MSF'!$E$13</f>
        <v>4416</v>
      </c>
      <c r="J46" s="127">
        <f>'[5]National ART MSF'!$E$13</f>
        <v>758</v>
      </c>
      <c r="K46" s="127">
        <v>932</v>
      </c>
      <c r="L46" s="127">
        <f>[6]ART!$E$15</f>
        <v>979</v>
      </c>
      <c r="M46" s="127">
        <v>270</v>
      </c>
      <c r="N46" s="127">
        <v>712</v>
      </c>
      <c r="O46" s="127">
        <v>99</v>
      </c>
      <c r="P46" s="128">
        <v>1211</v>
      </c>
      <c r="Q46" s="127">
        <v>1428</v>
      </c>
      <c r="R46" s="127">
        <v>138</v>
      </c>
      <c r="S46" s="127">
        <v>380</v>
      </c>
      <c r="T46" s="127">
        <v>454</v>
      </c>
      <c r="U46" s="127">
        <v>1171</v>
      </c>
      <c r="V46" s="127">
        <v>1080</v>
      </c>
      <c r="W46" s="127">
        <v>428</v>
      </c>
      <c r="X46" s="127">
        <v>390</v>
      </c>
      <c r="Y46" s="127">
        <v>722</v>
      </c>
      <c r="Z46" s="127">
        <v>239</v>
      </c>
      <c r="AA46" s="151">
        <v>954</v>
      </c>
      <c r="AB46" s="151">
        <v>1007</v>
      </c>
      <c r="AC46" s="151">
        <v>909</v>
      </c>
      <c r="AD46" s="151">
        <v>631</v>
      </c>
      <c r="AE46" s="151">
        <v>233</v>
      </c>
      <c r="AF46" s="151">
        <v>254</v>
      </c>
      <c r="AG46" s="151">
        <v>788</v>
      </c>
      <c r="AH46" s="151">
        <v>278</v>
      </c>
      <c r="AI46" s="151">
        <v>493</v>
      </c>
      <c r="AJ46" s="151">
        <v>322</v>
      </c>
      <c r="AK46" s="151">
        <v>1498</v>
      </c>
      <c r="AL46" s="151">
        <v>63</v>
      </c>
      <c r="AM46" s="151">
        <v>103</v>
      </c>
      <c r="AN46" s="151">
        <v>408</v>
      </c>
      <c r="AO46" s="151">
        <v>826</v>
      </c>
      <c r="AP46" s="147">
        <f t="shared" si="0"/>
        <v>28964</v>
      </c>
      <c r="AQ46" s="142"/>
      <c r="AR46" s="142"/>
      <c r="AS46" s="142"/>
      <c r="AT46" s="142"/>
      <c r="AU46" s="142"/>
      <c r="AV46" s="142"/>
      <c r="AW46" s="65"/>
      <c r="AX46" s="65"/>
      <c r="AY46" s="65"/>
    </row>
    <row r="47" spans="1:51" ht="25.5" x14ac:dyDescent="0.2">
      <c r="A47" s="125" t="s">
        <v>428</v>
      </c>
      <c r="B47" s="115" t="s">
        <v>429</v>
      </c>
      <c r="C47" s="138">
        <v>3</v>
      </c>
      <c r="D47" s="126">
        <f>'[2]National ART MSF'!$F$13</f>
        <v>17</v>
      </c>
      <c r="E47" s="126">
        <f>'[3]National ART MSF'!$F$13</f>
        <v>15</v>
      </c>
      <c r="F47" s="127">
        <v>9</v>
      </c>
      <c r="G47" s="127">
        <v>4</v>
      </c>
      <c r="H47" s="127">
        <v>0</v>
      </c>
      <c r="I47" s="127">
        <f>'[4]National ART MSF'!$F$13</f>
        <v>210</v>
      </c>
      <c r="J47" s="127">
        <f>'[5]National ART MSF'!$F$13</f>
        <v>20</v>
      </c>
      <c r="K47" s="127">
        <v>7</v>
      </c>
      <c r="L47" s="127">
        <f>[6]ART!$F$15</f>
        <v>40</v>
      </c>
      <c r="M47" s="127">
        <v>4</v>
      </c>
      <c r="N47" s="127">
        <v>15</v>
      </c>
      <c r="O47" s="127">
        <v>0</v>
      </c>
      <c r="P47" s="128">
        <v>8</v>
      </c>
      <c r="Q47" s="127">
        <v>6</v>
      </c>
      <c r="R47" s="127">
        <v>0</v>
      </c>
      <c r="S47" s="127">
        <v>0</v>
      </c>
      <c r="T47" s="127">
        <v>627</v>
      </c>
      <c r="U47" s="127">
        <v>0</v>
      </c>
      <c r="V47" s="127">
        <v>5</v>
      </c>
      <c r="W47" s="127">
        <v>4</v>
      </c>
      <c r="X47" s="127">
        <v>0</v>
      </c>
      <c r="Y47" s="127">
        <v>21</v>
      </c>
      <c r="Z47" s="127">
        <v>2</v>
      </c>
      <c r="AA47" s="151">
        <v>0</v>
      </c>
      <c r="AB47" s="151">
        <v>136</v>
      </c>
      <c r="AC47" s="151">
        <v>0</v>
      </c>
      <c r="AD47" s="151">
        <v>4</v>
      </c>
      <c r="AE47" s="151">
        <v>4</v>
      </c>
      <c r="AF47" s="151">
        <v>2</v>
      </c>
      <c r="AG47" s="151">
        <v>9</v>
      </c>
      <c r="AH47" s="151">
        <v>3</v>
      </c>
      <c r="AI47" s="151">
        <v>0</v>
      </c>
      <c r="AJ47" s="151">
        <v>1</v>
      </c>
      <c r="AK47" s="151">
        <v>29</v>
      </c>
      <c r="AL47" s="151">
        <v>4</v>
      </c>
      <c r="AM47" s="151">
        <v>0</v>
      </c>
      <c r="AN47" s="151">
        <v>0</v>
      </c>
      <c r="AO47" s="151">
        <v>0</v>
      </c>
      <c r="AP47" s="147">
        <f t="shared" si="0"/>
        <v>1209</v>
      </c>
      <c r="AQ47" s="142"/>
      <c r="AR47" s="142"/>
      <c r="AS47" s="142"/>
      <c r="AT47" s="142"/>
      <c r="AU47" s="142"/>
      <c r="AV47" s="142"/>
      <c r="AW47" s="65"/>
      <c r="AX47" s="65"/>
      <c r="AY47" s="65"/>
    </row>
    <row r="48" spans="1:51" ht="38.25" x14ac:dyDescent="0.2">
      <c r="A48" s="125" t="s">
        <v>430</v>
      </c>
      <c r="B48" s="115" t="s">
        <v>431</v>
      </c>
      <c r="C48" s="138">
        <v>33</v>
      </c>
      <c r="D48" s="126">
        <f>'[2]National ART MSF'!$G$13</f>
        <v>56</v>
      </c>
      <c r="E48" s="126">
        <f>'[3]National ART MSF'!$G$13</f>
        <v>138</v>
      </c>
      <c r="F48" s="127">
        <v>68</v>
      </c>
      <c r="G48" s="127">
        <v>34</v>
      </c>
      <c r="H48" s="127">
        <v>12</v>
      </c>
      <c r="I48" s="127">
        <f>'[4]National ART MSF'!$G$13</f>
        <v>408</v>
      </c>
      <c r="J48" s="127">
        <f>'[5]National ART MSF'!$G$13</f>
        <v>48</v>
      </c>
      <c r="K48" s="127">
        <v>143</v>
      </c>
      <c r="L48" s="127">
        <f>[6]ART!$G$15</f>
        <v>81</v>
      </c>
      <c r="M48" s="127">
        <v>18</v>
      </c>
      <c r="N48" s="127">
        <v>77</v>
      </c>
      <c r="O48" s="127">
        <v>2</v>
      </c>
      <c r="P48" s="128">
        <v>159</v>
      </c>
      <c r="Q48" s="127">
        <v>105</v>
      </c>
      <c r="R48" s="127">
        <v>5</v>
      </c>
      <c r="S48" s="127">
        <v>42</v>
      </c>
      <c r="T48" s="127">
        <v>78</v>
      </c>
      <c r="U48" s="127">
        <v>85</v>
      </c>
      <c r="V48" s="127">
        <v>50</v>
      </c>
      <c r="W48" s="127">
        <v>16</v>
      </c>
      <c r="X48" s="127">
        <v>29</v>
      </c>
      <c r="Y48" s="127">
        <v>114</v>
      </c>
      <c r="Z48" s="127">
        <v>30</v>
      </c>
      <c r="AA48" s="151">
        <v>110</v>
      </c>
      <c r="AB48" s="151">
        <v>1069</v>
      </c>
      <c r="AC48" s="151">
        <v>113</v>
      </c>
      <c r="AD48" s="151">
        <v>67</v>
      </c>
      <c r="AE48" s="151">
        <v>25</v>
      </c>
      <c r="AF48" s="151">
        <v>20</v>
      </c>
      <c r="AG48" s="151">
        <v>61</v>
      </c>
      <c r="AH48" s="151">
        <v>33</v>
      </c>
      <c r="AI48" s="151">
        <v>69</v>
      </c>
      <c r="AJ48" s="151">
        <v>11</v>
      </c>
      <c r="AK48" s="151">
        <v>107</v>
      </c>
      <c r="AL48" s="151">
        <v>0</v>
      </c>
      <c r="AM48" s="151">
        <v>5</v>
      </c>
      <c r="AN48" s="151">
        <v>32</v>
      </c>
      <c r="AO48" s="151">
        <v>45</v>
      </c>
      <c r="AP48" s="147">
        <f t="shared" si="0"/>
        <v>3598</v>
      </c>
      <c r="AQ48" s="142"/>
      <c r="AR48" s="142"/>
      <c r="AS48" s="142"/>
      <c r="AT48" s="142"/>
      <c r="AU48" s="142"/>
      <c r="AV48" s="142"/>
      <c r="AW48" s="65"/>
      <c r="AX48" s="65"/>
      <c r="AY48" s="65"/>
    </row>
    <row r="49" spans="1:51" ht="25.5" x14ac:dyDescent="0.2">
      <c r="A49" s="125" t="s">
        <v>432</v>
      </c>
      <c r="B49" s="115" t="s">
        <v>433</v>
      </c>
      <c r="C49" s="138">
        <v>904</v>
      </c>
      <c r="D49" s="126">
        <f>'[2]National ART MSF'!$I$13</f>
        <v>1970</v>
      </c>
      <c r="E49" s="126">
        <f>'[3]National ART MSF'!$I$13</f>
        <v>2556</v>
      </c>
      <c r="F49" s="127">
        <v>1573</v>
      </c>
      <c r="G49" s="127">
        <v>1012</v>
      </c>
      <c r="H49" s="127">
        <v>404</v>
      </c>
      <c r="I49" s="127">
        <f>'[4]National ART MSF'!$I$13</f>
        <v>12269</v>
      </c>
      <c r="J49" s="127">
        <f>'[5]National ART MSF'!$I$13</f>
        <v>1339</v>
      </c>
      <c r="K49" s="127">
        <v>2010</v>
      </c>
      <c r="L49" s="127">
        <f>[6]ART!$I$15</f>
        <v>2026</v>
      </c>
      <c r="M49" s="127">
        <v>477</v>
      </c>
      <c r="N49" s="127">
        <v>1676</v>
      </c>
      <c r="O49" s="127">
        <v>160</v>
      </c>
      <c r="P49" s="128">
        <v>1817</v>
      </c>
      <c r="Q49" s="127">
        <v>2916</v>
      </c>
      <c r="R49" s="127">
        <v>231</v>
      </c>
      <c r="S49" s="127">
        <v>712</v>
      </c>
      <c r="T49" s="127">
        <v>3084</v>
      </c>
      <c r="U49" s="127">
        <v>2416</v>
      </c>
      <c r="V49" s="127">
        <v>1755</v>
      </c>
      <c r="W49" s="127">
        <v>865</v>
      </c>
      <c r="X49" s="127">
        <v>637</v>
      </c>
      <c r="Y49" s="127">
        <v>1743</v>
      </c>
      <c r="Z49" s="127">
        <v>643</v>
      </c>
      <c r="AA49" s="151">
        <v>2232</v>
      </c>
      <c r="AB49" s="151">
        <v>2040</v>
      </c>
      <c r="AC49" s="151">
        <v>2477</v>
      </c>
      <c r="AD49" s="151">
        <v>1868</v>
      </c>
      <c r="AE49" s="151">
        <v>603</v>
      </c>
      <c r="AF49" s="151">
        <v>689</v>
      </c>
      <c r="AG49" s="151">
        <v>1969</v>
      </c>
      <c r="AH49" s="151">
        <v>592</v>
      </c>
      <c r="AI49" s="151">
        <v>1310</v>
      </c>
      <c r="AJ49" s="151">
        <v>696</v>
      </c>
      <c r="AK49" s="151">
        <v>3340</v>
      </c>
      <c r="AL49" s="151">
        <v>93</v>
      </c>
      <c r="AM49" s="151">
        <v>183</v>
      </c>
      <c r="AN49" s="151">
        <v>755</v>
      </c>
      <c r="AO49" s="151">
        <v>1296</v>
      </c>
      <c r="AP49" s="147">
        <f t="shared" si="0"/>
        <v>65338</v>
      </c>
      <c r="AQ49" s="142"/>
      <c r="AR49" s="142"/>
      <c r="AS49" s="142"/>
      <c r="AT49" s="142"/>
      <c r="AU49" s="142"/>
      <c r="AV49" s="142"/>
      <c r="AW49" s="65"/>
      <c r="AX49" s="65"/>
      <c r="AY49" s="65"/>
    </row>
    <row r="50" spans="1:51" s="113" customFormat="1" ht="42.75" x14ac:dyDescent="0.2">
      <c r="A50" s="130" t="s">
        <v>434</v>
      </c>
      <c r="B50" s="117" t="s">
        <v>435</v>
      </c>
      <c r="C50" s="146">
        <f>SUM(C44:C49)</f>
        <v>1430</v>
      </c>
      <c r="D50" s="146">
        <f t="shared" ref="D50:AO50" si="7">SUM(D44:D49)</f>
        <v>3123</v>
      </c>
      <c r="E50" s="146">
        <f t="shared" si="7"/>
        <v>4111</v>
      </c>
      <c r="F50" s="146">
        <f t="shared" si="7"/>
        <v>2518</v>
      </c>
      <c r="G50" s="146">
        <f t="shared" si="7"/>
        <v>1845</v>
      </c>
      <c r="H50" s="146">
        <f t="shared" si="7"/>
        <v>635</v>
      </c>
      <c r="I50" s="146">
        <f t="shared" si="7"/>
        <v>17979</v>
      </c>
      <c r="J50" s="146">
        <f t="shared" si="7"/>
        <v>2246</v>
      </c>
      <c r="K50" s="146">
        <f t="shared" si="7"/>
        <v>3197</v>
      </c>
      <c r="L50" s="146">
        <f t="shared" si="7"/>
        <v>3290</v>
      </c>
      <c r="M50" s="146">
        <f t="shared" si="7"/>
        <v>807</v>
      </c>
      <c r="N50" s="146">
        <f t="shared" si="7"/>
        <v>2564</v>
      </c>
      <c r="O50" s="146">
        <f t="shared" si="7"/>
        <v>263</v>
      </c>
      <c r="P50" s="146">
        <f t="shared" si="7"/>
        <v>3306</v>
      </c>
      <c r="Q50" s="146">
        <f t="shared" si="7"/>
        <v>4578</v>
      </c>
      <c r="R50" s="146">
        <f t="shared" si="7"/>
        <v>381</v>
      </c>
      <c r="S50" s="146">
        <f t="shared" si="7"/>
        <v>1169</v>
      </c>
      <c r="T50" s="146">
        <f t="shared" si="7"/>
        <v>4495</v>
      </c>
      <c r="U50" s="146">
        <f t="shared" si="7"/>
        <v>3785</v>
      </c>
      <c r="V50" s="146">
        <f t="shared" si="7"/>
        <v>2963</v>
      </c>
      <c r="W50" s="146">
        <f t="shared" si="7"/>
        <v>1346</v>
      </c>
      <c r="X50" s="146">
        <f t="shared" si="7"/>
        <v>1090</v>
      </c>
      <c r="Y50" s="146">
        <f t="shared" si="7"/>
        <v>2722</v>
      </c>
      <c r="Z50" s="146">
        <f t="shared" si="7"/>
        <v>958</v>
      </c>
      <c r="AA50" s="153">
        <f t="shared" si="7"/>
        <v>3452</v>
      </c>
      <c r="AB50" s="153">
        <f t="shared" si="7"/>
        <v>4911</v>
      </c>
      <c r="AC50" s="153">
        <f t="shared" si="7"/>
        <v>3619</v>
      </c>
      <c r="AD50" s="153">
        <f t="shared" si="7"/>
        <v>2630</v>
      </c>
      <c r="AE50" s="153">
        <f t="shared" si="7"/>
        <v>904</v>
      </c>
      <c r="AF50" s="153">
        <f t="shared" si="7"/>
        <v>999</v>
      </c>
      <c r="AG50" s="153">
        <f t="shared" si="7"/>
        <v>2893</v>
      </c>
      <c r="AH50" s="153">
        <f t="shared" si="7"/>
        <v>928</v>
      </c>
      <c r="AI50" s="153">
        <f t="shared" si="7"/>
        <v>1922</v>
      </c>
      <c r="AJ50" s="153">
        <f t="shared" si="7"/>
        <v>1034</v>
      </c>
      <c r="AK50" s="153">
        <f t="shared" si="7"/>
        <v>5164</v>
      </c>
      <c r="AL50" s="153">
        <f t="shared" si="7"/>
        <v>166</v>
      </c>
      <c r="AM50" s="153">
        <f t="shared" si="7"/>
        <v>293</v>
      </c>
      <c r="AN50" s="153">
        <f t="shared" si="7"/>
        <v>1225</v>
      </c>
      <c r="AO50" s="153">
        <f t="shared" si="7"/>
        <v>2232</v>
      </c>
      <c r="AP50" s="147">
        <f t="shared" si="0"/>
        <v>103173</v>
      </c>
      <c r="AQ50" s="157" t="s">
        <v>608</v>
      </c>
      <c r="AR50" s="157" t="s">
        <v>609</v>
      </c>
      <c r="AS50" s="143" t="s">
        <v>610</v>
      </c>
      <c r="AT50" s="143" t="s">
        <v>611</v>
      </c>
      <c r="AU50" s="143" t="s">
        <v>612</v>
      </c>
      <c r="AV50" s="143"/>
    </row>
    <row r="51" spans="1:51" ht="27" x14ac:dyDescent="0.2">
      <c r="A51" s="128" t="s">
        <v>436</v>
      </c>
      <c r="B51" s="115" t="s">
        <v>602</v>
      </c>
      <c r="C51" s="138">
        <v>2</v>
      </c>
      <c r="D51" s="126">
        <f>'[2]National ART MSF'!$C$14</f>
        <v>45.507675438596486</v>
      </c>
      <c r="E51" s="126">
        <f>'[3]National ART MSF'!$C$14</f>
        <v>63</v>
      </c>
      <c r="F51" s="127">
        <v>4</v>
      </c>
      <c r="G51" s="127">
        <v>17</v>
      </c>
      <c r="H51" s="127">
        <v>1</v>
      </c>
      <c r="I51" s="127">
        <f>'[4]National ART MSF'!$C$14</f>
        <v>58</v>
      </c>
      <c r="J51" s="127">
        <f>'[5]National ART MSF'!$C$14</f>
        <v>4</v>
      </c>
      <c r="K51" s="127">
        <v>5</v>
      </c>
      <c r="L51" s="127">
        <f>[6]ART!$C$16</f>
        <v>34</v>
      </c>
      <c r="M51" s="127">
        <f>3</f>
        <v>3</v>
      </c>
      <c r="N51" s="127">
        <v>12</v>
      </c>
      <c r="O51" s="127">
        <v>2</v>
      </c>
      <c r="P51" s="128">
        <v>24</v>
      </c>
      <c r="Q51" s="127">
        <v>22</v>
      </c>
      <c r="R51" s="127">
        <v>1</v>
      </c>
      <c r="S51" s="127">
        <v>0</v>
      </c>
      <c r="T51" s="127">
        <v>0</v>
      </c>
      <c r="U51" s="127">
        <v>0</v>
      </c>
      <c r="V51" s="127">
        <v>4</v>
      </c>
      <c r="W51" s="127">
        <v>0</v>
      </c>
      <c r="X51" s="127">
        <v>32</v>
      </c>
      <c r="Y51" s="127">
        <v>11</v>
      </c>
      <c r="Z51" s="127">
        <v>1</v>
      </c>
      <c r="AA51" s="151">
        <v>3</v>
      </c>
      <c r="AB51" s="151">
        <v>46</v>
      </c>
      <c r="AC51" s="151">
        <v>1</v>
      </c>
      <c r="AD51" s="151">
        <v>15</v>
      </c>
      <c r="AE51" s="151">
        <v>23</v>
      </c>
      <c r="AF51" s="151">
        <v>0</v>
      </c>
      <c r="AG51" s="151">
        <v>2</v>
      </c>
      <c r="AH51" s="151">
        <v>7</v>
      </c>
      <c r="AI51" s="151">
        <v>9</v>
      </c>
      <c r="AJ51" s="151">
        <v>0</v>
      </c>
      <c r="AK51" s="151">
        <v>125</v>
      </c>
      <c r="AL51" s="151">
        <v>19</v>
      </c>
      <c r="AM51" s="151">
        <v>0</v>
      </c>
      <c r="AN51" s="151">
        <v>0</v>
      </c>
      <c r="AO51" s="151">
        <v>0</v>
      </c>
      <c r="AP51" s="147">
        <f t="shared" si="0"/>
        <v>595.50767543859649</v>
      </c>
      <c r="AQ51" s="156">
        <f>AP51+AP52+AP53+AP58+AP59+AP60+AP65+AP66+AP67</f>
        <v>150605.32757675438</v>
      </c>
      <c r="AR51" s="156">
        <f>AP51+AP52+AP58+AP59+AP65+AP66</f>
        <v>13825.606907894738</v>
      </c>
      <c r="AS51" s="156">
        <f>AP51+AP54+AP58+AP61+AP65+AP68</f>
        <v>1803.6726973684213</v>
      </c>
      <c r="AT51" s="156">
        <f>AP52+AP55+AP59+AP62+AP66+AP69</f>
        <v>29752.457236842103</v>
      </c>
      <c r="AU51" s="156">
        <f>AP53+AP56+AP60+AP63+AP67+AP70</f>
        <v>459464.87006578938</v>
      </c>
      <c r="AV51" s="156">
        <f>AQ51-AR51</f>
        <v>136779.72066885963</v>
      </c>
      <c r="AW51" s="65" t="s">
        <v>618</v>
      </c>
      <c r="AX51" s="65"/>
      <c r="AY51" s="65"/>
    </row>
    <row r="52" spans="1:51" ht="27" x14ac:dyDescent="0.2">
      <c r="A52" s="128" t="s">
        <v>437</v>
      </c>
      <c r="B52" s="115" t="s">
        <v>603</v>
      </c>
      <c r="C52" s="138">
        <v>70</v>
      </c>
      <c r="D52" s="126">
        <f>'[2]National ART MSF'!$D$14</f>
        <v>264.89364035087715</v>
      </c>
      <c r="E52" s="126">
        <f>'[3]National ART MSF'!$D$14</f>
        <v>1409</v>
      </c>
      <c r="F52" s="127">
        <v>144</v>
      </c>
      <c r="G52" s="127">
        <v>262</v>
      </c>
      <c r="H52" s="127">
        <v>38</v>
      </c>
      <c r="I52" s="127">
        <f>'[4]National ART MSF'!$D$14</f>
        <v>974</v>
      </c>
      <c r="J52" s="127">
        <f>'[5]National ART MSF'!$D$14</f>
        <v>244</v>
      </c>
      <c r="K52" s="127">
        <v>146</v>
      </c>
      <c r="L52" s="127">
        <f>[6]ART!$D$16</f>
        <v>165</v>
      </c>
      <c r="M52" s="127">
        <v>105</v>
      </c>
      <c r="N52" s="127">
        <v>400</v>
      </c>
      <c r="O52" s="127">
        <v>24</v>
      </c>
      <c r="P52" s="128">
        <v>472</v>
      </c>
      <c r="Q52" s="127">
        <v>399</v>
      </c>
      <c r="R52" s="127">
        <v>12</v>
      </c>
      <c r="S52" s="127">
        <v>47</v>
      </c>
      <c r="T52" s="127">
        <v>126</v>
      </c>
      <c r="U52" s="127">
        <v>1099</v>
      </c>
      <c r="V52" s="127">
        <v>495</v>
      </c>
      <c r="W52" s="127">
        <v>134</v>
      </c>
      <c r="X52" s="127">
        <v>146</v>
      </c>
      <c r="Y52" s="127">
        <v>256</v>
      </c>
      <c r="Z52" s="127">
        <v>85</v>
      </c>
      <c r="AA52" s="151">
        <v>282</v>
      </c>
      <c r="AB52" s="151">
        <v>1553</v>
      </c>
      <c r="AC52" s="151">
        <v>94</v>
      </c>
      <c r="AD52" s="151">
        <v>145</v>
      </c>
      <c r="AE52" s="151">
        <v>389</v>
      </c>
      <c r="AF52" s="151">
        <v>85</v>
      </c>
      <c r="AG52" s="151">
        <v>381</v>
      </c>
      <c r="AH52" s="151">
        <v>879</v>
      </c>
      <c r="AI52" s="151">
        <v>190</v>
      </c>
      <c r="AJ52" s="151">
        <v>21</v>
      </c>
      <c r="AK52" s="151">
        <v>408</v>
      </c>
      <c r="AL52" s="151">
        <v>180</v>
      </c>
      <c r="AM52" s="151">
        <v>21</v>
      </c>
      <c r="AN52" s="151">
        <v>129</v>
      </c>
      <c r="AO52" s="151">
        <v>192</v>
      </c>
      <c r="AP52" s="147">
        <f t="shared" si="0"/>
        <v>12465.893640350878</v>
      </c>
      <c r="AQ52" s="142"/>
      <c r="AR52" s="142"/>
      <c r="AS52" s="142"/>
      <c r="AT52" s="142"/>
      <c r="AU52" s="142"/>
      <c r="AV52" s="142"/>
      <c r="AW52" s="65"/>
      <c r="AX52" s="65"/>
      <c r="AY52" s="65"/>
    </row>
    <row r="53" spans="1:51" ht="27" x14ac:dyDescent="0.2">
      <c r="A53" s="128" t="s">
        <v>438</v>
      </c>
      <c r="B53" s="115" t="s">
        <v>604</v>
      </c>
      <c r="C53" s="138">
        <v>1776</v>
      </c>
      <c r="D53" s="126">
        <f>'[2]National ART MSF'!$E$14</f>
        <v>5656.9325657894742</v>
      </c>
      <c r="E53" s="126">
        <f>'[3]National ART MSF'!$E$14</f>
        <v>13242</v>
      </c>
      <c r="F53" s="127">
        <v>2034</v>
      </c>
      <c r="G53" s="127">
        <v>2224</v>
      </c>
      <c r="H53" s="127">
        <v>569</v>
      </c>
      <c r="I53" s="127">
        <f>'[4]National ART MSF'!$E$14</f>
        <v>8975</v>
      </c>
      <c r="J53" s="127">
        <f>'[5]National ART MSF'!$E$14</f>
        <v>3259</v>
      </c>
      <c r="K53" s="127">
        <v>2681</v>
      </c>
      <c r="L53" s="127">
        <f>[6]ART!$E$16</f>
        <v>1799</v>
      </c>
      <c r="M53" s="127">
        <v>572</v>
      </c>
      <c r="N53" s="127">
        <v>3245</v>
      </c>
      <c r="O53" s="127">
        <v>531</v>
      </c>
      <c r="P53" s="128">
        <v>5403</v>
      </c>
      <c r="Q53" s="127">
        <v>7154</v>
      </c>
      <c r="R53" s="127">
        <v>205</v>
      </c>
      <c r="S53" s="127">
        <v>977</v>
      </c>
      <c r="T53" s="127">
        <v>944</v>
      </c>
      <c r="U53" s="127">
        <v>12838</v>
      </c>
      <c r="V53" s="127">
        <v>5466</v>
      </c>
      <c r="W53" s="127">
        <v>2277</v>
      </c>
      <c r="X53" s="127">
        <v>3339</v>
      </c>
      <c r="Y53" s="127">
        <v>1877</v>
      </c>
      <c r="Z53" s="127">
        <v>1483</v>
      </c>
      <c r="AA53" s="151">
        <v>1969</v>
      </c>
      <c r="AB53" s="151">
        <v>1946</v>
      </c>
      <c r="AC53" s="151">
        <v>1471</v>
      </c>
      <c r="AD53" s="151">
        <v>1450</v>
      </c>
      <c r="AE53" s="151">
        <v>4083</v>
      </c>
      <c r="AF53" s="151">
        <v>912</v>
      </c>
      <c r="AG53" s="151">
        <v>3138</v>
      </c>
      <c r="AH53" s="151">
        <v>9036</v>
      </c>
      <c r="AI53" s="151">
        <v>2882</v>
      </c>
      <c r="AJ53" s="151">
        <v>1132</v>
      </c>
      <c r="AK53" s="151">
        <v>6363</v>
      </c>
      <c r="AL53" s="151">
        <v>1165</v>
      </c>
      <c r="AM53" s="151">
        <v>757</v>
      </c>
      <c r="AN53" s="151">
        <v>3091</v>
      </c>
      <c r="AO53" s="151">
        <v>3228</v>
      </c>
      <c r="AP53" s="147">
        <f t="shared" si="0"/>
        <v>131149.93256578947</v>
      </c>
      <c r="AQ53" s="142"/>
      <c r="AR53" s="142"/>
      <c r="AS53" s="142"/>
      <c r="AT53" s="156">
        <f>AT51+AS51</f>
        <v>31556.129934210523</v>
      </c>
      <c r="AU53" s="142"/>
      <c r="AV53" s="142"/>
      <c r="AW53" s="65"/>
      <c r="AX53" s="65"/>
      <c r="AY53" s="65"/>
    </row>
    <row r="54" spans="1:51" ht="25.5" x14ac:dyDescent="0.2">
      <c r="A54" s="128" t="s">
        <v>439</v>
      </c>
      <c r="B54" s="115" t="s">
        <v>440</v>
      </c>
      <c r="C54" s="138">
        <v>0</v>
      </c>
      <c r="D54" s="126">
        <f>'[2]National ART MSF'!$F$14</f>
        <v>28.959429824561401</v>
      </c>
      <c r="E54" s="126">
        <f>'[3]National ART MSF'!$F$14</f>
        <v>79</v>
      </c>
      <c r="F54" s="127">
        <v>9</v>
      </c>
      <c r="G54" s="127">
        <v>21</v>
      </c>
      <c r="H54" s="127">
        <v>0</v>
      </c>
      <c r="I54" s="127">
        <f>'[4]National ART MSF'!$F$14</f>
        <v>81</v>
      </c>
      <c r="J54" s="127">
        <f>'[5]National ART MSF'!$F$14</f>
        <v>14</v>
      </c>
      <c r="K54" s="127">
        <v>34</v>
      </c>
      <c r="L54" s="127">
        <f>[6]ART!$F$16</f>
        <v>10</v>
      </c>
      <c r="M54" s="127">
        <v>2</v>
      </c>
      <c r="N54" s="127">
        <v>17</v>
      </c>
      <c r="O54" s="127">
        <v>3</v>
      </c>
      <c r="P54" s="128">
        <v>35</v>
      </c>
      <c r="Q54" s="127">
        <v>18</v>
      </c>
      <c r="R54" s="127">
        <v>1</v>
      </c>
      <c r="S54" s="127">
        <v>0</v>
      </c>
      <c r="T54" s="127">
        <v>0</v>
      </c>
      <c r="U54" s="127">
        <v>0</v>
      </c>
      <c r="V54" s="127">
        <v>3</v>
      </c>
      <c r="W54" s="127">
        <v>0</v>
      </c>
      <c r="X54" s="127">
        <v>30</v>
      </c>
      <c r="Y54" s="127">
        <v>18</v>
      </c>
      <c r="Z54" s="127">
        <v>0</v>
      </c>
      <c r="AA54" s="151">
        <v>6</v>
      </c>
      <c r="AB54" s="67">
        <v>346</v>
      </c>
      <c r="AC54" s="151">
        <v>3</v>
      </c>
      <c r="AD54" s="151">
        <v>4</v>
      </c>
      <c r="AE54" s="151">
        <v>12</v>
      </c>
      <c r="AF54" s="151">
        <v>0</v>
      </c>
      <c r="AG54" s="151">
        <v>2</v>
      </c>
      <c r="AH54" s="151">
        <v>37</v>
      </c>
      <c r="AI54" s="151">
        <v>6</v>
      </c>
      <c r="AJ54" s="151">
        <v>0</v>
      </c>
      <c r="AK54" s="151">
        <v>134</v>
      </c>
      <c r="AL54" s="151">
        <v>13</v>
      </c>
      <c r="AM54" s="151">
        <v>0</v>
      </c>
      <c r="AN54" s="151">
        <v>0</v>
      </c>
      <c r="AO54" s="151">
        <v>0</v>
      </c>
      <c r="AP54" s="147">
        <f t="shared" si="0"/>
        <v>966.95942982456143</v>
      </c>
      <c r="AQ54" s="156">
        <f>AP54+AP55+AP56+AP61+AP62+AP63+AP68+AP69+AP70</f>
        <v>340415.67242324556</v>
      </c>
      <c r="AR54" s="156">
        <f>AP54+AP55+AP61+AP62+AP68+AP69</f>
        <v>17730.52302631579</v>
      </c>
      <c r="AS54" s="142"/>
      <c r="AT54" s="142"/>
      <c r="AU54" s="142"/>
      <c r="AV54" s="156">
        <f>AQ54-AR54</f>
        <v>322685.14939692977</v>
      </c>
      <c r="AW54" s="65" t="s">
        <v>619</v>
      </c>
      <c r="AX54" s="65"/>
      <c r="AY54" s="65"/>
    </row>
    <row r="55" spans="1:51" ht="27" x14ac:dyDescent="0.2">
      <c r="A55" s="128" t="s">
        <v>441</v>
      </c>
      <c r="B55" s="115" t="s">
        <v>605</v>
      </c>
      <c r="C55" s="138">
        <v>63</v>
      </c>
      <c r="D55" s="126">
        <f>'[2]National ART MSF'!$G$14</f>
        <v>174.39226973684211</v>
      </c>
      <c r="E55" s="126">
        <f>'[3]National ART MSF'!$G$14</f>
        <v>1716</v>
      </c>
      <c r="F55" s="127">
        <v>141</v>
      </c>
      <c r="G55" s="127">
        <v>217</v>
      </c>
      <c r="H55" s="127">
        <v>54</v>
      </c>
      <c r="I55" s="127">
        <f>'[4]National ART MSF'!$G$14</f>
        <v>949</v>
      </c>
      <c r="J55" s="127">
        <f>'[5]National ART MSF'!$G$14</f>
        <v>183</v>
      </c>
      <c r="K55" s="127">
        <v>131</v>
      </c>
      <c r="L55" s="127">
        <f>[6]ART!$G$16</f>
        <v>146</v>
      </c>
      <c r="M55" s="127">
        <v>65</v>
      </c>
      <c r="N55" s="127">
        <v>340</v>
      </c>
      <c r="O55" s="127">
        <v>53</v>
      </c>
      <c r="P55" s="128">
        <v>708</v>
      </c>
      <c r="Q55" s="127">
        <v>359</v>
      </c>
      <c r="R55" s="127">
        <v>9</v>
      </c>
      <c r="S55" s="127">
        <v>69</v>
      </c>
      <c r="T55" s="127">
        <v>234</v>
      </c>
      <c r="U55" s="127">
        <v>1305</v>
      </c>
      <c r="V55" s="127">
        <v>381</v>
      </c>
      <c r="W55" s="127">
        <v>157</v>
      </c>
      <c r="X55" s="127">
        <v>609</v>
      </c>
      <c r="Y55" s="127">
        <v>238</v>
      </c>
      <c r="Z55" s="127">
        <v>113</v>
      </c>
      <c r="AA55" s="151">
        <v>1263</v>
      </c>
      <c r="AB55" s="151">
        <v>2345</v>
      </c>
      <c r="AC55" s="151">
        <v>87</v>
      </c>
      <c r="AD55" s="151">
        <v>131</v>
      </c>
      <c r="AE55" s="151">
        <v>273</v>
      </c>
      <c r="AF55" s="151">
        <v>58</v>
      </c>
      <c r="AG55" s="151">
        <v>309</v>
      </c>
      <c r="AH55" s="151">
        <v>2038</v>
      </c>
      <c r="AI55" s="151">
        <v>178</v>
      </c>
      <c r="AJ55" s="151">
        <v>61</v>
      </c>
      <c r="AK55" s="151">
        <v>450</v>
      </c>
      <c r="AL55" s="151">
        <v>0</v>
      </c>
      <c r="AM55" s="151">
        <v>18</v>
      </c>
      <c r="AN55" s="151">
        <v>106</v>
      </c>
      <c r="AO55" s="151">
        <v>199</v>
      </c>
      <c r="AP55" s="147">
        <f t="shared" si="0"/>
        <v>15930.392269736842</v>
      </c>
      <c r="AQ55" s="142"/>
      <c r="AR55" s="142"/>
      <c r="AS55" s="142"/>
      <c r="AT55" s="142"/>
      <c r="AU55" s="142"/>
      <c r="AV55" s="142"/>
      <c r="AW55" s="65"/>
      <c r="AX55" s="65"/>
      <c r="AY55" s="65"/>
    </row>
    <row r="56" spans="1:51" ht="27" x14ac:dyDescent="0.2">
      <c r="A56" s="128" t="s">
        <v>442</v>
      </c>
      <c r="B56" s="115" t="s">
        <v>606</v>
      </c>
      <c r="C56" s="138">
        <v>3631</v>
      </c>
      <c r="D56" s="126">
        <f>'[2]National ART MSF'!$I$14</f>
        <v>8568.4018640350878</v>
      </c>
      <c r="E56" s="126">
        <f>'[3]National ART MSF'!$I$14</f>
        <v>24814</v>
      </c>
      <c r="F56" s="127">
        <v>4189</v>
      </c>
      <c r="G56" s="127">
        <v>5706</v>
      </c>
      <c r="H56" s="127">
        <v>1325</v>
      </c>
      <c r="I56" s="127">
        <f>'[4]National ART MSF'!$I$14</f>
        <v>23293</v>
      </c>
      <c r="J56" s="127">
        <f>'[5]National ART MSF'!$I$14</f>
        <v>5820</v>
      </c>
      <c r="K56" s="127">
        <v>5346</v>
      </c>
      <c r="L56" s="127">
        <f>[6]ART!$I$16</f>
        <v>4647</v>
      </c>
      <c r="M56" s="127">
        <v>1092</v>
      </c>
      <c r="N56" s="127">
        <v>7570</v>
      </c>
      <c r="O56" s="127">
        <v>864</v>
      </c>
      <c r="P56" s="128">
        <v>8105</v>
      </c>
      <c r="Q56" s="127">
        <v>14116</v>
      </c>
      <c r="R56" s="127">
        <v>380</v>
      </c>
      <c r="S56" s="127">
        <v>2047</v>
      </c>
      <c r="T56" s="127">
        <v>1465</v>
      </c>
      <c r="U56" s="127">
        <v>27676</v>
      </c>
      <c r="V56" s="127">
        <v>9060</v>
      </c>
      <c r="W56" s="127">
        <v>3746</v>
      </c>
      <c r="X56" s="127">
        <v>5162</v>
      </c>
      <c r="Y56" s="127">
        <v>4885</v>
      </c>
      <c r="Z56" s="127">
        <v>3789</v>
      </c>
      <c r="AA56" s="151">
        <v>29105</v>
      </c>
      <c r="AB56" s="151">
        <v>3910</v>
      </c>
      <c r="AC56" s="151">
        <v>14104</v>
      </c>
      <c r="AD56" s="151">
        <v>3977</v>
      </c>
      <c r="AE56" s="151">
        <v>9604</v>
      </c>
      <c r="AF56" s="151">
        <v>2084</v>
      </c>
      <c r="AG56" s="151">
        <v>6713</v>
      </c>
      <c r="AH56" s="151">
        <v>23565</v>
      </c>
      <c r="AI56" s="151">
        <v>5787</v>
      </c>
      <c r="AJ56" s="151">
        <v>2374</v>
      </c>
      <c r="AK56" s="151">
        <v>13075</v>
      </c>
      <c r="AL56" s="151">
        <v>1776</v>
      </c>
      <c r="AM56" s="151">
        <v>972</v>
      </c>
      <c r="AN56" s="151">
        <v>5790</v>
      </c>
      <c r="AO56" s="151">
        <v>9783</v>
      </c>
      <c r="AP56" s="147">
        <f t="shared" si="0"/>
        <v>309915.40186403506</v>
      </c>
      <c r="AQ56" s="142"/>
      <c r="AR56" s="142"/>
      <c r="AS56" s="142"/>
      <c r="AT56" s="142"/>
      <c r="AU56" s="142"/>
      <c r="AV56" s="142"/>
      <c r="AW56" s="65"/>
      <c r="AX56" s="65"/>
      <c r="AY56" s="65"/>
    </row>
    <row r="57" spans="1:51" s="113" customFormat="1" ht="27" x14ac:dyDescent="0.2">
      <c r="A57" s="131" t="s">
        <v>443</v>
      </c>
      <c r="B57" s="117" t="s">
        <v>607</v>
      </c>
      <c r="C57" s="146">
        <f>SUM(C51:C56)</f>
        <v>5542</v>
      </c>
      <c r="D57" s="146">
        <f t="shared" ref="D57:AO57" si="8">SUM(D51:D56)</f>
        <v>14739.087445175439</v>
      </c>
      <c r="E57" s="146">
        <f t="shared" si="8"/>
        <v>41323</v>
      </c>
      <c r="F57" s="146">
        <f t="shared" si="8"/>
        <v>6521</v>
      </c>
      <c r="G57" s="146">
        <f t="shared" si="8"/>
        <v>8447</v>
      </c>
      <c r="H57" s="146">
        <f t="shared" si="8"/>
        <v>1987</v>
      </c>
      <c r="I57" s="146">
        <f t="shared" si="8"/>
        <v>34330</v>
      </c>
      <c r="J57" s="146">
        <f t="shared" si="8"/>
        <v>9524</v>
      </c>
      <c r="K57" s="146">
        <f t="shared" si="8"/>
        <v>8343</v>
      </c>
      <c r="L57" s="146">
        <f t="shared" si="8"/>
        <v>6801</v>
      </c>
      <c r="M57" s="146">
        <f t="shared" si="8"/>
        <v>1839</v>
      </c>
      <c r="N57" s="146">
        <f t="shared" si="8"/>
        <v>11584</v>
      </c>
      <c r="O57" s="146">
        <f t="shared" si="8"/>
        <v>1477</v>
      </c>
      <c r="P57" s="146">
        <f t="shared" si="8"/>
        <v>14747</v>
      </c>
      <c r="Q57" s="146">
        <f t="shared" si="8"/>
        <v>22068</v>
      </c>
      <c r="R57" s="146">
        <f t="shared" si="8"/>
        <v>608</v>
      </c>
      <c r="S57" s="146">
        <f t="shared" si="8"/>
        <v>3140</v>
      </c>
      <c r="T57" s="146">
        <f t="shared" si="8"/>
        <v>2769</v>
      </c>
      <c r="U57" s="146">
        <f t="shared" si="8"/>
        <v>42918</v>
      </c>
      <c r="V57" s="146">
        <f t="shared" si="8"/>
        <v>15409</v>
      </c>
      <c r="W57" s="146">
        <f t="shared" si="8"/>
        <v>6314</v>
      </c>
      <c r="X57" s="146">
        <f t="shared" si="8"/>
        <v>9318</v>
      </c>
      <c r="Y57" s="146">
        <f t="shared" si="8"/>
        <v>7285</v>
      </c>
      <c r="Z57" s="146">
        <f t="shared" si="8"/>
        <v>5471</v>
      </c>
      <c r="AA57" s="153">
        <f t="shared" si="8"/>
        <v>32628</v>
      </c>
      <c r="AB57" s="153">
        <f t="shared" si="8"/>
        <v>10146</v>
      </c>
      <c r="AC57" s="153">
        <f t="shared" si="8"/>
        <v>15760</v>
      </c>
      <c r="AD57" s="153">
        <f t="shared" si="8"/>
        <v>5722</v>
      </c>
      <c r="AE57" s="153">
        <f t="shared" si="8"/>
        <v>14384</v>
      </c>
      <c r="AF57" s="153">
        <f t="shared" si="8"/>
        <v>3139</v>
      </c>
      <c r="AG57" s="153">
        <f t="shared" si="8"/>
        <v>10545</v>
      </c>
      <c r="AH57" s="153">
        <f t="shared" si="8"/>
        <v>35562</v>
      </c>
      <c r="AI57" s="153">
        <f t="shared" si="8"/>
        <v>9052</v>
      </c>
      <c r="AJ57" s="153">
        <f t="shared" si="8"/>
        <v>3588</v>
      </c>
      <c r="AK57" s="153">
        <f t="shared" si="8"/>
        <v>20555</v>
      </c>
      <c r="AL57" s="153">
        <f t="shared" si="8"/>
        <v>3153</v>
      </c>
      <c r="AM57" s="153">
        <f t="shared" si="8"/>
        <v>1768</v>
      </c>
      <c r="AN57" s="153">
        <f t="shared" si="8"/>
        <v>9116</v>
      </c>
      <c r="AO57" s="153">
        <f t="shared" si="8"/>
        <v>13402</v>
      </c>
      <c r="AP57" s="147">
        <f t="shared" si="0"/>
        <v>471024.08744517545</v>
      </c>
      <c r="AQ57" s="150">
        <f>AP57+AP64+AP71</f>
        <v>491021</v>
      </c>
      <c r="AR57" s="143"/>
      <c r="AS57" s="143"/>
      <c r="AT57" s="143"/>
      <c r="AU57" s="143"/>
      <c r="AV57" s="143"/>
    </row>
    <row r="58" spans="1:51" ht="25.5" x14ac:dyDescent="0.2">
      <c r="A58" s="128" t="s">
        <v>444</v>
      </c>
      <c r="B58" s="115" t="s">
        <v>445</v>
      </c>
      <c r="C58" s="138">
        <v>0</v>
      </c>
      <c r="D58" s="126">
        <f>'[2]National ART MSF'!$C$15</f>
        <v>3.1027960526315788</v>
      </c>
      <c r="E58" s="126">
        <f>'[3]National ART MSF'!$C$15</f>
        <v>0</v>
      </c>
      <c r="F58" s="127">
        <v>0</v>
      </c>
      <c r="G58" s="127">
        <v>0</v>
      </c>
      <c r="H58" s="127">
        <v>0</v>
      </c>
      <c r="I58" s="127">
        <f>'[4]National ART MSF'!$C$15</f>
        <v>4</v>
      </c>
      <c r="J58" s="127">
        <f>'[5]National ART MSF'!$C$15</f>
        <v>0</v>
      </c>
      <c r="K58" s="127">
        <v>0</v>
      </c>
      <c r="L58" s="127">
        <f>[6]ART!$C$17</f>
        <v>0</v>
      </c>
      <c r="M58" s="127">
        <v>0</v>
      </c>
      <c r="N58" s="127">
        <v>0</v>
      </c>
      <c r="O58" s="127">
        <v>0</v>
      </c>
      <c r="P58" s="128">
        <v>1</v>
      </c>
      <c r="Q58" s="127">
        <v>0</v>
      </c>
      <c r="R58" s="127">
        <v>0</v>
      </c>
      <c r="S58" s="127">
        <v>0</v>
      </c>
      <c r="T58" s="127">
        <v>0</v>
      </c>
      <c r="U58" s="127">
        <v>0</v>
      </c>
      <c r="V58" s="127">
        <v>0</v>
      </c>
      <c r="W58" s="127">
        <v>0</v>
      </c>
      <c r="X58" s="127">
        <v>0</v>
      </c>
      <c r="Y58" s="127">
        <v>0</v>
      </c>
      <c r="Z58" s="127">
        <v>0</v>
      </c>
      <c r="AA58" s="151">
        <v>0</v>
      </c>
      <c r="AB58" s="151">
        <v>4</v>
      </c>
      <c r="AC58" s="151">
        <v>0</v>
      </c>
      <c r="AD58" s="151">
        <v>0</v>
      </c>
      <c r="AE58" s="151">
        <v>0</v>
      </c>
      <c r="AF58" s="151">
        <v>0</v>
      </c>
      <c r="AG58" s="151">
        <v>0</v>
      </c>
      <c r="AH58" s="152">
        <v>0</v>
      </c>
      <c r="AI58" s="151">
        <v>0</v>
      </c>
      <c r="AJ58" s="151">
        <v>0</v>
      </c>
      <c r="AK58" s="151">
        <v>0</v>
      </c>
      <c r="AL58" s="151">
        <v>0</v>
      </c>
      <c r="AM58" s="151">
        <v>0</v>
      </c>
      <c r="AN58" s="151">
        <v>0</v>
      </c>
      <c r="AO58" s="151">
        <v>0</v>
      </c>
      <c r="AP58" s="147">
        <f t="shared" si="0"/>
        <v>12.102796052631579</v>
      </c>
      <c r="AQ58" s="142"/>
      <c r="AR58" s="142"/>
      <c r="AS58" s="142"/>
      <c r="AT58" s="142"/>
      <c r="AU58" s="142"/>
      <c r="AV58" s="142"/>
      <c r="AW58" s="65"/>
      <c r="AX58" s="65"/>
      <c r="AY58" s="65"/>
    </row>
    <row r="59" spans="1:51" ht="38.25" x14ac:dyDescent="0.2">
      <c r="A59" s="128" t="s">
        <v>446</v>
      </c>
      <c r="B59" s="115" t="s">
        <v>447</v>
      </c>
      <c r="C59" s="138">
        <v>0</v>
      </c>
      <c r="D59" s="126">
        <f>'[2]National ART MSF'!$D$15</f>
        <v>4.1027960526315788</v>
      </c>
      <c r="E59" s="126">
        <f>'[3]National ART MSF'!$D$15</f>
        <v>0</v>
      </c>
      <c r="F59" s="127">
        <v>2</v>
      </c>
      <c r="G59" s="127">
        <v>0</v>
      </c>
      <c r="H59" s="127">
        <v>0</v>
      </c>
      <c r="I59" s="127">
        <f>'[4]National ART MSF'!$D$15</f>
        <v>91</v>
      </c>
      <c r="J59" s="127">
        <f>'[5]National ART MSF'!$D$15</f>
        <v>18</v>
      </c>
      <c r="K59" s="127">
        <v>0</v>
      </c>
      <c r="L59" s="127">
        <f>[6]ART!$D$17</f>
        <v>0</v>
      </c>
      <c r="M59" s="127">
        <v>3</v>
      </c>
      <c r="N59" s="127">
        <v>173</v>
      </c>
      <c r="O59" s="127">
        <v>0</v>
      </c>
      <c r="P59" s="128">
        <v>26</v>
      </c>
      <c r="Q59" s="127">
        <v>30</v>
      </c>
      <c r="R59" s="127">
        <v>0</v>
      </c>
      <c r="S59" s="127">
        <v>1</v>
      </c>
      <c r="T59" s="127">
        <v>10</v>
      </c>
      <c r="U59" s="127">
        <v>15</v>
      </c>
      <c r="V59" s="127">
        <v>0</v>
      </c>
      <c r="W59" s="127">
        <v>0</v>
      </c>
      <c r="X59" s="127">
        <v>0</v>
      </c>
      <c r="Y59" s="127">
        <v>3</v>
      </c>
      <c r="Z59" s="127">
        <v>0</v>
      </c>
      <c r="AA59" s="151">
        <v>10</v>
      </c>
      <c r="AB59" s="151">
        <v>139</v>
      </c>
      <c r="AC59" s="151">
        <v>0</v>
      </c>
      <c r="AD59" s="151">
        <v>8</v>
      </c>
      <c r="AE59" s="151">
        <v>0</v>
      </c>
      <c r="AF59" s="151">
        <v>0</v>
      </c>
      <c r="AG59" s="151">
        <v>30</v>
      </c>
      <c r="AH59" s="152">
        <v>162</v>
      </c>
      <c r="AI59" s="151">
        <v>3</v>
      </c>
      <c r="AJ59" s="151">
        <v>0</v>
      </c>
      <c r="AK59" s="151">
        <v>4</v>
      </c>
      <c r="AL59" s="151">
        <v>0</v>
      </c>
      <c r="AM59" s="151">
        <v>2</v>
      </c>
      <c r="AN59" s="151">
        <v>3</v>
      </c>
      <c r="AO59" s="151">
        <v>8</v>
      </c>
      <c r="AP59" s="147">
        <f t="shared" si="0"/>
        <v>745.10279605263156</v>
      </c>
      <c r="AQ59" s="142"/>
      <c r="AR59" s="142"/>
      <c r="AS59" s="142"/>
      <c r="AT59" s="142"/>
      <c r="AU59" s="142"/>
      <c r="AV59" s="142"/>
      <c r="AW59" s="65"/>
      <c r="AX59" s="65"/>
      <c r="AY59" s="65"/>
    </row>
    <row r="60" spans="1:51" ht="38.25" x14ac:dyDescent="0.2">
      <c r="A60" s="128" t="s">
        <v>448</v>
      </c>
      <c r="B60" s="115" t="s">
        <v>449</v>
      </c>
      <c r="C60" s="138">
        <v>4</v>
      </c>
      <c r="D60" s="126">
        <f>'[2]National ART MSF'!$E$15</f>
        <v>23.788103070175438</v>
      </c>
      <c r="E60" s="126">
        <f>'[3]National ART MSF'!$E$15</f>
        <v>36</v>
      </c>
      <c r="F60" s="127">
        <v>28</v>
      </c>
      <c r="G60" s="127">
        <v>41</v>
      </c>
      <c r="H60" s="127">
        <v>14</v>
      </c>
      <c r="I60" s="127">
        <f>'[4]National ART MSF'!$E$15</f>
        <v>691</v>
      </c>
      <c r="J60" s="127">
        <f>'[5]National ART MSF'!$E$15</f>
        <v>186</v>
      </c>
      <c r="K60" s="127">
        <v>64</v>
      </c>
      <c r="L60" s="127">
        <f>[6]ART!$E$17</f>
        <v>22</v>
      </c>
      <c r="M60" s="127">
        <v>57</v>
      </c>
      <c r="N60" s="127">
        <v>940</v>
      </c>
      <c r="O60" s="127">
        <v>8</v>
      </c>
      <c r="P60" s="128">
        <v>242</v>
      </c>
      <c r="Q60" s="127">
        <v>500</v>
      </c>
      <c r="R60" s="127">
        <v>0</v>
      </c>
      <c r="S60" s="127">
        <v>19</v>
      </c>
      <c r="T60" s="127">
        <v>22</v>
      </c>
      <c r="U60" s="127">
        <v>249</v>
      </c>
      <c r="V60" s="127">
        <v>17</v>
      </c>
      <c r="W60" s="127">
        <v>3</v>
      </c>
      <c r="X60" s="127">
        <v>41</v>
      </c>
      <c r="Y60" s="127">
        <v>26</v>
      </c>
      <c r="Z60" s="127">
        <v>22</v>
      </c>
      <c r="AA60" s="151">
        <v>70</v>
      </c>
      <c r="AB60" s="151">
        <v>157</v>
      </c>
      <c r="AC60" s="151">
        <v>10</v>
      </c>
      <c r="AD60" s="151">
        <v>18</v>
      </c>
      <c r="AE60" s="151">
        <v>4</v>
      </c>
      <c r="AF60" s="151">
        <v>31</v>
      </c>
      <c r="AG60" s="151">
        <v>186</v>
      </c>
      <c r="AH60" s="152">
        <v>1400</v>
      </c>
      <c r="AI60" s="151">
        <v>114</v>
      </c>
      <c r="AJ60" s="151">
        <v>4</v>
      </c>
      <c r="AK60" s="151">
        <v>15</v>
      </c>
      <c r="AL60" s="151">
        <v>6</v>
      </c>
      <c r="AM60" s="151">
        <v>5</v>
      </c>
      <c r="AN60" s="151">
        <v>142</v>
      </c>
      <c r="AO60" s="151">
        <v>204</v>
      </c>
      <c r="AP60" s="147">
        <f t="shared" si="0"/>
        <v>5621.7881030701756</v>
      </c>
      <c r="AQ60" s="142"/>
      <c r="AR60" s="142"/>
      <c r="AS60" s="142"/>
      <c r="AT60" s="142"/>
      <c r="AU60" s="142"/>
      <c r="AV60" s="142"/>
      <c r="AW60" s="65"/>
      <c r="AX60" s="65"/>
      <c r="AY60" s="65"/>
    </row>
    <row r="61" spans="1:51" ht="38.25" x14ac:dyDescent="0.2">
      <c r="A61" s="128" t="s">
        <v>450</v>
      </c>
      <c r="B61" s="115" t="s">
        <v>451</v>
      </c>
      <c r="C61" s="138">
        <v>0</v>
      </c>
      <c r="D61" s="126">
        <f>'[2]National ART MSF'!$F$15</f>
        <v>3.1027960526315788</v>
      </c>
      <c r="E61" s="126">
        <f>'[3]National ART MSF'!$F$15</f>
        <v>0</v>
      </c>
      <c r="F61" s="127">
        <v>0</v>
      </c>
      <c r="G61" s="127">
        <v>0</v>
      </c>
      <c r="H61" s="127">
        <v>0</v>
      </c>
      <c r="I61" s="127">
        <f>'[4]National ART MSF'!$F$15</f>
        <v>7</v>
      </c>
      <c r="J61" s="127">
        <f>'[5]National ART MSF'!$F$15</f>
        <v>0</v>
      </c>
      <c r="K61" s="127">
        <v>0</v>
      </c>
      <c r="L61" s="127">
        <f>[6]ART!$F$17</f>
        <v>0</v>
      </c>
      <c r="M61" s="127">
        <v>0</v>
      </c>
      <c r="N61" s="127">
        <v>2</v>
      </c>
      <c r="O61" s="127">
        <v>0</v>
      </c>
      <c r="P61" s="128">
        <v>2</v>
      </c>
      <c r="Q61" s="127">
        <v>0</v>
      </c>
      <c r="R61" s="127">
        <v>0</v>
      </c>
      <c r="S61" s="127">
        <v>0</v>
      </c>
      <c r="T61" s="127">
        <v>0</v>
      </c>
      <c r="U61" s="127">
        <v>0</v>
      </c>
      <c r="V61" s="127">
        <v>0</v>
      </c>
      <c r="W61" s="127">
        <v>0</v>
      </c>
      <c r="X61" s="127">
        <v>0</v>
      </c>
      <c r="Y61" s="127">
        <v>0</v>
      </c>
      <c r="Z61" s="127">
        <v>0</v>
      </c>
      <c r="AA61" s="151">
        <v>0</v>
      </c>
      <c r="AB61" s="151">
        <v>213</v>
      </c>
      <c r="AC61" s="151">
        <v>0</v>
      </c>
      <c r="AD61" s="151">
        <v>1</v>
      </c>
      <c r="AE61" s="151">
        <v>0</v>
      </c>
      <c r="AF61" s="151">
        <v>0</v>
      </c>
      <c r="AG61" s="151">
        <v>0</v>
      </c>
      <c r="AH61" s="152">
        <v>0</v>
      </c>
      <c r="AI61" s="151">
        <v>0</v>
      </c>
      <c r="AJ61" s="151">
        <v>0</v>
      </c>
      <c r="AK61" s="151">
        <v>0</v>
      </c>
      <c r="AL61" s="151">
        <v>0</v>
      </c>
      <c r="AM61" s="151">
        <v>0</v>
      </c>
      <c r="AN61" s="151">
        <v>0</v>
      </c>
      <c r="AO61" s="151">
        <v>0</v>
      </c>
      <c r="AP61" s="147">
        <f t="shared" si="0"/>
        <v>228.10279605263159</v>
      </c>
      <c r="AQ61" s="142"/>
      <c r="AR61" s="142"/>
      <c r="AS61" s="142"/>
      <c r="AT61" s="142"/>
      <c r="AU61" s="142"/>
      <c r="AV61" s="142"/>
      <c r="AW61" s="65"/>
      <c r="AX61" s="65"/>
      <c r="AY61" s="65"/>
    </row>
    <row r="62" spans="1:51" ht="38.25" x14ac:dyDescent="0.2">
      <c r="A62" s="128" t="s">
        <v>452</v>
      </c>
      <c r="B62" s="115" t="s">
        <v>453</v>
      </c>
      <c r="C62" s="138">
        <v>0</v>
      </c>
      <c r="D62" s="126">
        <f>'[2]National ART MSF'!$G$15</f>
        <v>4.0685307017543852</v>
      </c>
      <c r="E62" s="126">
        <f>'[3]National ART MSF'!$G$15</f>
        <v>0</v>
      </c>
      <c r="F62" s="127">
        <v>2</v>
      </c>
      <c r="G62" s="127">
        <v>1</v>
      </c>
      <c r="H62" s="127">
        <v>0</v>
      </c>
      <c r="I62" s="127">
        <f>'[4]National ART MSF'!$G$15</f>
        <v>70</v>
      </c>
      <c r="J62" s="127">
        <f>'[5]National ART MSF'!$G$15</f>
        <v>9</v>
      </c>
      <c r="K62" s="127">
        <v>0</v>
      </c>
      <c r="L62" s="127">
        <f>[6]ART!$G$17</f>
        <v>2</v>
      </c>
      <c r="M62" s="127">
        <v>6</v>
      </c>
      <c r="N62" s="127">
        <v>150</v>
      </c>
      <c r="O62" s="127">
        <v>1</v>
      </c>
      <c r="P62" s="128">
        <v>32</v>
      </c>
      <c r="Q62" s="127">
        <v>11</v>
      </c>
      <c r="R62" s="127">
        <v>0</v>
      </c>
      <c r="S62" s="127">
        <v>0</v>
      </c>
      <c r="T62" s="127">
        <v>8</v>
      </c>
      <c r="U62" s="127">
        <v>16</v>
      </c>
      <c r="V62" s="127">
        <v>0</v>
      </c>
      <c r="W62" s="127">
        <v>0</v>
      </c>
      <c r="X62" s="127">
        <v>0</v>
      </c>
      <c r="Y62" s="127">
        <v>5</v>
      </c>
      <c r="Z62" s="127">
        <v>0</v>
      </c>
      <c r="AA62" s="151">
        <v>111</v>
      </c>
      <c r="AB62" s="151">
        <v>9</v>
      </c>
      <c r="AC62" s="151">
        <v>1</v>
      </c>
      <c r="AD62" s="151">
        <v>2</v>
      </c>
      <c r="AE62" s="151">
        <v>0</v>
      </c>
      <c r="AF62" s="151">
        <v>0</v>
      </c>
      <c r="AG62" s="151">
        <v>20</v>
      </c>
      <c r="AH62" s="152">
        <v>127</v>
      </c>
      <c r="AI62" s="151">
        <v>0</v>
      </c>
      <c r="AJ62" s="151">
        <v>0</v>
      </c>
      <c r="AK62" s="151">
        <v>0</v>
      </c>
      <c r="AL62" s="151">
        <v>0</v>
      </c>
      <c r="AM62" s="151">
        <v>1</v>
      </c>
      <c r="AN62" s="151">
        <v>1</v>
      </c>
      <c r="AO62" s="151">
        <v>10</v>
      </c>
      <c r="AP62" s="147">
        <f t="shared" si="0"/>
        <v>599.06853070175441</v>
      </c>
      <c r="AQ62" s="142"/>
      <c r="AR62" s="142"/>
      <c r="AS62" s="142"/>
      <c r="AT62" s="142"/>
      <c r="AU62" s="142"/>
      <c r="AV62" s="142"/>
      <c r="AW62" s="65"/>
      <c r="AX62" s="65"/>
      <c r="AY62" s="65"/>
    </row>
    <row r="63" spans="1:51" ht="38.25" x14ac:dyDescent="0.2">
      <c r="A63" s="128" t="s">
        <v>454</v>
      </c>
      <c r="B63" s="115" t="s">
        <v>455</v>
      </c>
      <c r="C63" s="138">
        <v>2</v>
      </c>
      <c r="D63" s="126">
        <f>'[2]National ART MSF'!$I$15</f>
        <v>52.747532894736842</v>
      </c>
      <c r="E63" s="126">
        <f>'[3]National ART MSF'!$I$15</f>
        <v>46</v>
      </c>
      <c r="F63" s="127">
        <v>51</v>
      </c>
      <c r="G63" s="127">
        <v>45</v>
      </c>
      <c r="H63" s="127">
        <v>15</v>
      </c>
      <c r="I63" s="127">
        <f>'[4]National ART MSF'!$I$15</f>
        <v>1558</v>
      </c>
      <c r="J63" s="127">
        <f>'[5]National ART MSF'!$I$15</f>
        <v>412</v>
      </c>
      <c r="K63" s="127">
        <v>71</v>
      </c>
      <c r="L63" s="127">
        <f>[6]ART!$I$17</f>
        <v>22</v>
      </c>
      <c r="M63" s="127">
        <v>100</v>
      </c>
      <c r="N63" s="127">
        <v>1261</v>
      </c>
      <c r="O63" s="127">
        <v>15</v>
      </c>
      <c r="P63" s="128">
        <v>369</v>
      </c>
      <c r="Q63" s="127">
        <v>972</v>
      </c>
      <c r="R63" s="127">
        <v>0</v>
      </c>
      <c r="S63" s="127">
        <v>20</v>
      </c>
      <c r="T63" s="127">
        <v>180</v>
      </c>
      <c r="U63" s="127">
        <v>426</v>
      </c>
      <c r="V63" s="127">
        <v>30</v>
      </c>
      <c r="W63" s="127">
        <v>3</v>
      </c>
      <c r="X63" s="127">
        <v>65</v>
      </c>
      <c r="Y63" s="127">
        <v>85</v>
      </c>
      <c r="Z63" s="127">
        <v>23</v>
      </c>
      <c r="AA63" s="151">
        <v>2221</v>
      </c>
      <c r="AB63" s="151">
        <v>302</v>
      </c>
      <c r="AC63" s="151">
        <v>59</v>
      </c>
      <c r="AD63" s="151">
        <v>45</v>
      </c>
      <c r="AE63" s="151">
        <v>6</v>
      </c>
      <c r="AF63" s="151">
        <v>48</v>
      </c>
      <c r="AG63" s="151">
        <v>833</v>
      </c>
      <c r="AH63" s="152">
        <v>2684</v>
      </c>
      <c r="AI63" s="151">
        <v>159</v>
      </c>
      <c r="AJ63" s="151">
        <v>21</v>
      </c>
      <c r="AK63" s="151">
        <v>18</v>
      </c>
      <c r="AL63" s="151">
        <v>22</v>
      </c>
      <c r="AM63" s="151">
        <v>5</v>
      </c>
      <c r="AN63" s="151">
        <v>211</v>
      </c>
      <c r="AO63" s="151">
        <v>298</v>
      </c>
      <c r="AP63" s="147">
        <f t="shared" si="0"/>
        <v>12755.747532894737</v>
      </c>
      <c r="AQ63" s="142"/>
      <c r="AR63" s="142"/>
      <c r="AS63" s="142"/>
      <c r="AT63" s="142"/>
      <c r="AU63" s="142"/>
      <c r="AV63" s="142"/>
      <c r="AW63" s="65"/>
      <c r="AX63" s="65"/>
      <c r="AY63" s="65"/>
    </row>
    <row r="64" spans="1:51" s="113" customFormat="1" ht="25.5" x14ac:dyDescent="0.2">
      <c r="A64" s="131" t="s">
        <v>456</v>
      </c>
      <c r="B64" s="117" t="s">
        <v>457</v>
      </c>
      <c r="C64" s="146">
        <f>SUM(C58:C63)</f>
        <v>6</v>
      </c>
      <c r="D64" s="146">
        <f t="shared" ref="D64:AO64" si="9">SUM(D58:D63)</f>
        <v>90.912554824561397</v>
      </c>
      <c r="E64" s="146">
        <f t="shared" si="9"/>
        <v>82</v>
      </c>
      <c r="F64" s="146">
        <f t="shared" si="9"/>
        <v>83</v>
      </c>
      <c r="G64" s="146">
        <f t="shared" si="9"/>
        <v>87</v>
      </c>
      <c r="H64" s="146">
        <f t="shared" si="9"/>
        <v>29</v>
      </c>
      <c r="I64" s="146">
        <f t="shared" si="9"/>
        <v>2421</v>
      </c>
      <c r="J64" s="146">
        <f t="shared" si="9"/>
        <v>625</v>
      </c>
      <c r="K64" s="146">
        <f t="shared" si="9"/>
        <v>135</v>
      </c>
      <c r="L64" s="146">
        <f t="shared" si="9"/>
        <v>46</v>
      </c>
      <c r="M64" s="146">
        <f t="shared" si="9"/>
        <v>166</v>
      </c>
      <c r="N64" s="146">
        <f t="shared" si="9"/>
        <v>2526</v>
      </c>
      <c r="O64" s="146">
        <f t="shared" si="9"/>
        <v>24</v>
      </c>
      <c r="P64" s="146">
        <f t="shared" si="9"/>
        <v>672</v>
      </c>
      <c r="Q64" s="146">
        <f t="shared" si="9"/>
        <v>1513</v>
      </c>
      <c r="R64" s="146">
        <f t="shared" si="9"/>
        <v>0</v>
      </c>
      <c r="S64" s="146">
        <f t="shared" si="9"/>
        <v>40</v>
      </c>
      <c r="T64" s="146">
        <f t="shared" si="9"/>
        <v>220</v>
      </c>
      <c r="U64" s="146">
        <f t="shared" si="9"/>
        <v>706</v>
      </c>
      <c r="V64" s="146">
        <f t="shared" si="9"/>
        <v>47</v>
      </c>
      <c r="W64" s="146">
        <f t="shared" si="9"/>
        <v>6</v>
      </c>
      <c r="X64" s="146">
        <f t="shared" si="9"/>
        <v>106</v>
      </c>
      <c r="Y64" s="146">
        <f t="shared" si="9"/>
        <v>119</v>
      </c>
      <c r="Z64" s="146">
        <f t="shared" si="9"/>
        <v>45</v>
      </c>
      <c r="AA64" s="153">
        <f t="shared" si="9"/>
        <v>2412</v>
      </c>
      <c r="AB64" s="153">
        <f t="shared" si="9"/>
        <v>824</v>
      </c>
      <c r="AC64" s="153">
        <f t="shared" si="9"/>
        <v>70</v>
      </c>
      <c r="AD64" s="153">
        <f t="shared" si="9"/>
        <v>74</v>
      </c>
      <c r="AE64" s="153">
        <f t="shared" si="9"/>
        <v>10</v>
      </c>
      <c r="AF64" s="153">
        <f t="shared" si="9"/>
        <v>79</v>
      </c>
      <c r="AG64" s="153">
        <f t="shared" si="9"/>
        <v>1069</v>
      </c>
      <c r="AH64" s="153">
        <f t="shared" si="9"/>
        <v>4373</v>
      </c>
      <c r="AI64" s="153">
        <f t="shared" si="9"/>
        <v>276</v>
      </c>
      <c r="AJ64" s="153">
        <f t="shared" si="9"/>
        <v>25</v>
      </c>
      <c r="AK64" s="153">
        <f t="shared" si="9"/>
        <v>37</v>
      </c>
      <c r="AL64" s="153">
        <f t="shared" si="9"/>
        <v>28</v>
      </c>
      <c r="AM64" s="153">
        <f t="shared" si="9"/>
        <v>13</v>
      </c>
      <c r="AN64" s="153">
        <f t="shared" si="9"/>
        <v>357</v>
      </c>
      <c r="AO64" s="153">
        <f t="shared" si="9"/>
        <v>520</v>
      </c>
      <c r="AP64" s="147">
        <f t="shared" si="0"/>
        <v>19961.912554824561</v>
      </c>
      <c r="AQ64" s="143"/>
      <c r="AR64" s="143"/>
      <c r="AS64" s="143"/>
      <c r="AT64" s="143"/>
      <c r="AU64" s="143"/>
      <c r="AV64" s="143"/>
    </row>
    <row r="65" spans="1:51" ht="25.5" x14ac:dyDescent="0.2">
      <c r="A65" s="128" t="s">
        <v>458</v>
      </c>
      <c r="B65" s="115" t="s">
        <v>459</v>
      </c>
      <c r="C65" s="138">
        <v>0</v>
      </c>
      <c r="D65" s="127">
        <v>0</v>
      </c>
      <c r="E65" s="126">
        <f>'[3]National ART MSF'!$C$16</f>
        <v>0</v>
      </c>
      <c r="F65" s="127">
        <v>0</v>
      </c>
      <c r="G65" s="127">
        <v>0</v>
      </c>
      <c r="H65" s="127">
        <v>0</v>
      </c>
      <c r="I65" s="127">
        <f>'[4]National ART MSF'!$C$16</f>
        <v>1</v>
      </c>
      <c r="J65" s="127">
        <f>'[5]National ART MSF'!$C$16</f>
        <v>0</v>
      </c>
      <c r="K65" s="127">
        <v>0</v>
      </c>
      <c r="L65" s="127">
        <f>[6]ART!$C$18</f>
        <v>0</v>
      </c>
      <c r="M65" s="127">
        <v>0</v>
      </c>
      <c r="N65" s="127">
        <v>0</v>
      </c>
      <c r="O65" s="127">
        <v>0</v>
      </c>
      <c r="P65" s="128">
        <v>0</v>
      </c>
      <c r="Q65" s="127">
        <v>0</v>
      </c>
      <c r="R65" s="127">
        <v>0</v>
      </c>
      <c r="S65" s="127">
        <v>0</v>
      </c>
      <c r="T65" s="127">
        <v>0</v>
      </c>
      <c r="U65" s="127">
        <v>0</v>
      </c>
      <c r="V65" s="127">
        <v>0</v>
      </c>
      <c r="W65" s="127">
        <v>0</v>
      </c>
      <c r="X65" s="127">
        <v>0</v>
      </c>
      <c r="Y65" s="127">
        <v>0</v>
      </c>
      <c r="Z65" s="127">
        <v>0</v>
      </c>
      <c r="AA65" s="151">
        <v>0</v>
      </c>
      <c r="AB65" s="151"/>
      <c r="AC65" s="151">
        <v>0</v>
      </c>
      <c r="AD65" s="151">
        <v>0</v>
      </c>
      <c r="AE65" s="151">
        <v>0</v>
      </c>
      <c r="AF65" s="151">
        <v>0</v>
      </c>
      <c r="AG65" s="151">
        <v>0</v>
      </c>
      <c r="AH65" s="151">
        <v>0</v>
      </c>
      <c r="AI65" s="151">
        <v>0</v>
      </c>
      <c r="AJ65" s="151">
        <v>0</v>
      </c>
      <c r="AK65" s="151">
        <v>0</v>
      </c>
      <c r="AL65" s="151">
        <v>0</v>
      </c>
      <c r="AM65" s="151">
        <v>0</v>
      </c>
      <c r="AN65" s="151">
        <v>0</v>
      </c>
      <c r="AO65" s="151">
        <v>0</v>
      </c>
      <c r="AP65" s="147">
        <f t="shared" si="0"/>
        <v>1</v>
      </c>
      <c r="AQ65" s="142"/>
      <c r="AR65" s="142"/>
      <c r="AS65" s="142"/>
      <c r="AT65" s="142"/>
      <c r="AU65" s="142"/>
      <c r="AV65" s="142"/>
      <c r="AW65" s="65"/>
      <c r="AX65" s="65"/>
      <c r="AY65" s="65"/>
    </row>
    <row r="66" spans="1:51" ht="38.25" x14ac:dyDescent="0.2">
      <c r="A66" s="128" t="s">
        <v>460</v>
      </c>
      <c r="B66" s="115" t="s">
        <v>461</v>
      </c>
      <c r="C66" s="138">
        <v>0</v>
      </c>
      <c r="D66" s="127">
        <v>0</v>
      </c>
      <c r="E66" s="126">
        <f>'[3]National ART MSF'!$D$16</f>
        <v>1</v>
      </c>
      <c r="F66" s="127">
        <v>0</v>
      </c>
      <c r="G66" s="127">
        <v>0</v>
      </c>
      <c r="H66" s="127">
        <v>0</v>
      </c>
      <c r="I66" s="127">
        <f>'[4]National ART MSF'!$D$16</f>
        <v>2</v>
      </c>
      <c r="J66" s="127">
        <v>0</v>
      </c>
      <c r="K66" s="127">
        <v>0</v>
      </c>
      <c r="L66" s="127">
        <f>[6]ART!$D$18</f>
        <v>0</v>
      </c>
      <c r="M66" s="127">
        <v>0</v>
      </c>
      <c r="N66" s="127">
        <v>0</v>
      </c>
      <c r="O66" s="127">
        <v>0</v>
      </c>
      <c r="P66" s="128">
        <v>0</v>
      </c>
      <c r="Q66" s="127">
        <v>0</v>
      </c>
      <c r="R66" s="127">
        <v>0</v>
      </c>
      <c r="S66" s="127">
        <v>0</v>
      </c>
      <c r="T66" s="127">
        <v>0</v>
      </c>
      <c r="U66" s="127">
        <v>0</v>
      </c>
      <c r="V66" s="127">
        <v>0</v>
      </c>
      <c r="W66" s="127">
        <v>0</v>
      </c>
      <c r="X66" s="127">
        <v>0</v>
      </c>
      <c r="Y66" s="127">
        <v>0</v>
      </c>
      <c r="Z66" s="127">
        <v>0</v>
      </c>
      <c r="AA66" s="151">
        <v>3</v>
      </c>
      <c r="AB66" s="151"/>
      <c r="AC66" s="151">
        <v>0</v>
      </c>
      <c r="AD66" s="151">
        <v>0</v>
      </c>
      <c r="AE66" s="151">
        <v>0</v>
      </c>
      <c r="AF66" s="151">
        <v>0</v>
      </c>
      <c r="AG66" s="151">
        <v>0</v>
      </c>
      <c r="AH66" s="151">
        <v>0</v>
      </c>
      <c r="AI66" s="151">
        <v>0</v>
      </c>
      <c r="AJ66" s="151">
        <v>0</v>
      </c>
      <c r="AK66" s="151">
        <v>0</v>
      </c>
      <c r="AL66" s="151">
        <v>0</v>
      </c>
      <c r="AM66" s="151">
        <v>0</v>
      </c>
      <c r="AN66" s="151">
        <v>0</v>
      </c>
      <c r="AO66" s="151">
        <v>0</v>
      </c>
      <c r="AP66" s="147">
        <f t="shared" si="0"/>
        <v>6</v>
      </c>
      <c r="AQ66" s="142"/>
      <c r="AR66" s="142"/>
      <c r="AS66" s="142"/>
      <c r="AT66" s="142"/>
      <c r="AU66" s="142"/>
      <c r="AV66" s="142"/>
      <c r="AW66" s="65"/>
      <c r="AX66" s="65"/>
      <c r="AY66" s="65"/>
    </row>
    <row r="67" spans="1:51" ht="38.25" x14ac:dyDescent="0.2">
      <c r="A67" s="128" t="s">
        <v>462</v>
      </c>
      <c r="B67" s="115" t="s">
        <v>463</v>
      </c>
      <c r="C67" s="138">
        <v>0</v>
      </c>
      <c r="D67" s="127">
        <v>0</v>
      </c>
      <c r="E67" s="126">
        <f>'[3]National ART MSF'!$E$16</f>
        <v>0</v>
      </c>
      <c r="F67" s="127">
        <v>0</v>
      </c>
      <c r="G67" s="127">
        <v>0</v>
      </c>
      <c r="H67" s="127">
        <v>0</v>
      </c>
      <c r="I67" s="127">
        <f>'[4]National ART MSF'!$E$16</f>
        <v>4</v>
      </c>
      <c r="J67" s="127">
        <v>0</v>
      </c>
      <c r="K67" s="127">
        <v>0</v>
      </c>
      <c r="L67" s="127">
        <f>[6]ART!$E$18</f>
        <v>0</v>
      </c>
      <c r="M67" s="127">
        <v>0</v>
      </c>
      <c r="N67" s="127">
        <v>0</v>
      </c>
      <c r="O67" s="127">
        <v>0</v>
      </c>
      <c r="P67" s="128">
        <v>0</v>
      </c>
      <c r="Q67" s="127">
        <v>0</v>
      </c>
      <c r="R67" s="127">
        <v>0</v>
      </c>
      <c r="S67" s="127">
        <v>0</v>
      </c>
      <c r="T67" s="127">
        <v>0</v>
      </c>
      <c r="U67" s="127">
        <v>0</v>
      </c>
      <c r="V67" s="127">
        <v>0</v>
      </c>
      <c r="W67" s="127">
        <v>0</v>
      </c>
      <c r="X67" s="127">
        <v>1</v>
      </c>
      <c r="Y67" s="127">
        <v>0</v>
      </c>
      <c r="Z67" s="127">
        <v>0</v>
      </c>
      <c r="AA67" s="151">
        <v>1</v>
      </c>
      <c r="AB67" s="151"/>
      <c r="AC67" s="151">
        <v>0</v>
      </c>
      <c r="AD67" s="151">
        <v>0</v>
      </c>
      <c r="AE67" s="151">
        <v>0</v>
      </c>
      <c r="AF67" s="151">
        <v>0</v>
      </c>
      <c r="AG67" s="151">
        <v>0</v>
      </c>
      <c r="AH67" s="151">
        <v>2</v>
      </c>
      <c r="AI67" s="151">
        <v>0</v>
      </c>
      <c r="AJ67" s="151">
        <v>0</v>
      </c>
      <c r="AK67" s="151">
        <v>0</v>
      </c>
      <c r="AL67" s="151">
        <v>0</v>
      </c>
      <c r="AM67" s="151">
        <v>0</v>
      </c>
      <c r="AN67" s="151">
        <v>0</v>
      </c>
      <c r="AO67" s="151">
        <v>0</v>
      </c>
      <c r="AP67" s="147">
        <f t="shared" ref="AP67:AP80" si="10">SUM(C67:AO67)</f>
        <v>8</v>
      </c>
      <c r="AQ67" s="142"/>
      <c r="AR67" s="142"/>
      <c r="AS67" s="142"/>
      <c r="AT67" s="142"/>
      <c r="AU67" s="142"/>
      <c r="AV67" s="142"/>
      <c r="AW67" s="65"/>
      <c r="AX67" s="65"/>
      <c r="AY67" s="65"/>
    </row>
    <row r="68" spans="1:51" ht="38.25" x14ac:dyDescent="0.2">
      <c r="A68" s="128" t="s">
        <v>464</v>
      </c>
      <c r="B68" s="115" t="s">
        <v>465</v>
      </c>
      <c r="C68" s="138">
        <v>0</v>
      </c>
      <c r="D68" s="127">
        <v>0</v>
      </c>
      <c r="E68" s="126">
        <f>'[3]National ART MSF'!$F$16</f>
        <v>0</v>
      </c>
      <c r="F68" s="127">
        <v>0</v>
      </c>
      <c r="G68" s="127">
        <v>0</v>
      </c>
      <c r="H68" s="127">
        <v>0</v>
      </c>
      <c r="I68" s="127">
        <f>'[4]National ART MSF'!$F$16</f>
        <v>0</v>
      </c>
      <c r="J68" s="127">
        <v>0</v>
      </c>
      <c r="K68" s="127">
        <v>0</v>
      </c>
      <c r="L68" s="127">
        <f>[6]ART!$F$18</f>
        <v>0</v>
      </c>
      <c r="M68" s="127">
        <v>0</v>
      </c>
      <c r="N68" s="127">
        <v>0</v>
      </c>
      <c r="O68" s="127">
        <v>0</v>
      </c>
      <c r="P68" s="128">
        <v>0</v>
      </c>
      <c r="Q68" s="127">
        <v>0</v>
      </c>
      <c r="R68" s="127">
        <v>0</v>
      </c>
      <c r="S68" s="127">
        <v>0</v>
      </c>
      <c r="T68" s="127">
        <v>0</v>
      </c>
      <c r="U68" s="127">
        <v>0</v>
      </c>
      <c r="V68" s="127">
        <v>0</v>
      </c>
      <c r="W68" s="127">
        <v>0</v>
      </c>
      <c r="X68" s="127">
        <v>0</v>
      </c>
      <c r="Y68" s="127">
        <v>0</v>
      </c>
      <c r="Z68" s="127">
        <v>0</v>
      </c>
      <c r="AA68" s="151">
        <v>0</v>
      </c>
      <c r="AB68" s="151"/>
      <c r="AC68" s="151">
        <v>0</v>
      </c>
      <c r="AD68" s="151">
        <v>0</v>
      </c>
      <c r="AE68" s="151">
        <v>0</v>
      </c>
      <c r="AF68" s="151">
        <v>0</v>
      </c>
      <c r="AG68" s="151">
        <v>0</v>
      </c>
      <c r="AH68" s="151">
        <v>0</v>
      </c>
      <c r="AI68" s="151">
        <v>0</v>
      </c>
      <c r="AJ68" s="151">
        <v>0</v>
      </c>
      <c r="AK68" s="151">
        <v>0</v>
      </c>
      <c r="AL68" s="151">
        <v>0</v>
      </c>
      <c r="AM68" s="151">
        <v>0</v>
      </c>
      <c r="AN68" s="151">
        <v>0</v>
      </c>
      <c r="AO68" s="151">
        <v>0</v>
      </c>
      <c r="AP68" s="147">
        <f t="shared" si="10"/>
        <v>0</v>
      </c>
      <c r="AQ68" s="142"/>
      <c r="AR68" s="142"/>
      <c r="AS68" s="142"/>
      <c r="AT68" s="142"/>
      <c r="AU68" s="142"/>
      <c r="AV68" s="142"/>
      <c r="AW68" s="65"/>
      <c r="AX68" s="65"/>
      <c r="AY68" s="65"/>
    </row>
    <row r="69" spans="1:51" ht="38.25" x14ac:dyDescent="0.2">
      <c r="A69" s="128" t="s">
        <v>466</v>
      </c>
      <c r="B69" s="115" t="s">
        <v>467</v>
      </c>
      <c r="C69" s="138">
        <v>0</v>
      </c>
      <c r="D69" s="127">
        <v>0</v>
      </c>
      <c r="E69" s="126">
        <f>'[3]National ART MSF'!$G$16</f>
        <v>0</v>
      </c>
      <c r="F69" s="127">
        <v>0</v>
      </c>
      <c r="G69" s="127">
        <v>0</v>
      </c>
      <c r="H69" s="127">
        <v>0</v>
      </c>
      <c r="I69" s="127">
        <f>'[4]National ART MSF'!$G$16</f>
        <v>3</v>
      </c>
      <c r="J69" s="127">
        <v>0</v>
      </c>
      <c r="K69" s="127">
        <v>0</v>
      </c>
      <c r="L69" s="127">
        <f>[6]ART!$G$18</f>
        <v>0</v>
      </c>
      <c r="M69" s="127">
        <v>0</v>
      </c>
      <c r="N69" s="127">
        <v>0</v>
      </c>
      <c r="O69" s="127">
        <v>0</v>
      </c>
      <c r="P69" s="128">
        <v>0</v>
      </c>
      <c r="Q69" s="127">
        <v>0</v>
      </c>
      <c r="R69" s="127">
        <v>0</v>
      </c>
      <c r="S69" s="127">
        <v>0</v>
      </c>
      <c r="T69" s="127">
        <v>0</v>
      </c>
      <c r="U69" s="127">
        <v>0</v>
      </c>
      <c r="V69" s="127">
        <v>0</v>
      </c>
      <c r="W69" s="127">
        <v>0</v>
      </c>
      <c r="X69" s="127">
        <v>0</v>
      </c>
      <c r="Y69" s="127">
        <v>0</v>
      </c>
      <c r="Z69" s="127">
        <v>0</v>
      </c>
      <c r="AA69" s="151">
        <v>3</v>
      </c>
      <c r="AB69" s="151"/>
      <c r="AC69" s="151">
        <v>0</v>
      </c>
      <c r="AD69" s="151">
        <v>0</v>
      </c>
      <c r="AE69" s="151">
        <v>0</v>
      </c>
      <c r="AF69" s="151">
        <v>0</v>
      </c>
      <c r="AG69" s="151">
        <v>0</v>
      </c>
      <c r="AH69" s="151">
        <v>0</v>
      </c>
      <c r="AI69" s="151">
        <v>0</v>
      </c>
      <c r="AJ69" s="151">
        <v>0</v>
      </c>
      <c r="AK69" s="151">
        <v>0</v>
      </c>
      <c r="AL69" s="151">
        <v>0</v>
      </c>
      <c r="AM69" s="151">
        <v>0</v>
      </c>
      <c r="AN69" s="151">
        <v>0</v>
      </c>
      <c r="AO69" s="151">
        <v>0</v>
      </c>
      <c r="AP69" s="147">
        <f t="shared" si="10"/>
        <v>6</v>
      </c>
      <c r="AQ69" s="142"/>
      <c r="AR69" s="142"/>
      <c r="AS69" s="142"/>
      <c r="AT69" s="142"/>
      <c r="AU69" s="142"/>
      <c r="AV69" s="142"/>
      <c r="AW69" s="65"/>
      <c r="AX69" s="65"/>
      <c r="AY69" s="65"/>
    </row>
    <row r="70" spans="1:51" ht="38.25" x14ac:dyDescent="0.2">
      <c r="A70" s="128" t="s">
        <v>468</v>
      </c>
      <c r="B70" s="115" t="s">
        <v>469</v>
      </c>
      <c r="C70" s="138">
        <v>0</v>
      </c>
      <c r="D70" s="127">
        <v>0</v>
      </c>
      <c r="E70" s="126">
        <f>'[3]National ART MSF'!$I$16</f>
        <v>0</v>
      </c>
      <c r="F70" s="127">
        <v>0</v>
      </c>
      <c r="G70" s="127">
        <v>0</v>
      </c>
      <c r="H70" s="127">
        <v>0</v>
      </c>
      <c r="I70" s="127">
        <f>'[4]National ART MSF'!$I$16</f>
        <v>0</v>
      </c>
      <c r="J70" s="127">
        <v>0</v>
      </c>
      <c r="K70" s="127">
        <v>0</v>
      </c>
      <c r="L70" s="127">
        <f>[6]ART!$I$18</f>
        <v>0</v>
      </c>
      <c r="M70" s="127">
        <v>2</v>
      </c>
      <c r="N70" s="127">
        <v>0</v>
      </c>
      <c r="O70" s="127">
        <v>0</v>
      </c>
      <c r="P70" s="128">
        <v>0</v>
      </c>
      <c r="Q70" s="127">
        <v>1</v>
      </c>
      <c r="R70" s="127">
        <v>0</v>
      </c>
      <c r="S70" s="127">
        <v>0</v>
      </c>
      <c r="T70" s="127">
        <v>0</v>
      </c>
      <c r="U70" s="127">
        <v>0</v>
      </c>
      <c r="V70" s="127">
        <v>0</v>
      </c>
      <c r="W70" s="127">
        <v>0</v>
      </c>
      <c r="X70" s="127">
        <v>1</v>
      </c>
      <c r="Y70" s="127">
        <v>0</v>
      </c>
      <c r="Z70" s="127">
        <v>0</v>
      </c>
      <c r="AA70" s="151">
        <v>3</v>
      </c>
      <c r="AB70" s="151"/>
      <c r="AC70" s="151">
        <v>0</v>
      </c>
      <c r="AD70" s="151">
        <v>2</v>
      </c>
      <c r="AE70" s="151">
        <v>0</v>
      </c>
      <c r="AF70" s="151">
        <v>0</v>
      </c>
      <c r="AG70" s="151">
        <v>0</v>
      </c>
      <c r="AH70" s="151">
        <v>5</v>
      </c>
      <c r="AI70" s="151">
        <v>0</v>
      </c>
      <c r="AJ70" s="151">
        <v>0</v>
      </c>
      <c r="AK70" s="151">
        <v>0</v>
      </c>
      <c r="AL70" s="151">
        <v>0</v>
      </c>
      <c r="AM70" s="151">
        <v>0</v>
      </c>
      <c r="AN70" s="151">
        <v>0</v>
      </c>
      <c r="AO70" s="151">
        <v>0</v>
      </c>
      <c r="AP70" s="147">
        <f t="shared" si="10"/>
        <v>14</v>
      </c>
      <c r="AQ70" s="142"/>
      <c r="AR70" s="142"/>
      <c r="AS70" s="142"/>
      <c r="AT70" s="142"/>
      <c r="AU70" s="142"/>
      <c r="AV70" s="142"/>
      <c r="AW70" s="65"/>
      <c r="AX70" s="65"/>
      <c r="AY70" s="65"/>
    </row>
    <row r="71" spans="1:51" s="113" customFormat="1" ht="25.5" x14ac:dyDescent="0.2">
      <c r="A71" s="131" t="s">
        <v>470</v>
      </c>
      <c r="B71" s="117" t="s">
        <v>471</v>
      </c>
      <c r="C71" s="146">
        <f>SUM(C65:C70)</f>
        <v>0</v>
      </c>
      <c r="D71" s="146">
        <f t="shared" ref="D71:AO71" si="11">SUM(D65:D70)</f>
        <v>0</v>
      </c>
      <c r="E71" s="146">
        <f t="shared" si="11"/>
        <v>1</v>
      </c>
      <c r="F71" s="146">
        <f t="shared" si="11"/>
        <v>0</v>
      </c>
      <c r="G71" s="146">
        <f t="shared" si="11"/>
        <v>0</v>
      </c>
      <c r="H71" s="146">
        <f t="shared" si="11"/>
        <v>0</v>
      </c>
      <c r="I71" s="146">
        <f t="shared" si="11"/>
        <v>10</v>
      </c>
      <c r="J71" s="146">
        <f t="shared" si="11"/>
        <v>0</v>
      </c>
      <c r="K71" s="146">
        <f t="shared" si="11"/>
        <v>0</v>
      </c>
      <c r="L71" s="146">
        <f t="shared" si="11"/>
        <v>0</v>
      </c>
      <c r="M71" s="146">
        <f t="shared" si="11"/>
        <v>2</v>
      </c>
      <c r="N71" s="146">
        <f t="shared" si="11"/>
        <v>0</v>
      </c>
      <c r="O71" s="146">
        <f t="shared" si="11"/>
        <v>0</v>
      </c>
      <c r="P71" s="146">
        <f t="shared" si="11"/>
        <v>0</v>
      </c>
      <c r="Q71" s="146">
        <f t="shared" si="11"/>
        <v>1</v>
      </c>
      <c r="R71" s="146">
        <f t="shared" si="11"/>
        <v>0</v>
      </c>
      <c r="S71" s="146">
        <f t="shared" si="11"/>
        <v>0</v>
      </c>
      <c r="T71" s="146">
        <f t="shared" si="11"/>
        <v>0</v>
      </c>
      <c r="U71" s="146">
        <f t="shared" si="11"/>
        <v>0</v>
      </c>
      <c r="V71" s="146">
        <f t="shared" si="11"/>
        <v>0</v>
      </c>
      <c r="W71" s="146">
        <f t="shared" si="11"/>
        <v>0</v>
      </c>
      <c r="X71" s="146">
        <f t="shared" si="11"/>
        <v>2</v>
      </c>
      <c r="Y71" s="146">
        <f t="shared" si="11"/>
        <v>0</v>
      </c>
      <c r="Z71" s="146">
        <f t="shared" si="11"/>
        <v>0</v>
      </c>
      <c r="AA71" s="153">
        <f t="shared" si="11"/>
        <v>10</v>
      </c>
      <c r="AB71" s="153">
        <f t="shared" si="11"/>
        <v>0</v>
      </c>
      <c r="AC71" s="153">
        <f t="shared" si="11"/>
        <v>0</v>
      </c>
      <c r="AD71" s="153">
        <f t="shared" si="11"/>
        <v>2</v>
      </c>
      <c r="AE71" s="153">
        <f t="shared" si="11"/>
        <v>0</v>
      </c>
      <c r="AF71" s="153">
        <f t="shared" si="11"/>
        <v>0</v>
      </c>
      <c r="AG71" s="153">
        <f t="shared" si="11"/>
        <v>0</v>
      </c>
      <c r="AH71" s="153">
        <f t="shared" si="11"/>
        <v>7</v>
      </c>
      <c r="AI71" s="153">
        <f t="shared" si="11"/>
        <v>0</v>
      </c>
      <c r="AJ71" s="153">
        <f t="shared" si="11"/>
        <v>0</v>
      </c>
      <c r="AK71" s="153">
        <f t="shared" si="11"/>
        <v>0</v>
      </c>
      <c r="AL71" s="153">
        <f t="shared" si="11"/>
        <v>0</v>
      </c>
      <c r="AM71" s="153">
        <f t="shared" si="11"/>
        <v>0</v>
      </c>
      <c r="AN71" s="153">
        <f t="shared" si="11"/>
        <v>0</v>
      </c>
      <c r="AO71" s="153">
        <f t="shared" si="11"/>
        <v>0</v>
      </c>
      <c r="AP71" s="147">
        <f t="shared" si="10"/>
        <v>35</v>
      </c>
      <c r="AQ71" s="143"/>
      <c r="AR71" s="143"/>
      <c r="AS71" s="143"/>
      <c r="AT71" s="143"/>
      <c r="AU71" s="143"/>
      <c r="AV71" s="143"/>
    </row>
    <row r="72" spans="1:51" ht="38.25" x14ac:dyDescent="0.2">
      <c r="A72" s="128" t="s">
        <v>472</v>
      </c>
      <c r="B72" s="115" t="s">
        <v>473</v>
      </c>
      <c r="C72" s="138">
        <v>0</v>
      </c>
      <c r="D72" s="126">
        <f>'[2]National ART MSF'!$C$17</f>
        <v>0</v>
      </c>
      <c r="E72" s="126">
        <f>'[3]National ART MSF'!$C$17</f>
        <v>0</v>
      </c>
      <c r="F72" s="127">
        <v>1</v>
      </c>
      <c r="G72" s="127">
        <v>0</v>
      </c>
      <c r="H72" s="127">
        <v>0</v>
      </c>
      <c r="I72" s="127">
        <f>'[4]National ART MSF'!$C$17</f>
        <v>6</v>
      </c>
      <c r="J72" s="127">
        <f>'[5]National ART MSF'!$C$17</f>
        <v>0</v>
      </c>
      <c r="K72" s="127">
        <v>0</v>
      </c>
      <c r="L72" s="127">
        <f>0</f>
        <v>0</v>
      </c>
      <c r="M72" s="127">
        <v>0</v>
      </c>
      <c r="N72" s="127">
        <v>0</v>
      </c>
      <c r="O72" s="127">
        <v>0</v>
      </c>
      <c r="P72" s="128">
        <v>0</v>
      </c>
      <c r="Q72" s="127">
        <v>0</v>
      </c>
      <c r="R72" s="127">
        <v>0</v>
      </c>
      <c r="S72" s="127">
        <v>0</v>
      </c>
      <c r="T72" s="127">
        <v>0</v>
      </c>
      <c r="U72" s="127">
        <v>0</v>
      </c>
      <c r="V72" s="127">
        <v>0</v>
      </c>
      <c r="W72" s="127">
        <v>0</v>
      </c>
      <c r="X72" s="127">
        <v>0</v>
      </c>
      <c r="Y72" s="127">
        <v>0</v>
      </c>
      <c r="Z72" s="127">
        <v>0</v>
      </c>
      <c r="AA72" s="151">
        <v>0</v>
      </c>
      <c r="AB72" s="151">
        <v>198</v>
      </c>
      <c r="AC72" s="151">
        <v>1</v>
      </c>
      <c r="AD72" s="151">
        <v>9</v>
      </c>
      <c r="AE72" s="151">
        <v>0</v>
      </c>
      <c r="AF72" s="151">
        <v>0</v>
      </c>
      <c r="AG72" s="151">
        <v>0</v>
      </c>
      <c r="AH72" s="151">
        <v>0</v>
      </c>
      <c r="AI72" s="151">
        <v>0</v>
      </c>
      <c r="AJ72" s="151">
        <v>0</v>
      </c>
      <c r="AK72" s="151">
        <v>1</v>
      </c>
      <c r="AL72" s="151">
        <v>0</v>
      </c>
      <c r="AM72" s="151">
        <v>0</v>
      </c>
      <c r="AN72" s="151">
        <v>0</v>
      </c>
      <c r="AO72" s="151">
        <v>0</v>
      </c>
      <c r="AP72" s="147">
        <f t="shared" si="10"/>
        <v>216</v>
      </c>
      <c r="AQ72" s="142"/>
      <c r="AR72" s="142"/>
      <c r="AS72" s="142"/>
      <c r="AT72" s="142"/>
      <c r="AU72" s="142"/>
      <c r="AV72" s="142"/>
      <c r="AW72" s="65"/>
      <c r="AX72" s="65"/>
      <c r="AY72" s="65"/>
    </row>
    <row r="73" spans="1:51" ht="38.25" x14ac:dyDescent="0.2">
      <c r="A73" s="128" t="s">
        <v>474</v>
      </c>
      <c r="B73" s="115" t="s">
        <v>475</v>
      </c>
      <c r="C73" s="138">
        <v>2</v>
      </c>
      <c r="D73" s="126">
        <f>'[2]National ART MSF'!$D$17</f>
        <v>10</v>
      </c>
      <c r="E73" s="126">
        <f>'[3]National ART MSF'!$D$17</f>
        <v>0</v>
      </c>
      <c r="F73" s="127">
        <v>2</v>
      </c>
      <c r="G73" s="127">
        <v>2</v>
      </c>
      <c r="H73" s="127">
        <v>1</v>
      </c>
      <c r="I73" s="127">
        <f>'[4]National ART MSF'!$D$17</f>
        <v>18</v>
      </c>
      <c r="J73" s="127">
        <f>'[5]National ART MSF'!$D$17</f>
        <v>3</v>
      </c>
      <c r="K73" s="127">
        <v>10</v>
      </c>
      <c r="L73" s="127">
        <v>0</v>
      </c>
      <c r="M73" s="127">
        <v>1</v>
      </c>
      <c r="N73" s="127">
        <v>2</v>
      </c>
      <c r="O73" s="127">
        <v>0</v>
      </c>
      <c r="P73" s="128">
        <v>0</v>
      </c>
      <c r="Q73" s="127">
        <v>5</v>
      </c>
      <c r="R73" s="127">
        <v>0</v>
      </c>
      <c r="S73" s="127">
        <v>1</v>
      </c>
      <c r="T73" s="127">
        <v>0</v>
      </c>
      <c r="U73" s="127">
        <v>0</v>
      </c>
      <c r="V73" s="127">
        <v>2</v>
      </c>
      <c r="W73" s="127">
        <v>1</v>
      </c>
      <c r="X73" s="127">
        <v>2</v>
      </c>
      <c r="Y73" s="127">
        <v>4</v>
      </c>
      <c r="Z73" s="127">
        <v>0</v>
      </c>
      <c r="AA73" s="151">
        <v>0</v>
      </c>
      <c r="AB73" s="151">
        <v>1847</v>
      </c>
      <c r="AC73" s="151">
        <v>31</v>
      </c>
      <c r="AD73" s="151">
        <v>13</v>
      </c>
      <c r="AE73" s="151">
        <v>1</v>
      </c>
      <c r="AF73" s="151">
        <v>2</v>
      </c>
      <c r="AG73" s="151">
        <v>1</v>
      </c>
      <c r="AH73" s="151">
        <v>2</v>
      </c>
      <c r="AI73" s="151">
        <v>2</v>
      </c>
      <c r="AJ73" s="151">
        <v>1</v>
      </c>
      <c r="AK73" s="151">
        <v>9</v>
      </c>
      <c r="AL73" s="151">
        <v>1</v>
      </c>
      <c r="AM73" s="151">
        <v>0</v>
      </c>
      <c r="AN73" s="151">
        <v>5</v>
      </c>
      <c r="AO73" s="151">
        <v>9</v>
      </c>
      <c r="AP73" s="147">
        <f t="shared" si="10"/>
        <v>1990</v>
      </c>
      <c r="AQ73" s="142"/>
      <c r="AR73" s="142"/>
      <c r="AS73" s="142"/>
      <c r="AT73" s="142"/>
      <c r="AU73" s="142"/>
      <c r="AV73" s="142"/>
      <c r="AW73" s="65"/>
      <c r="AX73" s="65"/>
      <c r="AY73" s="65"/>
    </row>
    <row r="74" spans="1:51" ht="38.25" x14ac:dyDescent="0.2">
      <c r="A74" s="128" t="s">
        <v>476</v>
      </c>
      <c r="B74" s="115" t="s">
        <v>477</v>
      </c>
      <c r="C74" s="138">
        <v>59</v>
      </c>
      <c r="D74" s="126">
        <f>'[2]National ART MSF'!$E$17</f>
        <v>73</v>
      </c>
      <c r="E74" s="126">
        <f>'[3]National ART MSF'!$E$17</f>
        <v>19</v>
      </c>
      <c r="F74" s="127">
        <v>35</v>
      </c>
      <c r="G74" s="127">
        <v>35</v>
      </c>
      <c r="H74" s="127">
        <v>24</v>
      </c>
      <c r="I74" s="127">
        <f>'[4]National ART MSF'!$E$17</f>
        <v>162</v>
      </c>
      <c r="J74" s="127">
        <f>'[5]National ART MSF'!$E$17</f>
        <v>43</v>
      </c>
      <c r="K74" s="127">
        <v>54</v>
      </c>
      <c r="L74" s="127">
        <v>7</v>
      </c>
      <c r="M74" s="127">
        <v>16</v>
      </c>
      <c r="N74" s="127">
        <v>25</v>
      </c>
      <c r="O74" s="127">
        <v>0</v>
      </c>
      <c r="P74" s="128">
        <v>0</v>
      </c>
      <c r="Q74" s="127">
        <v>39</v>
      </c>
      <c r="R74" s="127">
        <v>0</v>
      </c>
      <c r="S74" s="127">
        <v>44</v>
      </c>
      <c r="T74" s="127">
        <v>0</v>
      </c>
      <c r="U74" s="127">
        <v>0</v>
      </c>
      <c r="V74" s="127">
        <v>35</v>
      </c>
      <c r="W74" s="127">
        <v>18</v>
      </c>
      <c r="X74" s="127">
        <v>35</v>
      </c>
      <c r="Y74" s="127">
        <v>60</v>
      </c>
      <c r="Z74" s="127">
        <v>5</v>
      </c>
      <c r="AA74" s="151">
        <v>0</v>
      </c>
      <c r="AB74" s="151">
        <v>265</v>
      </c>
      <c r="AC74" s="151">
        <v>273</v>
      </c>
      <c r="AD74" s="151">
        <v>160</v>
      </c>
      <c r="AE74" s="151">
        <v>29</v>
      </c>
      <c r="AF74" s="151">
        <v>7</v>
      </c>
      <c r="AG74" s="151">
        <v>55</v>
      </c>
      <c r="AH74" s="151">
        <v>13</v>
      </c>
      <c r="AI74" s="151">
        <v>4</v>
      </c>
      <c r="AJ74" s="151">
        <v>11</v>
      </c>
      <c r="AK74" s="151">
        <v>112</v>
      </c>
      <c r="AL74" s="151">
        <v>5</v>
      </c>
      <c r="AM74" s="151">
        <v>4</v>
      </c>
      <c r="AN74" s="151">
        <v>61</v>
      </c>
      <c r="AO74" s="151">
        <v>96</v>
      </c>
      <c r="AP74" s="147">
        <f t="shared" si="10"/>
        <v>1883</v>
      </c>
      <c r="AQ74" s="142"/>
      <c r="AR74" s="142"/>
      <c r="AS74" s="142"/>
      <c r="AT74" s="142"/>
      <c r="AU74" s="142"/>
      <c r="AV74" s="142"/>
      <c r="AW74" s="65"/>
      <c r="AX74" s="65"/>
      <c r="AY74" s="65"/>
    </row>
    <row r="75" spans="1:51" ht="38.25" x14ac:dyDescent="0.2">
      <c r="A75" s="128" t="s">
        <v>478</v>
      </c>
      <c r="B75" s="115" t="s">
        <v>479</v>
      </c>
      <c r="C75" s="138">
        <v>0</v>
      </c>
      <c r="D75" s="126">
        <f>'[2]National ART MSF'!$F$17</f>
        <v>1</v>
      </c>
      <c r="E75" s="126">
        <f>'[3]National ART MSF'!$F$17</f>
        <v>0</v>
      </c>
      <c r="F75" s="127">
        <v>0</v>
      </c>
      <c r="G75" s="127">
        <v>0</v>
      </c>
      <c r="H75" s="127">
        <v>0</v>
      </c>
      <c r="I75" s="127">
        <f>'[4]National ART MSF'!$F$17</f>
        <v>0</v>
      </c>
      <c r="J75" s="127">
        <f>'[5]National ART MSF'!$F$17</f>
        <v>0</v>
      </c>
      <c r="K75" s="127">
        <v>3</v>
      </c>
      <c r="L75" s="127">
        <v>0</v>
      </c>
      <c r="M75" s="127">
        <v>0</v>
      </c>
      <c r="N75" s="127">
        <v>0</v>
      </c>
      <c r="O75" s="127">
        <v>0</v>
      </c>
      <c r="P75" s="128">
        <v>0</v>
      </c>
      <c r="Q75" s="127">
        <v>0</v>
      </c>
      <c r="R75" s="127">
        <v>0</v>
      </c>
      <c r="S75" s="127">
        <v>0</v>
      </c>
      <c r="T75" s="127">
        <v>0</v>
      </c>
      <c r="U75" s="127">
        <v>0</v>
      </c>
      <c r="V75" s="127">
        <v>0</v>
      </c>
      <c r="W75" s="127">
        <v>0</v>
      </c>
      <c r="X75" s="127">
        <v>0</v>
      </c>
      <c r="Y75" s="127">
        <v>0</v>
      </c>
      <c r="Z75" s="127">
        <v>0</v>
      </c>
      <c r="AA75" s="151">
        <v>0</v>
      </c>
      <c r="AB75" s="151">
        <v>3658</v>
      </c>
      <c r="AC75" s="151">
        <v>2</v>
      </c>
      <c r="AD75" s="151">
        <v>9</v>
      </c>
      <c r="AE75" s="151">
        <v>0</v>
      </c>
      <c r="AF75" s="151">
        <v>0</v>
      </c>
      <c r="AG75" s="151">
        <v>0</v>
      </c>
      <c r="AH75" s="151">
        <v>0</v>
      </c>
      <c r="AI75" s="151">
        <v>0</v>
      </c>
      <c r="AJ75" s="151">
        <v>0</v>
      </c>
      <c r="AK75" s="151">
        <v>1</v>
      </c>
      <c r="AL75" s="151">
        <v>2</v>
      </c>
      <c r="AM75" s="151">
        <v>0</v>
      </c>
      <c r="AN75" s="151">
        <v>0</v>
      </c>
      <c r="AO75" s="151">
        <v>0</v>
      </c>
      <c r="AP75" s="147">
        <f t="shared" si="10"/>
        <v>3676</v>
      </c>
      <c r="AQ75" s="142"/>
      <c r="AR75" s="142"/>
      <c r="AS75" s="142"/>
      <c r="AT75" s="142"/>
      <c r="AU75" s="142"/>
      <c r="AV75" s="142"/>
      <c r="AW75" s="65"/>
      <c r="AX75" s="65"/>
      <c r="AY75" s="65"/>
    </row>
    <row r="76" spans="1:51" ht="51" x14ac:dyDescent="0.2">
      <c r="A76" s="128" t="s">
        <v>480</v>
      </c>
      <c r="B76" s="115" t="s">
        <v>481</v>
      </c>
      <c r="C76" s="138">
        <v>5</v>
      </c>
      <c r="D76" s="126">
        <f>'[2]National ART MSF'!$G$17</f>
        <v>10</v>
      </c>
      <c r="E76" s="126">
        <f>'[3]National ART MSF'!$G$17</f>
        <v>0</v>
      </c>
      <c r="F76" s="127">
        <v>1</v>
      </c>
      <c r="G76" s="127">
        <v>0</v>
      </c>
      <c r="H76" s="127">
        <v>0</v>
      </c>
      <c r="I76" s="127">
        <f>'[4]National ART MSF'!$G$17</f>
        <v>47</v>
      </c>
      <c r="J76" s="127">
        <f>'[5]National ART MSF'!$G$17</f>
        <v>2</v>
      </c>
      <c r="K76" s="127">
        <v>19</v>
      </c>
      <c r="L76" s="127">
        <v>0</v>
      </c>
      <c r="M76" s="127">
        <v>1</v>
      </c>
      <c r="N76" s="127">
        <v>5</v>
      </c>
      <c r="O76" s="127">
        <v>0</v>
      </c>
      <c r="P76" s="128">
        <v>0</v>
      </c>
      <c r="Q76" s="127">
        <v>3</v>
      </c>
      <c r="R76" s="127">
        <v>0</v>
      </c>
      <c r="S76" s="127">
        <v>0</v>
      </c>
      <c r="T76" s="127">
        <v>0</v>
      </c>
      <c r="U76" s="127">
        <v>0</v>
      </c>
      <c r="V76" s="127">
        <v>1</v>
      </c>
      <c r="W76" s="127">
        <v>3</v>
      </c>
      <c r="X76" s="127">
        <v>2</v>
      </c>
      <c r="Y76" s="127">
        <v>3</v>
      </c>
      <c r="Z76" s="127">
        <v>2</v>
      </c>
      <c r="AA76" s="151">
        <v>0</v>
      </c>
      <c r="AB76" s="151">
        <v>2</v>
      </c>
      <c r="AC76" s="151">
        <v>29</v>
      </c>
      <c r="AD76" s="151">
        <v>26</v>
      </c>
      <c r="AE76" s="151">
        <v>0</v>
      </c>
      <c r="AF76" s="151">
        <v>0</v>
      </c>
      <c r="AG76" s="151">
        <v>3</v>
      </c>
      <c r="AH76" s="151">
        <v>1</v>
      </c>
      <c r="AI76" s="151">
        <v>0</v>
      </c>
      <c r="AJ76" s="151">
        <v>0</v>
      </c>
      <c r="AK76" s="151">
        <v>3</v>
      </c>
      <c r="AL76" s="151">
        <v>0</v>
      </c>
      <c r="AM76" s="151">
        <v>0</v>
      </c>
      <c r="AN76" s="151">
        <v>1</v>
      </c>
      <c r="AO76" s="151">
        <v>5</v>
      </c>
      <c r="AP76" s="147">
        <f t="shared" si="10"/>
        <v>174</v>
      </c>
      <c r="AQ76" s="142"/>
      <c r="AR76" s="142"/>
      <c r="AS76" s="142"/>
      <c r="AT76" s="142"/>
      <c r="AU76" s="142"/>
      <c r="AV76" s="142"/>
      <c r="AW76" s="65"/>
      <c r="AX76" s="65"/>
      <c r="AY76" s="65"/>
    </row>
    <row r="77" spans="1:51" ht="51" x14ac:dyDescent="0.2">
      <c r="A77" s="128" t="s">
        <v>482</v>
      </c>
      <c r="B77" s="115" t="s">
        <v>483</v>
      </c>
      <c r="C77" s="138">
        <v>122</v>
      </c>
      <c r="D77" s="126">
        <f>'[2]National ART MSF'!$I$17</f>
        <v>229</v>
      </c>
      <c r="E77" s="126">
        <f>'[3]National ART MSF'!$I$17</f>
        <v>40</v>
      </c>
      <c r="F77" s="127">
        <v>93</v>
      </c>
      <c r="G77" s="127">
        <v>139</v>
      </c>
      <c r="H77" s="127">
        <v>38</v>
      </c>
      <c r="I77" s="127">
        <f>'[4]National ART MSF'!$I$17</f>
        <v>595</v>
      </c>
      <c r="J77" s="127">
        <f>'[5]National ART MSF'!$I$17</f>
        <v>86</v>
      </c>
      <c r="K77" s="127">
        <v>39</v>
      </c>
      <c r="L77" s="127">
        <v>15</v>
      </c>
      <c r="M77" s="127">
        <v>25</v>
      </c>
      <c r="N77" s="127">
        <v>74</v>
      </c>
      <c r="O77" s="127"/>
      <c r="P77" s="128">
        <v>0</v>
      </c>
      <c r="Q77" s="127">
        <v>80</v>
      </c>
      <c r="R77" s="127">
        <v>0</v>
      </c>
      <c r="S77" s="127">
        <v>82</v>
      </c>
      <c r="T77" s="127">
        <v>0</v>
      </c>
      <c r="U77" s="127">
        <v>0</v>
      </c>
      <c r="V77" s="127">
        <v>59</v>
      </c>
      <c r="W77" s="127">
        <v>23</v>
      </c>
      <c r="X77" s="127">
        <v>64</v>
      </c>
      <c r="Y77" s="127">
        <v>126</v>
      </c>
      <c r="Z77" s="127">
        <v>36</v>
      </c>
      <c r="AA77" s="151">
        <v>0</v>
      </c>
      <c r="AB77" s="151">
        <v>362</v>
      </c>
      <c r="AC77" s="151">
        <v>528</v>
      </c>
      <c r="AD77" s="151">
        <v>217</v>
      </c>
      <c r="AE77" s="151">
        <v>60</v>
      </c>
      <c r="AF77" s="151">
        <v>10</v>
      </c>
      <c r="AG77" s="151">
        <v>129</v>
      </c>
      <c r="AH77" s="151">
        <v>32</v>
      </c>
      <c r="AI77" s="151">
        <v>13</v>
      </c>
      <c r="AJ77" s="151">
        <v>23</v>
      </c>
      <c r="AK77" s="151">
        <v>266</v>
      </c>
      <c r="AL77" s="151">
        <v>10</v>
      </c>
      <c r="AM77" s="151">
        <v>13</v>
      </c>
      <c r="AN77" s="151">
        <v>110</v>
      </c>
      <c r="AO77" s="151">
        <v>194</v>
      </c>
      <c r="AP77" s="147">
        <f t="shared" si="10"/>
        <v>3932</v>
      </c>
      <c r="AQ77" s="142"/>
      <c r="AR77" s="142"/>
      <c r="AS77" s="142"/>
      <c r="AT77" s="142"/>
      <c r="AU77" s="142"/>
      <c r="AV77" s="142"/>
      <c r="AW77" s="65"/>
      <c r="AX77" s="65"/>
      <c r="AY77" s="65"/>
    </row>
    <row r="78" spans="1:51" s="113" customFormat="1" ht="38.25" x14ac:dyDescent="0.2">
      <c r="A78" s="131" t="s">
        <v>484</v>
      </c>
      <c r="B78" s="117" t="s">
        <v>485</v>
      </c>
      <c r="C78" s="146">
        <f>SUM(C72:C77)</f>
        <v>188</v>
      </c>
      <c r="D78" s="146">
        <f t="shared" ref="D78:AO78" si="12">SUM(D72:D77)</f>
        <v>323</v>
      </c>
      <c r="E78" s="146">
        <f t="shared" si="12"/>
        <v>59</v>
      </c>
      <c r="F78" s="146">
        <f t="shared" si="12"/>
        <v>132</v>
      </c>
      <c r="G78" s="146">
        <f t="shared" si="12"/>
        <v>176</v>
      </c>
      <c r="H78" s="146">
        <f t="shared" si="12"/>
        <v>63</v>
      </c>
      <c r="I78" s="146">
        <f t="shared" si="12"/>
        <v>828</v>
      </c>
      <c r="J78" s="146">
        <f t="shared" si="12"/>
        <v>134</v>
      </c>
      <c r="K78" s="146">
        <f t="shared" si="12"/>
        <v>125</v>
      </c>
      <c r="L78" s="146">
        <f t="shared" si="12"/>
        <v>22</v>
      </c>
      <c r="M78" s="146">
        <f t="shared" si="12"/>
        <v>43</v>
      </c>
      <c r="N78" s="146">
        <f t="shared" si="12"/>
        <v>106</v>
      </c>
      <c r="O78" s="146">
        <f t="shared" si="12"/>
        <v>0</v>
      </c>
      <c r="P78" s="146">
        <f t="shared" si="12"/>
        <v>0</v>
      </c>
      <c r="Q78" s="146">
        <f t="shared" si="12"/>
        <v>127</v>
      </c>
      <c r="R78" s="146">
        <f t="shared" si="12"/>
        <v>0</v>
      </c>
      <c r="S78" s="146">
        <f t="shared" si="12"/>
        <v>127</v>
      </c>
      <c r="T78" s="146">
        <f t="shared" si="12"/>
        <v>0</v>
      </c>
      <c r="U78" s="146">
        <f t="shared" si="12"/>
        <v>0</v>
      </c>
      <c r="V78" s="146">
        <f t="shared" si="12"/>
        <v>97</v>
      </c>
      <c r="W78" s="146">
        <f t="shared" si="12"/>
        <v>45</v>
      </c>
      <c r="X78" s="146">
        <f t="shared" si="12"/>
        <v>103</v>
      </c>
      <c r="Y78" s="146">
        <f t="shared" si="12"/>
        <v>193</v>
      </c>
      <c r="Z78" s="146">
        <f t="shared" si="12"/>
        <v>43</v>
      </c>
      <c r="AA78" s="153">
        <f t="shared" si="12"/>
        <v>0</v>
      </c>
      <c r="AB78" s="153">
        <f t="shared" si="12"/>
        <v>6332</v>
      </c>
      <c r="AC78" s="153">
        <f t="shared" si="12"/>
        <v>864</v>
      </c>
      <c r="AD78" s="153">
        <f t="shared" si="12"/>
        <v>434</v>
      </c>
      <c r="AE78" s="153">
        <f t="shared" si="12"/>
        <v>90</v>
      </c>
      <c r="AF78" s="153">
        <f t="shared" si="12"/>
        <v>19</v>
      </c>
      <c r="AG78" s="153">
        <f t="shared" si="12"/>
        <v>188</v>
      </c>
      <c r="AH78" s="153">
        <f t="shared" si="12"/>
        <v>48</v>
      </c>
      <c r="AI78" s="153">
        <f t="shared" si="12"/>
        <v>19</v>
      </c>
      <c r="AJ78" s="153">
        <f t="shared" si="12"/>
        <v>35</v>
      </c>
      <c r="AK78" s="153">
        <f t="shared" si="12"/>
        <v>392</v>
      </c>
      <c r="AL78" s="153">
        <f t="shared" si="12"/>
        <v>18</v>
      </c>
      <c r="AM78" s="153">
        <f t="shared" si="12"/>
        <v>17</v>
      </c>
      <c r="AN78" s="153">
        <f t="shared" si="12"/>
        <v>177</v>
      </c>
      <c r="AO78" s="153">
        <f t="shared" si="12"/>
        <v>304</v>
      </c>
      <c r="AP78" s="147">
        <f t="shared" si="10"/>
        <v>11871</v>
      </c>
      <c r="AQ78" s="143"/>
      <c r="AR78" s="143"/>
      <c r="AS78" s="143"/>
      <c r="AT78" s="143"/>
      <c r="AU78" s="143"/>
      <c r="AV78" s="143"/>
    </row>
    <row r="79" spans="1:51" ht="25.5" x14ac:dyDescent="0.2">
      <c r="A79" s="128" t="s">
        <v>486</v>
      </c>
      <c r="B79" s="115" t="s">
        <v>487</v>
      </c>
      <c r="C79" s="138">
        <v>0</v>
      </c>
      <c r="D79" s="126">
        <f>'[2]National ART MSF'!$C$18</f>
        <v>0</v>
      </c>
      <c r="E79" s="126">
        <f>'[3]National ART MSF'!$C$18</f>
        <v>6</v>
      </c>
      <c r="F79" s="127">
        <v>0</v>
      </c>
      <c r="G79" s="127">
        <v>0</v>
      </c>
      <c r="H79" s="127">
        <v>0</v>
      </c>
      <c r="I79" s="127">
        <f>'[4]National ART MSF'!$C$18</f>
        <v>2</v>
      </c>
      <c r="J79" s="127">
        <f>'[5]National ART MSF'!$C$18</f>
        <v>0</v>
      </c>
      <c r="K79" s="127">
        <v>0</v>
      </c>
      <c r="L79" s="127">
        <v>0</v>
      </c>
      <c r="M79" s="127">
        <v>0</v>
      </c>
      <c r="N79" s="127">
        <v>0</v>
      </c>
      <c r="O79" s="127">
        <v>0</v>
      </c>
      <c r="P79" s="128"/>
      <c r="Q79" s="127">
        <v>0</v>
      </c>
      <c r="R79" s="127">
        <v>0</v>
      </c>
      <c r="S79" s="127">
        <v>0</v>
      </c>
      <c r="T79" s="127">
        <v>0</v>
      </c>
      <c r="U79" s="127">
        <v>0</v>
      </c>
      <c r="V79" s="127">
        <v>0</v>
      </c>
      <c r="W79" s="127">
        <v>0</v>
      </c>
      <c r="X79" s="127">
        <v>0</v>
      </c>
      <c r="Y79" s="127">
        <v>0</v>
      </c>
      <c r="Z79" s="127">
        <v>0</v>
      </c>
      <c r="AA79" s="151">
        <v>0</v>
      </c>
      <c r="AB79" s="151">
        <v>0</v>
      </c>
      <c r="AC79" s="151">
        <v>0</v>
      </c>
      <c r="AD79" s="151">
        <v>0</v>
      </c>
      <c r="AE79" s="151">
        <v>0</v>
      </c>
      <c r="AF79" s="151">
        <v>0</v>
      </c>
      <c r="AG79" s="151">
        <v>0</v>
      </c>
      <c r="AH79" s="151">
        <v>0</v>
      </c>
      <c r="AI79" s="151">
        <v>0</v>
      </c>
      <c r="AJ79" s="151">
        <v>0</v>
      </c>
      <c r="AK79" s="151">
        <v>0</v>
      </c>
      <c r="AL79" s="151">
        <v>0</v>
      </c>
      <c r="AM79" s="151">
        <v>0</v>
      </c>
      <c r="AN79" s="151">
        <v>0</v>
      </c>
      <c r="AO79" s="151">
        <v>0</v>
      </c>
      <c r="AP79" s="147">
        <f t="shared" si="10"/>
        <v>8</v>
      </c>
      <c r="AQ79" s="142"/>
      <c r="AR79" s="142"/>
      <c r="AS79" s="142"/>
      <c r="AT79" s="142"/>
      <c r="AU79" s="142"/>
      <c r="AV79" s="142"/>
      <c r="AW79" s="65"/>
      <c r="AX79" s="65"/>
      <c r="AY79" s="65"/>
    </row>
    <row r="80" spans="1:51" ht="25.5" x14ac:dyDescent="0.2">
      <c r="A80" s="128" t="s">
        <v>488</v>
      </c>
      <c r="B80" s="115" t="s">
        <v>489</v>
      </c>
      <c r="C80" s="138">
        <v>0</v>
      </c>
      <c r="D80" s="126">
        <f>'[2]National ART MSF'!$D$18</f>
        <v>16</v>
      </c>
      <c r="E80" s="126">
        <f>'[3]National ART MSF'!$D$18</f>
        <v>13</v>
      </c>
      <c r="F80" s="127">
        <v>3</v>
      </c>
      <c r="G80" s="127">
        <v>0</v>
      </c>
      <c r="H80" s="127">
        <v>0</v>
      </c>
      <c r="I80" s="127">
        <f>'[4]National ART MSF'!$D$18</f>
        <v>9</v>
      </c>
      <c r="J80" s="127" t="str">
        <f>'[5]National ART MSF'!$D$18</f>
        <v>I</v>
      </c>
      <c r="K80" s="127">
        <v>2</v>
      </c>
      <c r="L80" s="127">
        <v>0</v>
      </c>
      <c r="M80" s="127">
        <v>0</v>
      </c>
      <c r="N80" s="127">
        <v>2</v>
      </c>
      <c r="O80" s="127">
        <v>0</v>
      </c>
      <c r="P80" s="128">
        <v>0</v>
      </c>
      <c r="Q80" s="127">
        <v>0</v>
      </c>
      <c r="R80" s="127">
        <v>0</v>
      </c>
      <c r="S80" s="127">
        <v>0</v>
      </c>
      <c r="T80" s="127">
        <v>0</v>
      </c>
      <c r="U80" s="127">
        <v>0</v>
      </c>
      <c r="V80" s="127">
        <v>0</v>
      </c>
      <c r="W80" s="127">
        <v>5</v>
      </c>
      <c r="X80" s="127">
        <v>3</v>
      </c>
      <c r="Y80" s="127">
        <v>0</v>
      </c>
      <c r="Z80" s="127">
        <v>0</v>
      </c>
      <c r="AA80" s="151">
        <v>0</v>
      </c>
      <c r="AB80" s="151">
        <v>2</v>
      </c>
      <c r="AC80" s="151">
        <v>0</v>
      </c>
      <c r="AD80" s="151">
        <v>0</v>
      </c>
      <c r="AE80" s="151">
        <v>0</v>
      </c>
      <c r="AF80" s="151">
        <v>4</v>
      </c>
      <c r="AG80" s="151">
        <v>4</v>
      </c>
      <c r="AH80" s="151">
        <v>3</v>
      </c>
      <c r="AI80" s="151">
        <v>0</v>
      </c>
      <c r="AJ80" s="151">
        <v>3</v>
      </c>
      <c r="AK80" s="151">
        <v>9</v>
      </c>
      <c r="AL80" s="151">
        <v>1</v>
      </c>
      <c r="AM80" s="151">
        <v>0</v>
      </c>
      <c r="AN80" s="151">
        <v>0</v>
      </c>
      <c r="AO80" s="151">
        <v>1</v>
      </c>
      <c r="AP80" s="147">
        <f t="shared" si="10"/>
        <v>80</v>
      </c>
      <c r="AQ80" s="142"/>
      <c r="AR80" s="142"/>
      <c r="AS80" s="142"/>
      <c r="AT80" s="142"/>
      <c r="AU80" s="142"/>
      <c r="AV80" s="142"/>
      <c r="AW80" s="65"/>
      <c r="AX80" s="65"/>
      <c r="AY80" s="65"/>
    </row>
    <row r="81" spans="1:51" ht="25.5" x14ac:dyDescent="0.2">
      <c r="A81" s="128" t="s">
        <v>490</v>
      </c>
      <c r="B81" s="115" t="s">
        <v>491</v>
      </c>
      <c r="C81" s="138">
        <v>13</v>
      </c>
      <c r="D81" s="126">
        <f>'[2]National ART MSF'!$E$18</f>
        <v>200</v>
      </c>
      <c r="E81" s="126">
        <f>'[3]National ART MSF'!$E$18</f>
        <v>38</v>
      </c>
      <c r="F81" s="127">
        <v>83</v>
      </c>
      <c r="G81" s="127">
        <v>124</v>
      </c>
      <c r="H81" s="127">
        <v>5</v>
      </c>
      <c r="I81" s="127">
        <f>'[4]National ART MSF'!$E$18</f>
        <v>77</v>
      </c>
      <c r="J81" s="127">
        <f>'[5]National ART MSF'!$E$18</f>
        <v>19</v>
      </c>
      <c r="K81" s="127">
        <v>47</v>
      </c>
      <c r="L81" s="127">
        <v>13</v>
      </c>
      <c r="M81" s="127">
        <v>2</v>
      </c>
      <c r="N81" s="127">
        <v>3</v>
      </c>
      <c r="O81" s="127">
        <v>2</v>
      </c>
      <c r="P81" s="128">
        <v>0</v>
      </c>
      <c r="Q81" s="127">
        <v>2</v>
      </c>
      <c r="R81" s="127">
        <v>0</v>
      </c>
      <c r="S81" s="127">
        <v>4</v>
      </c>
      <c r="T81" s="127">
        <v>0</v>
      </c>
      <c r="U81" s="127">
        <v>0</v>
      </c>
      <c r="V81" s="127">
        <v>29</v>
      </c>
      <c r="W81" s="127">
        <v>14</v>
      </c>
      <c r="X81" s="127">
        <v>10</v>
      </c>
      <c r="Y81" s="127">
        <v>3</v>
      </c>
      <c r="Z81" s="127">
        <v>12</v>
      </c>
      <c r="AA81" s="151">
        <v>0</v>
      </c>
      <c r="AB81" s="151">
        <v>16</v>
      </c>
      <c r="AC81" s="151">
        <v>10</v>
      </c>
      <c r="AD81" s="151">
        <v>18</v>
      </c>
      <c r="AE81" s="151">
        <v>1</v>
      </c>
      <c r="AF81" s="151">
        <v>48</v>
      </c>
      <c r="AG81" s="151">
        <v>30</v>
      </c>
      <c r="AH81" s="151">
        <v>78</v>
      </c>
      <c r="AI81" s="151">
        <v>0</v>
      </c>
      <c r="AJ81" s="151">
        <v>25</v>
      </c>
      <c r="AK81" s="151">
        <v>187</v>
      </c>
      <c r="AL81" s="151">
        <v>0</v>
      </c>
      <c r="AM81" s="151">
        <v>2</v>
      </c>
      <c r="AN81" s="151">
        <v>31</v>
      </c>
      <c r="AO81" s="151">
        <v>37</v>
      </c>
      <c r="AP81" s="147">
        <f t="shared" ref="AP81:AP130" si="13">SUM(C81:AO81)</f>
        <v>1183</v>
      </c>
      <c r="AQ81" s="142"/>
      <c r="AR81" s="142"/>
      <c r="AS81" s="142"/>
      <c r="AT81" s="142"/>
      <c r="AU81" s="142"/>
      <c r="AV81" s="142"/>
      <c r="AW81" s="65"/>
      <c r="AX81" s="65"/>
      <c r="AY81" s="65"/>
    </row>
    <row r="82" spans="1:51" ht="25.5" x14ac:dyDescent="0.2">
      <c r="A82" s="128" t="s">
        <v>492</v>
      </c>
      <c r="B82" s="115" t="s">
        <v>493</v>
      </c>
      <c r="C82" s="138">
        <v>0</v>
      </c>
      <c r="D82" s="126">
        <f>'[2]National ART MSF'!$F$18</f>
        <v>0</v>
      </c>
      <c r="E82" s="126">
        <f>'[3]National ART MSF'!$F$18</f>
        <v>22</v>
      </c>
      <c r="F82" s="127">
        <v>0</v>
      </c>
      <c r="G82" s="127">
        <v>1</v>
      </c>
      <c r="H82" s="127">
        <v>0</v>
      </c>
      <c r="I82" s="127">
        <f>'[4]National ART MSF'!$F$18</f>
        <v>5</v>
      </c>
      <c r="J82" s="127">
        <f>'[5]National ART MSF'!$F$18</f>
        <v>0</v>
      </c>
      <c r="K82" s="127">
        <v>0</v>
      </c>
      <c r="L82" s="127">
        <v>0</v>
      </c>
      <c r="M82" s="127">
        <v>0</v>
      </c>
      <c r="N82" s="127">
        <v>0</v>
      </c>
      <c r="O82" s="127">
        <v>0</v>
      </c>
      <c r="P82" s="128">
        <v>0</v>
      </c>
      <c r="Q82" s="127">
        <v>0</v>
      </c>
      <c r="R82" s="127">
        <v>0</v>
      </c>
      <c r="S82" s="127">
        <v>0</v>
      </c>
      <c r="T82" s="127">
        <v>0</v>
      </c>
      <c r="U82" s="127">
        <v>0</v>
      </c>
      <c r="V82" s="127">
        <v>0</v>
      </c>
      <c r="W82" s="127">
        <v>0</v>
      </c>
      <c r="X82" s="127">
        <v>0</v>
      </c>
      <c r="Y82" s="127">
        <v>0</v>
      </c>
      <c r="Z82" s="127">
        <v>0</v>
      </c>
      <c r="AA82" s="151">
        <v>0</v>
      </c>
      <c r="AB82" s="151">
        <v>4</v>
      </c>
      <c r="AC82" s="151">
        <v>0</v>
      </c>
      <c r="AD82" s="151">
        <v>0</v>
      </c>
      <c r="AE82" s="151">
        <v>0</v>
      </c>
      <c r="AF82" s="151">
        <v>0</v>
      </c>
      <c r="AG82" s="151">
        <v>0</v>
      </c>
      <c r="AH82" s="151">
        <v>0</v>
      </c>
      <c r="AI82" s="151">
        <v>0</v>
      </c>
      <c r="AJ82" s="151">
        <v>1</v>
      </c>
      <c r="AK82" s="151">
        <v>0</v>
      </c>
      <c r="AL82" s="151">
        <v>0</v>
      </c>
      <c r="AM82" s="151">
        <v>0</v>
      </c>
      <c r="AN82" s="151">
        <v>0</v>
      </c>
      <c r="AO82" s="151">
        <v>0</v>
      </c>
      <c r="AP82" s="147">
        <f t="shared" si="13"/>
        <v>33</v>
      </c>
      <c r="AQ82" s="142"/>
      <c r="AR82" s="142"/>
      <c r="AS82" s="142"/>
      <c r="AT82" s="142"/>
      <c r="AU82" s="142"/>
      <c r="AV82" s="142"/>
      <c r="AW82" s="65"/>
      <c r="AX82" s="65"/>
      <c r="AY82" s="65"/>
    </row>
    <row r="83" spans="1:51" ht="25.5" x14ac:dyDescent="0.2">
      <c r="A83" s="128" t="s">
        <v>494</v>
      </c>
      <c r="B83" s="115" t="s">
        <v>495</v>
      </c>
      <c r="C83" s="138">
        <v>1</v>
      </c>
      <c r="D83" s="126">
        <f>'[2]National ART MSF'!$G$18</f>
        <v>8</v>
      </c>
      <c r="E83" s="126">
        <f>'[3]National ART MSF'!$G$18</f>
        <v>29</v>
      </c>
      <c r="F83" s="127">
        <v>3</v>
      </c>
      <c r="G83" s="127">
        <v>11</v>
      </c>
      <c r="H83" s="127">
        <v>0</v>
      </c>
      <c r="I83" s="127">
        <f>'[4]National ART MSF'!$G$18</f>
        <v>0</v>
      </c>
      <c r="J83" s="127">
        <f>'[5]National ART MSF'!$G$18</f>
        <v>0</v>
      </c>
      <c r="K83" s="127">
        <v>1</v>
      </c>
      <c r="L83" s="127">
        <v>0</v>
      </c>
      <c r="M83" s="127">
        <v>1</v>
      </c>
      <c r="N83" s="127">
        <v>1</v>
      </c>
      <c r="O83" s="127">
        <v>0</v>
      </c>
      <c r="P83" s="128">
        <v>0</v>
      </c>
      <c r="Q83" s="127">
        <v>0</v>
      </c>
      <c r="R83" s="127">
        <v>0</v>
      </c>
      <c r="S83" s="127">
        <v>0</v>
      </c>
      <c r="T83" s="127">
        <v>0</v>
      </c>
      <c r="U83" s="127">
        <v>0</v>
      </c>
      <c r="V83" s="127">
        <v>1</v>
      </c>
      <c r="W83" s="127">
        <v>5</v>
      </c>
      <c r="X83" s="127">
        <v>0</v>
      </c>
      <c r="Y83" s="127">
        <v>1</v>
      </c>
      <c r="Z83" s="127">
        <v>0</v>
      </c>
      <c r="AA83" s="151">
        <v>0</v>
      </c>
      <c r="AB83" s="151">
        <v>0</v>
      </c>
      <c r="AC83" s="151">
        <v>0</v>
      </c>
      <c r="AD83" s="151">
        <v>0</v>
      </c>
      <c r="AE83" s="151">
        <v>0</v>
      </c>
      <c r="AF83" s="151">
        <v>2</v>
      </c>
      <c r="AG83" s="151">
        <v>6</v>
      </c>
      <c r="AH83" s="151">
        <v>6</v>
      </c>
      <c r="AI83" s="151">
        <v>0</v>
      </c>
      <c r="AJ83" s="151">
        <v>10</v>
      </c>
      <c r="AK83" s="151">
        <v>5</v>
      </c>
      <c r="AL83" s="151">
        <v>0</v>
      </c>
      <c r="AM83" s="151">
        <v>0</v>
      </c>
      <c r="AN83" s="151">
        <v>0</v>
      </c>
      <c r="AO83" s="151">
        <v>2</v>
      </c>
      <c r="AP83" s="147">
        <f t="shared" si="13"/>
        <v>93</v>
      </c>
      <c r="AQ83" s="142"/>
      <c r="AR83" s="142"/>
      <c r="AS83" s="142"/>
      <c r="AT83" s="142"/>
      <c r="AU83" s="142"/>
      <c r="AV83" s="142"/>
      <c r="AW83" s="65"/>
      <c r="AX83" s="65"/>
      <c r="AY83" s="65"/>
    </row>
    <row r="84" spans="1:51" ht="25.5" x14ac:dyDescent="0.2">
      <c r="A84" s="128" t="s">
        <v>496</v>
      </c>
      <c r="B84" s="115" t="s">
        <v>497</v>
      </c>
      <c r="C84" s="138">
        <v>37</v>
      </c>
      <c r="D84" s="126">
        <f>'[2]National ART MSF'!$I$18</f>
        <v>315</v>
      </c>
      <c r="E84" s="126">
        <f>'[3]National ART MSF'!$I$18</f>
        <v>67</v>
      </c>
      <c r="F84" s="127">
        <v>170</v>
      </c>
      <c r="G84" s="127">
        <v>13</v>
      </c>
      <c r="H84" s="127">
        <v>12</v>
      </c>
      <c r="I84" s="127">
        <f>'[4]National ART MSF'!$I$18</f>
        <v>217</v>
      </c>
      <c r="J84" s="127">
        <f>'[5]National ART MSF'!$I$18</f>
        <v>19</v>
      </c>
      <c r="K84" s="127">
        <v>76</v>
      </c>
      <c r="L84" s="127">
        <v>219</v>
      </c>
      <c r="M84" s="127">
        <v>30</v>
      </c>
      <c r="N84" s="127">
        <v>6</v>
      </c>
      <c r="O84" s="127">
        <v>1</v>
      </c>
      <c r="P84" s="128">
        <v>0</v>
      </c>
      <c r="Q84" s="127">
        <v>9</v>
      </c>
      <c r="R84" s="127">
        <v>0</v>
      </c>
      <c r="S84" s="127">
        <v>5</v>
      </c>
      <c r="T84" s="127">
        <v>0</v>
      </c>
      <c r="U84" s="127">
        <v>0</v>
      </c>
      <c r="V84" s="127">
        <v>36</v>
      </c>
      <c r="W84" s="127">
        <v>38</v>
      </c>
      <c r="X84" s="127">
        <v>13</v>
      </c>
      <c r="Y84" s="127">
        <v>7</v>
      </c>
      <c r="Z84" s="127">
        <v>27</v>
      </c>
      <c r="AA84" s="151">
        <v>0</v>
      </c>
      <c r="AB84" s="151">
        <v>22</v>
      </c>
      <c r="AC84" s="151">
        <v>13</v>
      </c>
      <c r="AD84" s="151">
        <v>25</v>
      </c>
      <c r="AE84" s="151">
        <v>10</v>
      </c>
      <c r="AF84" s="151">
        <v>115</v>
      </c>
      <c r="AG84" s="151">
        <v>123</v>
      </c>
      <c r="AH84" s="151">
        <v>216</v>
      </c>
      <c r="AI84" s="151">
        <v>0</v>
      </c>
      <c r="AJ84" s="151">
        <v>4</v>
      </c>
      <c r="AK84" s="151">
        <v>281</v>
      </c>
      <c r="AL84" s="151">
        <v>0</v>
      </c>
      <c r="AM84" s="151">
        <v>1</v>
      </c>
      <c r="AN84" s="151">
        <v>37</v>
      </c>
      <c r="AO84" s="151">
        <v>68</v>
      </c>
      <c r="AP84" s="147">
        <f t="shared" si="13"/>
        <v>2232</v>
      </c>
      <c r="AQ84" s="142"/>
      <c r="AR84" s="142"/>
      <c r="AS84" s="142"/>
      <c r="AT84" s="142"/>
      <c r="AU84" s="142"/>
      <c r="AV84" s="142"/>
      <c r="AW84" s="65"/>
      <c r="AX84" s="65"/>
      <c r="AY84" s="65"/>
    </row>
    <row r="85" spans="1:51" s="113" customFormat="1" ht="25.5" x14ac:dyDescent="0.2">
      <c r="A85" s="131" t="s">
        <v>498</v>
      </c>
      <c r="B85" s="117" t="s">
        <v>499</v>
      </c>
      <c r="C85" s="146">
        <f>SUM(C79:C84)</f>
        <v>51</v>
      </c>
      <c r="D85" s="146">
        <f t="shared" ref="D85:AO85" si="14">SUM(D79:D84)</f>
        <v>539</v>
      </c>
      <c r="E85" s="146">
        <f t="shared" si="14"/>
        <v>175</v>
      </c>
      <c r="F85" s="146">
        <f t="shared" si="14"/>
        <v>259</v>
      </c>
      <c r="G85" s="146">
        <f t="shared" si="14"/>
        <v>149</v>
      </c>
      <c r="H85" s="146">
        <f t="shared" si="14"/>
        <v>17</v>
      </c>
      <c r="I85" s="146">
        <f t="shared" si="14"/>
        <v>310</v>
      </c>
      <c r="J85" s="146">
        <f t="shared" si="14"/>
        <v>38</v>
      </c>
      <c r="K85" s="146">
        <f t="shared" si="14"/>
        <v>126</v>
      </c>
      <c r="L85" s="146">
        <f t="shared" si="14"/>
        <v>232</v>
      </c>
      <c r="M85" s="146">
        <f t="shared" si="14"/>
        <v>33</v>
      </c>
      <c r="N85" s="146">
        <f t="shared" si="14"/>
        <v>12</v>
      </c>
      <c r="O85" s="146">
        <f t="shared" si="14"/>
        <v>3</v>
      </c>
      <c r="P85" s="146">
        <f t="shared" si="14"/>
        <v>0</v>
      </c>
      <c r="Q85" s="146">
        <f t="shared" si="14"/>
        <v>11</v>
      </c>
      <c r="R85" s="146">
        <f t="shared" si="14"/>
        <v>0</v>
      </c>
      <c r="S85" s="146">
        <f t="shared" si="14"/>
        <v>9</v>
      </c>
      <c r="T85" s="146">
        <f t="shared" si="14"/>
        <v>0</v>
      </c>
      <c r="U85" s="146">
        <f t="shared" si="14"/>
        <v>0</v>
      </c>
      <c r="V85" s="146">
        <f t="shared" si="14"/>
        <v>66</v>
      </c>
      <c r="W85" s="146">
        <f t="shared" si="14"/>
        <v>62</v>
      </c>
      <c r="X85" s="146">
        <f t="shared" si="14"/>
        <v>26</v>
      </c>
      <c r="Y85" s="146">
        <f t="shared" si="14"/>
        <v>11</v>
      </c>
      <c r="Z85" s="146">
        <f t="shared" si="14"/>
        <v>39</v>
      </c>
      <c r="AA85" s="153">
        <f t="shared" si="14"/>
        <v>0</v>
      </c>
      <c r="AB85" s="153">
        <f t="shared" si="14"/>
        <v>44</v>
      </c>
      <c r="AC85" s="153">
        <f t="shared" si="14"/>
        <v>23</v>
      </c>
      <c r="AD85" s="153">
        <f t="shared" si="14"/>
        <v>43</v>
      </c>
      <c r="AE85" s="153">
        <f t="shared" si="14"/>
        <v>11</v>
      </c>
      <c r="AF85" s="153">
        <f t="shared" si="14"/>
        <v>169</v>
      </c>
      <c r="AG85" s="153">
        <f t="shared" si="14"/>
        <v>163</v>
      </c>
      <c r="AH85" s="153">
        <f t="shared" si="14"/>
        <v>303</v>
      </c>
      <c r="AI85" s="153">
        <f t="shared" si="14"/>
        <v>0</v>
      </c>
      <c r="AJ85" s="153">
        <f t="shared" si="14"/>
        <v>43</v>
      </c>
      <c r="AK85" s="153">
        <f t="shared" si="14"/>
        <v>482</v>
      </c>
      <c r="AL85" s="153">
        <f t="shared" si="14"/>
        <v>1</v>
      </c>
      <c r="AM85" s="153">
        <f t="shared" si="14"/>
        <v>3</v>
      </c>
      <c r="AN85" s="153">
        <f t="shared" si="14"/>
        <v>68</v>
      </c>
      <c r="AO85" s="153">
        <f t="shared" si="14"/>
        <v>108</v>
      </c>
      <c r="AP85" s="147">
        <f t="shared" si="13"/>
        <v>3629</v>
      </c>
      <c r="AQ85" s="143"/>
      <c r="AR85" s="143"/>
      <c r="AS85" s="143"/>
      <c r="AT85" s="143"/>
      <c r="AU85" s="143"/>
      <c r="AV85" s="143"/>
    </row>
    <row r="86" spans="1:51" ht="25.5" x14ac:dyDescent="0.2">
      <c r="A86" s="128" t="s">
        <v>500</v>
      </c>
      <c r="B86" s="115" t="s">
        <v>501</v>
      </c>
      <c r="C86" s="138">
        <v>0</v>
      </c>
      <c r="D86" s="126">
        <f>'[2]National ART MSF'!$C$19</f>
        <v>0</v>
      </c>
      <c r="E86" s="126">
        <f>'[3]National ART MSF'!$C$19</f>
        <v>0</v>
      </c>
      <c r="F86" s="127">
        <v>0</v>
      </c>
      <c r="G86" s="127">
        <v>0</v>
      </c>
      <c r="H86" s="127">
        <v>1</v>
      </c>
      <c r="I86" s="127">
        <f>'[4]National ART MSF'!$C$19</f>
        <v>20</v>
      </c>
      <c r="J86" s="127">
        <f>'[5]National ART MSF'!$C$19</f>
        <v>0</v>
      </c>
      <c r="K86" s="127">
        <v>4</v>
      </c>
      <c r="L86" s="127">
        <v>1</v>
      </c>
      <c r="M86" s="127">
        <v>0</v>
      </c>
      <c r="N86" s="127">
        <v>0</v>
      </c>
      <c r="O86" s="127">
        <v>0</v>
      </c>
      <c r="P86" s="128">
        <v>0</v>
      </c>
      <c r="Q86" s="127">
        <v>0</v>
      </c>
      <c r="R86" s="127">
        <v>0</v>
      </c>
      <c r="S86" s="127">
        <v>0</v>
      </c>
      <c r="T86" s="127">
        <v>0</v>
      </c>
      <c r="U86" s="127">
        <v>0</v>
      </c>
      <c r="V86" s="127">
        <v>3</v>
      </c>
      <c r="W86" s="127">
        <v>0</v>
      </c>
      <c r="X86" s="127">
        <v>0</v>
      </c>
      <c r="Y86" s="127">
        <v>0</v>
      </c>
      <c r="Z86" s="127">
        <v>0</v>
      </c>
      <c r="AA86" s="151">
        <v>0</v>
      </c>
      <c r="AB86" s="151">
        <v>0</v>
      </c>
      <c r="AC86" s="151">
        <v>0</v>
      </c>
      <c r="AD86" s="151">
        <v>0</v>
      </c>
      <c r="AE86" s="151">
        <v>0</v>
      </c>
      <c r="AF86" s="151">
        <v>0</v>
      </c>
      <c r="AG86" s="151">
        <v>3</v>
      </c>
      <c r="AH86" s="151">
        <v>0</v>
      </c>
      <c r="AI86" s="151">
        <v>0</v>
      </c>
      <c r="AJ86" s="151">
        <v>0</v>
      </c>
      <c r="AK86" s="151">
        <v>0</v>
      </c>
      <c r="AL86" s="151">
        <v>8</v>
      </c>
      <c r="AM86" s="151">
        <v>0</v>
      </c>
      <c r="AN86" s="151">
        <v>0</v>
      </c>
      <c r="AO86" s="151">
        <v>0</v>
      </c>
      <c r="AP86" s="147">
        <f t="shared" si="13"/>
        <v>40</v>
      </c>
      <c r="AQ86" s="142"/>
      <c r="AR86" s="142"/>
      <c r="AS86" s="142"/>
      <c r="AT86" s="142"/>
      <c r="AU86" s="142"/>
      <c r="AV86" s="142"/>
      <c r="AW86" s="65"/>
      <c r="AX86" s="65"/>
      <c r="AY86" s="65"/>
    </row>
    <row r="87" spans="1:51" ht="25.5" x14ac:dyDescent="0.2">
      <c r="A87" s="128" t="s">
        <v>502</v>
      </c>
      <c r="B87" s="115" t="s">
        <v>503</v>
      </c>
      <c r="C87" s="138">
        <v>0</v>
      </c>
      <c r="D87" s="126">
        <f>'[2]National ART MSF'!$D$19</f>
        <v>9</v>
      </c>
      <c r="E87" s="126">
        <f>'[3]National ART MSF'!$D$19</f>
        <v>30</v>
      </c>
      <c r="F87" s="127">
        <v>4</v>
      </c>
      <c r="G87" s="127">
        <v>7</v>
      </c>
      <c r="H87" s="127">
        <v>21</v>
      </c>
      <c r="I87" s="127">
        <f>'[4]National ART MSF'!$D$19</f>
        <v>86</v>
      </c>
      <c r="J87" s="127">
        <f>'[5]National ART MSF'!$D$19</f>
        <v>12</v>
      </c>
      <c r="K87" s="127">
        <v>5</v>
      </c>
      <c r="L87" s="127">
        <v>2</v>
      </c>
      <c r="M87" s="127">
        <v>1</v>
      </c>
      <c r="N87" s="127">
        <v>115</v>
      </c>
      <c r="O87" s="127">
        <v>0</v>
      </c>
      <c r="P87" s="128">
        <v>0</v>
      </c>
      <c r="Q87" s="127">
        <v>252</v>
      </c>
      <c r="R87" s="127">
        <v>38</v>
      </c>
      <c r="S87" s="127">
        <v>1</v>
      </c>
      <c r="T87" s="127">
        <v>0</v>
      </c>
      <c r="U87" s="127">
        <v>0</v>
      </c>
      <c r="V87" s="127">
        <v>60</v>
      </c>
      <c r="W87" s="127">
        <v>35</v>
      </c>
      <c r="X87" s="127">
        <v>4</v>
      </c>
      <c r="Y87" s="127">
        <v>3</v>
      </c>
      <c r="Z87" s="127">
        <v>5</v>
      </c>
      <c r="AA87" s="151">
        <v>0</v>
      </c>
      <c r="AB87" s="151">
        <v>0</v>
      </c>
      <c r="AC87" s="151">
        <v>19</v>
      </c>
      <c r="AD87" s="151">
        <v>13</v>
      </c>
      <c r="AE87" s="151">
        <v>0</v>
      </c>
      <c r="AF87" s="151">
        <v>1</v>
      </c>
      <c r="AG87" s="151">
        <v>3</v>
      </c>
      <c r="AH87" s="151">
        <v>7</v>
      </c>
      <c r="AI87" s="151">
        <v>17</v>
      </c>
      <c r="AJ87" s="151">
        <v>15</v>
      </c>
      <c r="AK87" s="151">
        <v>9</v>
      </c>
      <c r="AL87" s="151">
        <v>5</v>
      </c>
      <c r="AM87" s="151">
        <v>0</v>
      </c>
      <c r="AN87" s="151">
        <v>0</v>
      </c>
      <c r="AO87" s="151">
        <v>2</v>
      </c>
      <c r="AP87" s="147">
        <f t="shared" si="13"/>
        <v>781</v>
      </c>
      <c r="AQ87" s="142"/>
      <c r="AR87" s="142"/>
      <c r="AS87" s="142"/>
      <c r="AT87" s="142"/>
      <c r="AU87" s="142"/>
      <c r="AV87" s="142"/>
      <c r="AW87" s="65"/>
      <c r="AX87" s="65"/>
      <c r="AY87" s="65"/>
    </row>
    <row r="88" spans="1:51" ht="25.5" x14ac:dyDescent="0.2">
      <c r="A88" s="128" t="s">
        <v>504</v>
      </c>
      <c r="B88" s="115" t="s">
        <v>505</v>
      </c>
      <c r="C88" s="138">
        <v>47</v>
      </c>
      <c r="D88" s="126">
        <f>'[2]National ART MSF'!$E$19</f>
        <v>124</v>
      </c>
      <c r="E88" s="126">
        <f>'[3]National ART MSF'!$E$19</f>
        <v>398</v>
      </c>
      <c r="F88" s="127">
        <v>244</v>
      </c>
      <c r="G88" s="127">
        <v>50</v>
      </c>
      <c r="H88" s="127">
        <v>134</v>
      </c>
      <c r="I88" s="127">
        <f>'[4]National ART MSF'!$E$19</f>
        <v>703</v>
      </c>
      <c r="J88" s="127">
        <f>'[5]National ART MSF'!$E$19</f>
        <v>270</v>
      </c>
      <c r="K88" s="127">
        <v>119</v>
      </c>
      <c r="L88" s="127">
        <v>29</v>
      </c>
      <c r="M88" s="127">
        <v>20</v>
      </c>
      <c r="N88" s="127">
        <v>874</v>
      </c>
      <c r="O88" s="127">
        <v>17</v>
      </c>
      <c r="P88" s="128">
        <v>0</v>
      </c>
      <c r="Q88" s="127">
        <v>1731</v>
      </c>
      <c r="R88" s="127">
        <v>364</v>
      </c>
      <c r="S88" s="127">
        <v>28</v>
      </c>
      <c r="T88" s="127">
        <v>0</v>
      </c>
      <c r="U88" s="127">
        <v>0</v>
      </c>
      <c r="V88" s="127">
        <v>844</v>
      </c>
      <c r="W88" s="127">
        <v>298</v>
      </c>
      <c r="X88" s="127">
        <v>80</v>
      </c>
      <c r="Y88" s="127">
        <v>161</v>
      </c>
      <c r="Z88" s="127">
        <v>84</v>
      </c>
      <c r="AA88" s="151">
        <v>0</v>
      </c>
      <c r="AB88" s="151">
        <v>8</v>
      </c>
      <c r="AC88" s="151">
        <v>228</v>
      </c>
      <c r="AD88" s="151">
        <v>285</v>
      </c>
      <c r="AE88" s="151">
        <v>18</v>
      </c>
      <c r="AF88" s="151">
        <v>6</v>
      </c>
      <c r="AG88" s="151">
        <v>234</v>
      </c>
      <c r="AH88" s="151">
        <v>123</v>
      </c>
      <c r="AI88" s="151">
        <v>295</v>
      </c>
      <c r="AJ88" s="151">
        <v>59</v>
      </c>
      <c r="AK88" s="151">
        <v>149</v>
      </c>
      <c r="AL88" s="151">
        <v>48</v>
      </c>
      <c r="AM88" s="151">
        <v>13</v>
      </c>
      <c r="AN88" s="151">
        <v>11</v>
      </c>
      <c r="AO88" s="151">
        <v>39</v>
      </c>
      <c r="AP88" s="147">
        <f t="shared" si="13"/>
        <v>8135</v>
      </c>
      <c r="AQ88" s="142"/>
      <c r="AR88" s="142"/>
      <c r="AS88" s="142"/>
      <c r="AT88" s="142"/>
      <c r="AU88" s="142"/>
      <c r="AV88" s="142"/>
      <c r="AW88" s="65"/>
      <c r="AX88" s="65"/>
      <c r="AY88" s="65"/>
    </row>
    <row r="89" spans="1:51" ht="25.5" x14ac:dyDescent="0.2">
      <c r="A89" s="128" t="s">
        <v>506</v>
      </c>
      <c r="B89" s="115" t="s">
        <v>507</v>
      </c>
      <c r="C89" s="138">
        <v>0</v>
      </c>
      <c r="D89" s="126">
        <f>'[2]National ART MSF'!$F$19</f>
        <v>0</v>
      </c>
      <c r="E89" s="126">
        <f>'[3]National ART MSF'!$F$19</f>
        <v>1</v>
      </c>
      <c r="F89" s="127">
        <v>0</v>
      </c>
      <c r="G89" s="127">
        <v>0</v>
      </c>
      <c r="H89" s="127">
        <v>2</v>
      </c>
      <c r="I89" s="127">
        <f>'[4]National ART MSF'!$F$19</f>
        <v>13</v>
      </c>
      <c r="J89" s="127">
        <f>'[5]National ART MSF'!$F$19</f>
        <v>2</v>
      </c>
      <c r="K89" s="127">
        <v>2</v>
      </c>
      <c r="L89" s="127">
        <v>0</v>
      </c>
      <c r="M89" s="127">
        <v>1</v>
      </c>
      <c r="N89" s="127">
        <v>0</v>
      </c>
      <c r="O89" s="127">
        <v>0</v>
      </c>
      <c r="P89" s="128">
        <v>0</v>
      </c>
      <c r="Q89" s="127">
        <v>0</v>
      </c>
      <c r="R89" s="127">
        <v>0</v>
      </c>
      <c r="S89" s="127">
        <v>0</v>
      </c>
      <c r="T89" s="127">
        <v>0</v>
      </c>
      <c r="U89" s="127">
        <v>0</v>
      </c>
      <c r="V89" s="127">
        <v>0</v>
      </c>
      <c r="W89" s="127">
        <v>8</v>
      </c>
      <c r="X89" s="127">
        <v>0</v>
      </c>
      <c r="Y89" s="127">
        <v>0</v>
      </c>
      <c r="Z89" s="127">
        <v>0</v>
      </c>
      <c r="AA89" s="151">
        <v>0</v>
      </c>
      <c r="AB89" s="151">
        <v>0</v>
      </c>
      <c r="AC89" s="151">
        <v>0</v>
      </c>
      <c r="AD89" s="151">
        <v>2</v>
      </c>
      <c r="AE89" s="151">
        <v>0</v>
      </c>
      <c r="AF89" s="151">
        <v>0</v>
      </c>
      <c r="AG89" s="151">
        <v>0</v>
      </c>
      <c r="AH89" s="151">
        <v>0</v>
      </c>
      <c r="AI89" s="151">
        <v>0</v>
      </c>
      <c r="AJ89" s="151">
        <v>19</v>
      </c>
      <c r="AK89" s="151">
        <v>1</v>
      </c>
      <c r="AL89" s="151">
        <v>24</v>
      </c>
      <c r="AM89" s="151">
        <v>0</v>
      </c>
      <c r="AN89" s="151">
        <v>0</v>
      </c>
      <c r="AO89" s="151">
        <v>0</v>
      </c>
      <c r="AP89" s="147">
        <f t="shared" si="13"/>
        <v>75</v>
      </c>
      <c r="AQ89" s="142"/>
      <c r="AR89" s="142"/>
      <c r="AS89" s="142"/>
      <c r="AT89" s="142"/>
      <c r="AU89" s="142"/>
      <c r="AV89" s="142"/>
      <c r="AW89" s="65"/>
      <c r="AX89" s="65"/>
      <c r="AY89" s="65"/>
    </row>
    <row r="90" spans="1:51" ht="25.5" x14ac:dyDescent="0.2">
      <c r="A90" s="128" t="s">
        <v>508</v>
      </c>
      <c r="B90" s="115" t="s">
        <v>509</v>
      </c>
      <c r="C90" s="138">
        <v>2</v>
      </c>
      <c r="D90" s="126">
        <f>'[2]National ART MSF'!$G$19</f>
        <v>6</v>
      </c>
      <c r="E90" s="126">
        <f>'[3]National ART MSF'!$G$19</f>
        <v>27</v>
      </c>
      <c r="F90" s="127">
        <v>5</v>
      </c>
      <c r="G90" s="127">
        <v>5</v>
      </c>
      <c r="H90" s="127">
        <v>7</v>
      </c>
      <c r="I90" s="127">
        <f>'[4]National ART MSF'!$G$19</f>
        <v>79</v>
      </c>
      <c r="J90" s="127">
        <f>'[5]National ART MSF'!$G$19</f>
        <v>190</v>
      </c>
      <c r="K90" s="127">
        <v>4</v>
      </c>
      <c r="L90" s="127">
        <v>39</v>
      </c>
      <c r="M90" s="127">
        <v>0</v>
      </c>
      <c r="N90" s="127">
        <v>128</v>
      </c>
      <c r="O90" s="127">
        <v>0</v>
      </c>
      <c r="P90" s="128">
        <v>0</v>
      </c>
      <c r="Q90" s="127">
        <v>219</v>
      </c>
      <c r="R90" s="127">
        <v>40</v>
      </c>
      <c r="S90" s="127">
        <v>2</v>
      </c>
      <c r="T90" s="127">
        <v>0</v>
      </c>
      <c r="U90" s="127">
        <v>0</v>
      </c>
      <c r="V90" s="127">
        <v>62</v>
      </c>
      <c r="W90" s="127">
        <v>17</v>
      </c>
      <c r="X90" s="127">
        <v>7</v>
      </c>
      <c r="Y90" s="127">
        <v>7</v>
      </c>
      <c r="Z90" s="127">
        <v>8</v>
      </c>
      <c r="AA90" s="151">
        <v>0</v>
      </c>
      <c r="AB90" s="151">
        <v>0</v>
      </c>
      <c r="AC90" s="151">
        <v>41</v>
      </c>
      <c r="AD90" s="151">
        <v>5</v>
      </c>
      <c r="AE90" s="151">
        <v>6</v>
      </c>
      <c r="AF90" s="151">
        <v>2</v>
      </c>
      <c r="AG90" s="151">
        <v>5</v>
      </c>
      <c r="AH90" s="151">
        <v>16</v>
      </c>
      <c r="AI90" s="151">
        <v>17</v>
      </c>
      <c r="AJ90" s="151">
        <v>6</v>
      </c>
      <c r="AK90" s="151">
        <v>9</v>
      </c>
      <c r="AL90" s="151">
        <v>0</v>
      </c>
      <c r="AM90" s="151">
        <v>0</v>
      </c>
      <c r="AN90" s="151">
        <v>0</v>
      </c>
      <c r="AO90" s="151">
        <v>2</v>
      </c>
      <c r="AP90" s="147">
        <f t="shared" si="13"/>
        <v>963</v>
      </c>
      <c r="AQ90" s="142"/>
      <c r="AR90" s="142"/>
      <c r="AS90" s="142"/>
      <c r="AT90" s="142"/>
      <c r="AU90" s="142"/>
      <c r="AV90" s="142"/>
      <c r="AW90" s="65"/>
      <c r="AX90" s="65"/>
      <c r="AY90" s="65"/>
    </row>
    <row r="91" spans="1:51" ht="25.5" x14ac:dyDescent="0.2">
      <c r="A91" s="128" t="s">
        <v>510</v>
      </c>
      <c r="B91" s="115" t="s">
        <v>511</v>
      </c>
      <c r="C91" s="138">
        <v>50</v>
      </c>
      <c r="D91" s="126">
        <f>'[2]National ART MSF'!$I$19</f>
        <v>210</v>
      </c>
      <c r="E91" s="126">
        <f>'[3]National ART MSF'!$I$19</f>
        <v>692</v>
      </c>
      <c r="F91" s="127">
        <v>399</v>
      </c>
      <c r="G91" s="127">
        <v>368</v>
      </c>
      <c r="H91" s="127">
        <v>237</v>
      </c>
      <c r="I91" s="127">
        <f>'[4]National ART MSF'!$I$19</f>
        <v>1139</v>
      </c>
      <c r="J91" s="127">
        <f>'[5]National ART MSF'!$I$19</f>
        <v>167</v>
      </c>
      <c r="K91" s="127">
        <v>239</v>
      </c>
      <c r="L91" s="127">
        <v>151</v>
      </c>
      <c r="M91" s="127">
        <v>53</v>
      </c>
      <c r="N91" s="127">
        <v>1936</v>
      </c>
      <c r="O91" s="127">
        <v>31</v>
      </c>
      <c r="P91" s="128">
        <v>0</v>
      </c>
      <c r="Q91" s="127">
        <v>3211</v>
      </c>
      <c r="R91" s="127">
        <v>638</v>
      </c>
      <c r="S91" s="127">
        <v>51</v>
      </c>
      <c r="T91" s="127">
        <v>0</v>
      </c>
      <c r="U91" s="127">
        <v>0</v>
      </c>
      <c r="V91" s="127">
        <v>1388</v>
      </c>
      <c r="W91" s="127">
        <v>439</v>
      </c>
      <c r="X91" s="127">
        <v>132</v>
      </c>
      <c r="Y91" s="127">
        <v>321</v>
      </c>
      <c r="Z91" s="127">
        <v>154</v>
      </c>
      <c r="AA91" s="151">
        <v>0</v>
      </c>
      <c r="AB91" s="151">
        <v>22</v>
      </c>
      <c r="AC91" s="151">
        <v>428</v>
      </c>
      <c r="AD91" s="151">
        <v>371</v>
      </c>
      <c r="AE91" s="151">
        <v>41</v>
      </c>
      <c r="AF91" s="151">
        <v>13</v>
      </c>
      <c r="AG91" s="151">
        <v>421</v>
      </c>
      <c r="AH91" s="151">
        <v>227</v>
      </c>
      <c r="AI91" s="151">
        <v>1776</v>
      </c>
      <c r="AJ91" s="151">
        <v>115</v>
      </c>
      <c r="AK91" s="151">
        <v>278</v>
      </c>
      <c r="AL91" s="151">
        <v>89</v>
      </c>
      <c r="AM91" s="151">
        <v>38</v>
      </c>
      <c r="AN91" s="151">
        <v>32</v>
      </c>
      <c r="AO91" s="151">
        <v>35</v>
      </c>
      <c r="AP91" s="147">
        <f t="shared" si="13"/>
        <v>15892</v>
      </c>
      <c r="AQ91" s="142"/>
      <c r="AR91" s="142"/>
      <c r="AS91" s="142"/>
      <c r="AT91" s="142"/>
      <c r="AU91" s="142"/>
      <c r="AV91" s="142"/>
      <c r="AW91" s="65"/>
      <c r="AX91" s="65"/>
      <c r="AY91" s="65"/>
    </row>
    <row r="92" spans="1:51" s="113" customFormat="1" ht="25.5" x14ac:dyDescent="0.2">
      <c r="A92" s="131" t="s">
        <v>512</v>
      </c>
      <c r="B92" s="117" t="s">
        <v>513</v>
      </c>
      <c r="C92" s="146">
        <f>SUM(C86:C91)</f>
        <v>99</v>
      </c>
      <c r="D92" s="146">
        <f t="shared" ref="D92:AO92" si="15">SUM(D86:D91)</f>
        <v>349</v>
      </c>
      <c r="E92" s="146">
        <f t="shared" si="15"/>
        <v>1148</v>
      </c>
      <c r="F92" s="146">
        <f t="shared" si="15"/>
        <v>652</v>
      </c>
      <c r="G92" s="146">
        <f t="shared" si="15"/>
        <v>430</v>
      </c>
      <c r="H92" s="146">
        <f t="shared" si="15"/>
        <v>402</v>
      </c>
      <c r="I92" s="146">
        <f t="shared" si="15"/>
        <v>2040</v>
      </c>
      <c r="J92" s="146">
        <f t="shared" si="15"/>
        <v>641</v>
      </c>
      <c r="K92" s="146">
        <f t="shared" si="15"/>
        <v>373</v>
      </c>
      <c r="L92" s="146">
        <f t="shared" si="15"/>
        <v>222</v>
      </c>
      <c r="M92" s="146">
        <f t="shared" si="15"/>
        <v>75</v>
      </c>
      <c r="N92" s="146">
        <f t="shared" si="15"/>
        <v>3053</v>
      </c>
      <c r="O92" s="146">
        <f t="shared" si="15"/>
        <v>48</v>
      </c>
      <c r="P92" s="146">
        <f t="shared" si="15"/>
        <v>0</v>
      </c>
      <c r="Q92" s="146">
        <f t="shared" si="15"/>
        <v>5413</v>
      </c>
      <c r="R92" s="146">
        <f t="shared" si="15"/>
        <v>1080</v>
      </c>
      <c r="S92" s="146">
        <f t="shared" si="15"/>
        <v>82</v>
      </c>
      <c r="T92" s="146">
        <f t="shared" si="15"/>
        <v>0</v>
      </c>
      <c r="U92" s="146">
        <f t="shared" si="15"/>
        <v>0</v>
      </c>
      <c r="V92" s="146">
        <f t="shared" si="15"/>
        <v>2357</v>
      </c>
      <c r="W92" s="146">
        <f t="shared" si="15"/>
        <v>797</v>
      </c>
      <c r="X92" s="146">
        <f t="shared" si="15"/>
        <v>223</v>
      </c>
      <c r="Y92" s="146">
        <f t="shared" si="15"/>
        <v>492</v>
      </c>
      <c r="Z92" s="146">
        <f t="shared" si="15"/>
        <v>251</v>
      </c>
      <c r="AA92" s="153">
        <f t="shared" si="15"/>
        <v>0</v>
      </c>
      <c r="AB92" s="153">
        <f t="shared" si="15"/>
        <v>30</v>
      </c>
      <c r="AC92" s="153">
        <f t="shared" si="15"/>
        <v>716</v>
      </c>
      <c r="AD92" s="153">
        <f t="shared" si="15"/>
        <v>676</v>
      </c>
      <c r="AE92" s="153">
        <f t="shared" si="15"/>
        <v>65</v>
      </c>
      <c r="AF92" s="153">
        <f t="shared" si="15"/>
        <v>22</v>
      </c>
      <c r="AG92" s="153">
        <f t="shared" si="15"/>
        <v>666</v>
      </c>
      <c r="AH92" s="153">
        <f t="shared" si="15"/>
        <v>373</v>
      </c>
      <c r="AI92" s="153">
        <f t="shared" si="15"/>
        <v>2105</v>
      </c>
      <c r="AJ92" s="153">
        <f t="shared" si="15"/>
        <v>214</v>
      </c>
      <c r="AK92" s="153">
        <f t="shared" si="15"/>
        <v>446</v>
      </c>
      <c r="AL92" s="153">
        <f t="shared" si="15"/>
        <v>174</v>
      </c>
      <c r="AM92" s="153">
        <f t="shared" si="15"/>
        <v>51</v>
      </c>
      <c r="AN92" s="153">
        <f t="shared" si="15"/>
        <v>43</v>
      </c>
      <c r="AO92" s="153">
        <f t="shared" si="15"/>
        <v>78</v>
      </c>
      <c r="AP92" s="147">
        <f t="shared" si="13"/>
        <v>25886</v>
      </c>
      <c r="AQ92" s="143"/>
      <c r="AR92" s="143"/>
      <c r="AS92" s="143"/>
      <c r="AT92" s="143"/>
      <c r="AU92" s="143"/>
      <c r="AV92" s="143"/>
    </row>
    <row r="93" spans="1:51" ht="25.5" x14ac:dyDescent="0.2">
      <c r="A93" s="128" t="s">
        <v>514</v>
      </c>
      <c r="B93" s="115" t="s">
        <v>515</v>
      </c>
      <c r="C93" s="138">
        <v>0</v>
      </c>
      <c r="D93" s="126">
        <f>'[2]National ART MSF'!$C$20</f>
        <v>0</v>
      </c>
      <c r="E93" s="126">
        <f>'[3]National ART MSF'!$C$20</f>
        <v>1</v>
      </c>
      <c r="F93" s="127">
        <v>0</v>
      </c>
      <c r="G93" s="127">
        <v>0</v>
      </c>
      <c r="H93" s="127">
        <v>3</v>
      </c>
      <c r="I93" s="127">
        <f>'[4]National ART MSF'!$C$20</f>
        <v>13</v>
      </c>
      <c r="J93" s="127">
        <f>'[5]National ART MSF'!$C$20</f>
        <v>0</v>
      </c>
      <c r="K93" s="127">
        <v>1</v>
      </c>
      <c r="L93" s="127">
        <v>0</v>
      </c>
      <c r="M93" s="127">
        <v>0</v>
      </c>
      <c r="N93" s="127">
        <f>0</f>
        <v>0</v>
      </c>
      <c r="O93" s="127">
        <v>0</v>
      </c>
      <c r="P93" s="128"/>
      <c r="Q93" s="127">
        <v>0</v>
      </c>
      <c r="R93" s="127">
        <v>0</v>
      </c>
      <c r="S93" s="127">
        <v>0</v>
      </c>
      <c r="T93" s="127">
        <v>0</v>
      </c>
      <c r="U93" s="127">
        <v>0</v>
      </c>
      <c r="V93" s="127">
        <v>1</v>
      </c>
      <c r="W93" s="127">
        <v>0</v>
      </c>
      <c r="X93" s="127">
        <v>0</v>
      </c>
      <c r="Y93" s="127">
        <v>0</v>
      </c>
      <c r="Z93" s="127">
        <v>1</v>
      </c>
      <c r="AA93" s="151">
        <v>0</v>
      </c>
      <c r="AB93" s="151">
        <v>1</v>
      </c>
      <c r="AC93" s="151">
        <v>0</v>
      </c>
      <c r="AD93" s="151">
        <v>0</v>
      </c>
      <c r="AE93" s="151">
        <v>0</v>
      </c>
      <c r="AF93" s="151">
        <v>0</v>
      </c>
      <c r="AG93" s="151">
        <v>0</v>
      </c>
      <c r="AH93" s="151">
        <v>1</v>
      </c>
      <c r="AI93" s="151">
        <v>276</v>
      </c>
      <c r="AJ93" s="151">
        <v>0</v>
      </c>
      <c r="AK93" s="151">
        <v>0</v>
      </c>
      <c r="AL93" s="151">
        <v>0</v>
      </c>
      <c r="AM93" s="151">
        <v>0</v>
      </c>
      <c r="AN93" s="151">
        <v>0</v>
      </c>
      <c r="AO93" s="151">
        <v>0</v>
      </c>
      <c r="AP93" s="147">
        <f t="shared" si="13"/>
        <v>298</v>
      </c>
      <c r="AQ93" s="142"/>
      <c r="AR93" s="142"/>
      <c r="AS93" s="142"/>
      <c r="AT93" s="142"/>
      <c r="AU93" s="142"/>
      <c r="AV93" s="142"/>
      <c r="AW93" s="65"/>
      <c r="AX93" s="65"/>
      <c r="AY93" s="65"/>
    </row>
    <row r="94" spans="1:51" ht="25.5" x14ac:dyDescent="0.2">
      <c r="A94" s="128" t="s">
        <v>516</v>
      </c>
      <c r="B94" s="115" t="s">
        <v>517</v>
      </c>
      <c r="C94" s="138">
        <v>3</v>
      </c>
      <c r="D94" s="126">
        <f>'[2]National ART MSF'!$D$20</f>
        <v>8</v>
      </c>
      <c r="E94" s="126">
        <f>'[3]National ART MSF'!$D$20</f>
        <v>7</v>
      </c>
      <c r="F94" s="127">
        <v>2</v>
      </c>
      <c r="G94" s="127">
        <v>2</v>
      </c>
      <c r="H94" s="127">
        <v>0</v>
      </c>
      <c r="I94" s="127">
        <f>'[4]National ART MSF'!$D$20</f>
        <v>78</v>
      </c>
      <c r="J94" s="127">
        <f>'[5]National ART MSF'!$D$20</f>
        <v>6</v>
      </c>
      <c r="K94" s="127">
        <v>5</v>
      </c>
      <c r="L94" s="127">
        <v>7</v>
      </c>
      <c r="M94" s="127">
        <v>11</v>
      </c>
      <c r="N94" s="127">
        <v>0</v>
      </c>
      <c r="O94" s="127">
        <v>1</v>
      </c>
      <c r="P94" s="128">
        <v>0</v>
      </c>
      <c r="Q94" s="127">
        <v>5</v>
      </c>
      <c r="R94" s="127">
        <v>0</v>
      </c>
      <c r="S94" s="127">
        <v>1</v>
      </c>
      <c r="T94" s="127">
        <v>0</v>
      </c>
      <c r="U94" s="127">
        <v>0</v>
      </c>
      <c r="V94" s="127">
        <v>6</v>
      </c>
      <c r="W94" s="127">
        <v>3</v>
      </c>
      <c r="X94" s="127">
        <v>4</v>
      </c>
      <c r="Y94" s="127">
        <v>1</v>
      </c>
      <c r="Z94" s="127">
        <v>6</v>
      </c>
      <c r="AA94" s="151">
        <v>0</v>
      </c>
      <c r="AB94" s="151">
        <v>14</v>
      </c>
      <c r="AC94" s="151">
        <v>11</v>
      </c>
      <c r="AD94" s="151">
        <v>4</v>
      </c>
      <c r="AE94" s="151">
        <v>0</v>
      </c>
      <c r="AF94" s="151">
        <v>0</v>
      </c>
      <c r="AG94" s="151">
        <v>10</v>
      </c>
      <c r="AH94" s="151">
        <v>2</v>
      </c>
      <c r="AI94" s="151">
        <v>5</v>
      </c>
      <c r="AJ94" s="151">
        <v>10</v>
      </c>
      <c r="AK94" s="151">
        <v>9</v>
      </c>
      <c r="AL94" s="151">
        <v>0</v>
      </c>
      <c r="AM94" s="151">
        <v>1</v>
      </c>
      <c r="AN94" s="151">
        <v>2</v>
      </c>
      <c r="AO94" s="151">
        <v>6</v>
      </c>
      <c r="AP94" s="147">
        <f t="shared" si="13"/>
        <v>230</v>
      </c>
      <c r="AQ94" s="142"/>
      <c r="AR94" s="142"/>
      <c r="AS94" s="142"/>
      <c r="AT94" s="142"/>
      <c r="AU94" s="142"/>
      <c r="AV94" s="142"/>
      <c r="AW94" s="65"/>
      <c r="AX94" s="65"/>
      <c r="AY94" s="65"/>
    </row>
    <row r="95" spans="1:51" ht="25.5" x14ac:dyDescent="0.2">
      <c r="A95" s="128" t="s">
        <v>518</v>
      </c>
      <c r="B95" s="115" t="s">
        <v>519</v>
      </c>
      <c r="C95" s="138">
        <v>62</v>
      </c>
      <c r="D95" s="126">
        <f>'[2]National ART MSF'!$E$20</f>
        <v>143</v>
      </c>
      <c r="E95" s="126">
        <f>'[3]National ART MSF'!$E$20</f>
        <v>30</v>
      </c>
      <c r="F95" s="127">
        <v>128</v>
      </c>
      <c r="G95" s="127">
        <v>83</v>
      </c>
      <c r="H95" s="127">
        <v>15</v>
      </c>
      <c r="I95" s="127">
        <f>'[4]National ART MSF'!$E$20</f>
        <v>577</v>
      </c>
      <c r="J95" s="127">
        <f>'[5]National ART MSF'!$E$20</f>
        <v>56</v>
      </c>
      <c r="K95" s="127">
        <v>80</v>
      </c>
      <c r="L95" s="127">
        <v>46</v>
      </c>
      <c r="M95" s="127">
        <v>44</v>
      </c>
      <c r="N95" s="127">
        <v>2</v>
      </c>
      <c r="O95" s="127">
        <v>7</v>
      </c>
      <c r="P95" s="128">
        <v>0</v>
      </c>
      <c r="Q95" s="127">
        <v>34</v>
      </c>
      <c r="R95" s="127">
        <v>0</v>
      </c>
      <c r="S95" s="127">
        <v>29</v>
      </c>
      <c r="T95" s="127">
        <v>0</v>
      </c>
      <c r="U95" s="127">
        <v>0</v>
      </c>
      <c r="V95" s="127">
        <v>85</v>
      </c>
      <c r="W95" s="127">
        <v>48</v>
      </c>
      <c r="X95" s="127">
        <v>28</v>
      </c>
      <c r="Y95" s="127">
        <v>124</v>
      </c>
      <c r="Z95" s="127">
        <v>33</v>
      </c>
      <c r="AA95" s="151">
        <v>0</v>
      </c>
      <c r="AB95" s="151">
        <v>53</v>
      </c>
      <c r="AC95" s="151">
        <v>99</v>
      </c>
      <c r="AD95" s="151">
        <v>110</v>
      </c>
      <c r="AE95" s="151">
        <v>23</v>
      </c>
      <c r="AF95" s="151">
        <v>15</v>
      </c>
      <c r="AG95" s="151">
        <v>106</v>
      </c>
      <c r="AH95" s="151">
        <v>13</v>
      </c>
      <c r="AI95" s="151">
        <v>72</v>
      </c>
      <c r="AJ95" s="151">
        <v>25</v>
      </c>
      <c r="AK95" s="151">
        <v>132</v>
      </c>
      <c r="AL95" s="151">
        <v>7</v>
      </c>
      <c r="AM95" s="151">
        <v>8</v>
      </c>
      <c r="AN95" s="151">
        <v>78</v>
      </c>
      <c r="AO95" s="151">
        <v>69</v>
      </c>
      <c r="AP95" s="147">
        <f t="shared" si="13"/>
        <v>2464</v>
      </c>
      <c r="AQ95" s="142"/>
      <c r="AR95" s="142"/>
      <c r="AS95" s="142"/>
      <c r="AT95" s="142"/>
      <c r="AU95" s="142"/>
      <c r="AV95" s="142"/>
      <c r="AW95" s="65"/>
      <c r="AX95" s="65"/>
      <c r="AY95" s="65"/>
    </row>
    <row r="96" spans="1:51" ht="25.5" x14ac:dyDescent="0.2">
      <c r="A96" s="128" t="s">
        <v>520</v>
      </c>
      <c r="B96" s="115" t="s">
        <v>521</v>
      </c>
      <c r="C96" s="138">
        <v>0</v>
      </c>
      <c r="D96" s="126">
        <f>'[2]National ART MSF'!$F$20</f>
        <v>0</v>
      </c>
      <c r="E96" s="126">
        <f>'[3]National ART MSF'!$F$20</f>
        <v>0</v>
      </c>
      <c r="F96" s="127">
        <v>0</v>
      </c>
      <c r="G96" s="127">
        <v>1</v>
      </c>
      <c r="H96" s="127">
        <v>0</v>
      </c>
      <c r="I96" s="127">
        <f>'[4]National ART MSF'!$F$20</f>
        <v>10</v>
      </c>
      <c r="J96" s="127">
        <f>'[5]National ART MSF'!$F$20</f>
        <v>0</v>
      </c>
      <c r="K96" s="127">
        <v>1</v>
      </c>
      <c r="L96" s="127">
        <v>0</v>
      </c>
      <c r="M96" s="127">
        <v>1</v>
      </c>
      <c r="N96" s="127">
        <v>48</v>
      </c>
      <c r="O96" s="127">
        <v>0</v>
      </c>
      <c r="P96" s="128">
        <v>0</v>
      </c>
      <c r="Q96" s="127">
        <v>0</v>
      </c>
      <c r="R96" s="127">
        <v>0</v>
      </c>
      <c r="S96" s="127">
        <v>0</v>
      </c>
      <c r="T96" s="127">
        <v>0</v>
      </c>
      <c r="U96" s="127">
        <v>0</v>
      </c>
      <c r="V96" s="127">
        <v>0</v>
      </c>
      <c r="W96" s="127">
        <v>0</v>
      </c>
      <c r="X96" s="127">
        <v>0</v>
      </c>
      <c r="Y96" s="127">
        <v>3</v>
      </c>
      <c r="Z96" s="127">
        <v>1</v>
      </c>
      <c r="AA96" s="151">
        <v>0</v>
      </c>
      <c r="AB96" s="151">
        <v>2</v>
      </c>
      <c r="AC96" s="151">
        <v>0</v>
      </c>
      <c r="AD96" s="151">
        <v>0</v>
      </c>
      <c r="AE96" s="151">
        <v>0</v>
      </c>
      <c r="AF96" s="151">
        <v>0</v>
      </c>
      <c r="AG96" s="151">
        <v>0</v>
      </c>
      <c r="AH96" s="151">
        <v>1</v>
      </c>
      <c r="AI96" s="151">
        <v>0</v>
      </c>
      <c r="AJ96" s="151">
        <v>3</v>
      </c>
      <c r="AK96" s="151">
        <v>0</v>
      </c>
      <c r="AL96" s="151">
        <v>5</v>
      </c>
      <c r="AM96" s="151">
        <v>0</v>
      </c>
      <c r="AN96" s="151">
        <v>0</v>
      </c>
      <c r="AO96" s="151">
        <v>0</v>
      </c>
      <c r="AP96" s="147">
        <f t="shared" si="13"/>
        <v>76</v>
      </c>
      <c r="AQ96" s="142"/>
      <c r="AR96" s="142"/>
      <c r="AS96" s="142"/>
      <c r="AT96" s="142"/>
      <c r="AU96" s="142"/>
      <c r="AV96" s="142"/>
      <c r="AW96" s="65"/>
      <c r="AX96" s="65"/>
      <c r="AY96" s="65"/>
    </row>
    <row r="97" spans="1:51" ht="25.5" x14ac:dyDescent="0.2">
      <c r="A97" s="128" t="s">
        <v>522</v>
      </c>
      <c r="B97" s="115" t="s">
        <v>523</v>
      </c>
      <c r="C97" s="138">
        <v>1</v>
      </c>
      <c r="D97" s="126">
        <f>'[2]National ART MSF'!$G$20</f>
        <v>7</v>
      </c>
      <c r="E97" s="126">
        <f>'[3]National ART MSF'!$G$20</f>
        <v>4</v>
      </c>
      <c r="F97" s="127">
        <v>3</v>
      </c>
      <c r="G97" s="127">
        <v>1</v>
      </c>
      <c r="H97" s="127">
        <v>1</v>
      </c>
      <c r="I97" s="127">
        <f>'[4]National ART MSF'!$G$20</f>
        <v>70</v>
      </c>
      <c r="J97" s="127">
        <f>'[5]National ART MSF'!$G$20</f>
        <v>4</v>
      </c>
      <c r="K97" s="127">
        <v>7</v>
      </c>
      <c r="L97" s="127">
        <v>8</v>
      </c>
      <c r="M97" s="127">
        <v>1</v>
      </c>
      <c r="N97" s="127">
        <v>0</v>
      </c>
      <c r="O97" s="127">
        <v>2</v>
      </c>
      <c r="P97" s="128">
        <v>0</v>
      </c>
      <c r="Q97" s="127">
        <v>4</v>
      </c>
      <c r="R97" s="127">
        <v>0</v>
      </c>
      <c r="S97" s="127">
        <v>0</v>
      </c>
      <c r="T97" s="127">
        <v>0</v>
      </c>
      <c r="U97" s="127">
        <v>0</v>
      </c>
      <c r="V97" s="127">
        <v>6</v>
      </c>
      <c r="W97" s="127">
        <v>3</v>
      </c>
      <c r="X97" s="127">
        <v>1</v>
      </c>
      <c r="Y97" s="127">
        <v>1</v>
      </c>
      <c r="Z97" s="127">
        <v>3</v>
      </c>
      <c r="AA97" s="151">
        <v>0</v>
      </c>
      <c r="AB97" s="151">
        <v>16</v>
      </c>
      <c r="AC97" s="151">
        <v>13</v>
      </c>
      <c r="AD97" s="151">
        <v>2</v>
      </c>
      <c r="AE97" s="151">
        <v>1</v>
      </c>
      <c r="AF97" s="151">
        <v>0</v>
      </c>
      <c r="AG97" s="151">
        <v>4</v>
      </c>
      <c r="AH97" s="151">
        <v>0</v>
      </c>
      <c r="AI97" s="151">
        <v>7</v>
      </c>
      <c r="AJ97" s="151">
        <v>1</v>
      </c>
      <c r="AK97" s="151">
        <v>3</v>
      </c>
      <c r="AL97" s="151">
        <v>0</v>
      </c>
      <c r="AM97" s="151">
        <v>0</v>
      </c>
      <c r="AN97" s="151">
        <v>4</v>
      </c>
      <c r="AO97" s="151">
        <v>3</v>
      </c>
      <c r="AP97" s="147">
        <f t="shared" si="13"/>
        <v>181</v>
      </c>
      <c r="AQ97" s="142"/>
      <c r="AR97" s="142"/>
      <c r="AS97" s="142"/>
      <c r="AT97" s="142"/>
      <c r="AU97" s="142"/>
      <c r="AV97" s="142"/>
      <c r="AW97" s="65"/>
      <c r="AX97" s="65"/>
      <c r="AY97" s="65"/>
    </row>
    <row r="98" spans="1:51" ht="25.5" x14ac:dyDescent="0.2">
      <c r="A98" s="128" t="s">
        <v>524</v>
      </c>
      <c r="B98" s="115" t="s">
        <v>525</v>
      </c>
      <c r="C98" s="138">
        <v>81</v>
      </c>
      <c r="D98" s="126">
        <f>'[2]National ART MSF'!$I$20</f>
        <v>146</v>
      </c>
      <c r="E98" s="126">
        <f>'[3]National ART MSF'!$I$20</f>
        <v>40</v>
      </c>
      <c r="F98" s="127">
        <v>162</v>
      </c>
      <c r="G98" s="127">
        <v>95</v>
      </c>
      <c r="H98" s="127">
        <v>15</v>
      </c>
      <c r="I98" s="127">
        <f>'[4]National ART MSF'!$I$20</f>
        <v>1276</v>
      </c>
      <c r="J98" s="127">
        <f>'[5]National ART MSF'!$I$20</f>
        <v>56</v>
      </c>
      <c r="K98" s="127">
        <v>87</v>
      </c>
      <c r="L98" s="127">
        <v>99</v>
      </c>
      <c r="M98" s="127">
        <v>35</v>
      </c>
      <c r="N98" s="127">
        <v>5</v>
      </c>
      <c r="O98" s="127">
        <v>15</v>
      </c>
      <c r="P98" s="128">
        <v>0</v>
      </c>
      <c r="Q98" s="127">
        <v>45</v>
      </c>
      <c r="R98" s="127">
        <v>0</v>
      </c>
      <c r="S98" s="127">
        <v>18</v>
      </c>
      <c r="T98" s="127">
        <v>0</v>
      </c>
      <c r="U98" s="127">
        <v>0</v>
      </c>
      <c r="V98" s="127">
        <v>105</v>
      </c>
      <c r="W98" s="127">
        <v>63</v>
      </c>
      <c r="X98" s="127">
        <v>29</v>
      </c>
      <c r="Y98" s="127">
        <v>140</v>
      </c>
      <c r="Z98" s="127">
        <v>36</v>
      </c>
      <c r="AA98" s="151">
        <v>0</v>
      </c>
      <c r="AB98" s="151">
        <v>66</v>
      </c>
      <c r="AC98" s="151">
        <v>108</v>
      </c>
      <c r="AD98" s="151">
        <v>147</v>
      </c>
      <c r="AE98" s="151">
        <v>41</v>
      </c>
      <c r="AF98" s="151">
        <v>22</v>
      </c>
      <c r="AG98" s="151">
        <v>139</v>
      </c>
      <c r="AH98" s="151">
        <v>22</v>
      </c>
      <c r="AI98" s="151">
        <v>80</v>
      </c>
      <c r="AJ98" s="151">
        <v>11</v>
      </c>
      <c r="AK98" s="151">
        <v>130</v>
      </c>
      <c r="AL98" s="151">
        <v>5</v>
      </c>
      <c r="AM98" s="151">
        <v>9</v>
      </c>
      <c r="AN98" s="151">
        <v>57</v>
      </c>
      <c r="AO98" s="151">
        <v>76</v>
      </c>
      <c r="AP98" s="147">
        <f t="shared" si="13"/>
        <v>3461</v>
      </c>
      <c r="AQ98" s="142"/>
      <c r="AR98" s="142"/>
      <c r="AS98" s="142"/>
      <c r="AT98" s="142"/>
      <c r="AU98" s="142"/>
      <c r="AV98" s="142"/>
      <c r="AW98" s="65"/>
      <c r="AX98" s="65"/>
      <c r="AY98" s="65"/>
    </row>
    <row r="99" spans="1:51" s="113" customFormat="1" ht="25.5" x14ac:dyDescent="0.2">
      <c r="A99" s="131" t="s">
        <v>526</v>
      </c>
      <c r="B99" s="117" t="s">
        <v>527</v>
      </c>
      <c r="C99" s="146">
        <f>SUM(C93:C98)</f>
        <v>147</v>
      </c>
      <c r="D99" s="146">
        <f t="shared" ref="D99:AO99" si="16">SUM(D93:D98)</f>
        <v>304</v>
      </c>
      <c r="E99" s="146">
        <f t="shared" si="16"/>
        <v>82</v>
      </c>
      <c r="F99" s="146">
        <f t="shared" si="16"/>
        <v>295</v>
      </c>
      <c r="G99" s="146">
        <f t="shared" si="16"/>
        <v>182</v>
      </c>
      <c r="H99" s="146">
        <f t="shared" si="16"/>
        <v>34</v>
      </c>
      <c r="I99" s="146">
        <f t="shared" si="16"/>
        <v>2024</v>
      </c>
      <c r="J99" s="146">
        <f t="shared" si="16"/>
        <v>122</v>
      </c>
      <c r="K99" s="146">
        <f t="shared" si="16"/>
        <v>181</v>
      </c>
      <c r="L99" s="146">
        <f t="shared" si="16"/>
        <v>160</v>
      </c>
      <c r="M99" s="146">
        <f t="shared" si="16"/>
        <v>92</v>
      </c>
      <c r="N99" s="146">
        <f t="shared" si="16"/>
        <v>55</v>
      </c>
      <c r="O99" s="146">
        <f t="shared" si="16"/>
        <v>25</v>
      </c>
      <c r="P99" s="146">
        <f t="shared" si="16"/>
        <v>0</v>
      </c>
      <c r="Q99" s="146">
        <f t="shared" si="16"/>
        <v>88</v>
      </c>
      <c r="R99" s="146">
        <f t="shared" si="16"/>
        <v>0</v>
      </c>
      <c r="S99" s="146">
        <f t="shared" si="16"/>
        <v>48</v>
      </c>
      <c r="T99" s="146">
        <f t="shared" si="16"/>
        <v>0</v>
      </c>
      <c r="U99" s="146">
        <f t="shared" si="16"/>
        <v>0</v>
      </c>
      <c r="V99" s="146">
        <f t="shared" si="16"/>
        <v>203</v>
      </c>
      <c r="W99" s="146">
        <f t="shared" si="16"/>
        <v>117</v>
      </c>
      <c r="X99" s="146">
        <f t="shared" si="16"/>
        <v>62</v>
      </c>
      <c r="Y99" s="146">
        <f t="shared" si="16"/>
        <v>269</v>
      </c>
      <c r="Z99" s="146">
        <f t="shared" si="16"/>
        <v>80</v>
      </c>
      <c r="AA99" s="153">
        <f t="shared" si="16"/>
        <v>0</v>
      </c>
      <c r="AB99" s="153">
        <f t="shared" si="16"/>
        <v>152</v>
      </c>
      <c r="AC99" s="153">
        <f t="shared" si="16"/>
        <v>231</v>
      </c>
      <c r="AD99" s="153">
        <f t="shared" si="16"/>
        <v>263</v>
      </c>
      <c r="AE99" s="153">
        <f t="shared" si="16"/>
        <v>65</v>
      </c>
      <c r="AF99" s="153">
        <f t="shared" si="16"/>
        <v>37</v>
      </c>
      <c r="AG99" s="153">
        <f t="shared" si="16"/>
        <v>259</v>
      </c>
      <c r="AH99" s="153">
        <f t="shared" si="16"/>
        <v>39</v>
      </c>
      <c r="AI99" s="153">
        <f t="shared" si="16"/>
        <v>440</v>
      </c>
      <c r="AJ99" s="153">
        <f t="shared" si="16"/>
        <v>50</v>
      </c>
      <c r="AK99" s="153">
        <f t="shared" si="16"/>
        <v>274</v>
      </c>
      <c r="AL99" s="153">
        <f t="shared" si="16"/>
        <v>17</v>
      </c>
      <c r="AM99" s="153">
        <f t="shared" si="16"/>
        <v>18</v>
      </c>
      <c r="AN99" s="153">
        <f t="shared" si="16"/>
        <v>141</v>
      </c>
      <c r="AO99" s="153">
        <f t="shared" si="16"/>
        <v>154</v>
      </c>
      <c r="AP99" s="147">
        <f t="shared" si="13"/>
        <v>6710</v>
      </c>
      <c r="AQ99" s="143"/>
      <c r="AR99" s="143"/>
      <c r="AS99" s="143"/>
      <c r="AT99" s="143"/>
      <c r="AU99" s="143"/>
      <c r="AV99" s="143"/>
    </row>
    <row r="100" spans="1:51" ht="38.25" x14ac:dyDescent="0.2">
      <c r="A100" s="128" t="s">
        <v>528</v>
      </c>
      <c r="B100" s="115" t="s">
        <v>529</v>
      </c>
      <c r="C100" s="138">
        <v>0</v>
      </c>
      <c r="D100" s="126">
        <f>'[2]National ART MSF'!$C$21</f>
        <v>0</v>
      </c>
      <c r="E100" s="126">
        <f>'[3]National ART MSF'!$C$21</f>
        <v>0</v>
      </c>
      <c r="F100" s="127">
        <v>0</v>
      </c>
      <c r="G100" s="127">
        <v>0</v>
      </c>
      <c r="H100" s="127">
        <v>0</v>
      </c>
      <c r="I100" s="127">
        <f>'[4]National ART MSF'!$C$21</f>
        <v>2</v>
      </c>
      <c r="J100" s="127">
        <f>'[5]National ART MSF'!$C$21</f>
        <v>0</v>
      </c>
      <c r="K100" s="127">
        <v>0</v>
      </c>
      <c r="L100" s="127">
        <v>0</v>
      </c>
      <c r="M100" s="127">
        <v>0</v>
      </c>
      <c r="N100" s="127">
        <v>0</v>
      </c>
      <c r="O100" s="127">
        <v>0</v>
      </c>
      <c r="P100" s="128">
        <v>0</v>
      </c>
      <c r="Q100" s="127">
        <v>0</v>
      </c>
      <c r="R100" s="127">
        <v>0</v>
      </c>
      <c r="S100" s="127">
        <v>0</v>
      </c>
      <c r="T100" s="127">
        <v>0</v>
      </c>
      <c r="U100" s="127">
        <v>0</v>
      </c>
      <c r="V100" s="127">
        <v>0</v>
      </c>
      <c r="W100" s="127">
        <v>0</v>
      </c>
      <c r="X100" s="127">
        <v>0</v>
      </c>
      <c r="Y100" s="127">
        <v>0</v>
      </c>
      <c r="Z100" s="127">
        <v>0</v>
      </c>
      <c r="AA100" s="151">
        <v>0</v>
      </c>
      <c r="AB100" s="151">
        <v>0</v>
      </c>
      <c r="AC100" s="151">
        <v>1</v>
      </c>
      <c r="AD100" s="151">
        <v>0</v>
      </c>
      <c r="AE100" s="151">
        <v>0</v>
      </c>
      <c r="AF100" s="151">
        <v>0</v>
      </c>
      <c r="AG100" s="151">
        <v>0</v>
      </c>
      <c r="AH100" s="151">
        <v>0</v>
      </c>
      <c r="AI100" s="151">
        <v>0</v>
      </c>
      <c r="AJ100" s="151">
        <v>1</v>
      </c>
      <c r="AK100" s="151">
        <v>0</v>
      </c>
      <c r="AL100" s="151">
        <v>0</v>
      </c>
      <c r="AM100" s="151">
        <v>0</v>
      </c>
      <c r="AN100" s="151">
        <v>0</v>
      </c>
      <c r="AO100" s="151">
        <v>0</v>
      </c>
      <c r="AP100" s="147">
        <f t="shared" si="13"/>
        <v>4</v>
      </c>
      <c r="AQ100" s="142"/>
      <c r="AR100" s="142"/>
      <c r="AS100" s="142"/>
      <c r="AT100" s="142"/>
      <c r="AU100" s="142"/>
      <c r="AV100" s="142"/>
      <c r="AW100" s="65"/>
      <c r="AX100" s="65"/>
      <c r="AY100" s="65"/>
    </row>
    <row r="101" spans="1:51" ht="38.25" x14ac:dyDescent="0.2">
      <c r="A101" s="128" t="s">
        <v>530</v>
      </c>
      <c r="B101" s="115" t="s">
        <v>531</v>
      </c>
      <c r="C101" s="138">
        <v>0</v>
      </c>
      <c r="D101" s="126">
        <f>'[2]National ART MSF'!$D$21</f>
        <v>16</v>
      </c>
      <c r="E101" s="126">
        <f>'[3]National ART MSF'!$D$21</f>
        <v>0</v>
      </c>
      <c r="F101" s="127">
        <v>2</v>
      </c>
      <c r="G101" s="127">
        <v>2</v>
      </c>
      <c r="H101" s="127">
        <v>0</v>
      </c>
      <c r="I101" s="127">
        <f>'[4]National ART MSF'!$D$21</f>
        <v>0</v>
      </c>
      <c r="J101" s="127">
        <f>'[5]National ART MSF'!$D$21</f>
        <v>13</v>
      </c>
      <c r="K101" s="127">
        <v>4</v>
      </c>
      <c r="L101" s="127">
        <v>0</v>
      </c>
      <c r="M101" s="127">
        <v>0</v>
      </c>
      <c r="N101" s="127">
        <v>3</v>
      </c>
      <c r="O101" s="127">
        <v>0</v>
      </c>
      <c r="P101" s="128">
        <v>0</v>
      </c>
      <c r="Q101" s="127">
        <v>1</v>
      </c>
      <c r="R101" s="127">
        <v>0</v>
      </c>
      <c r="S101" s="127">
        <v>0</v>
      </c>
      <c r="T101" s="127">
        <v>0</v>
      </c>
      <c r="U101" s="127">
        <v>0</v>
      </c>
      <c r="V101" s="127">
        <v>3</v>
      </c>
      <c r="W101" s="127">
        <v>0</v>
      </c>
      <c r="X101" s="127">
        <v>3</v>
      </c>
      <c r="Y101" s="127">
        <v>2</v>
      </c>
      <c r="Z101" s="127">
        <v>0</v>
      </c>
      <c r="AA101" s="151">
        <v>0</v>
      </c>
      <c r="AB101" s="151">
        <v>0</v>
      </c>
      <c r="AC101" s="151">
        <v>9</v>
      </c>
      <c r="AD101" s="151">
        <v>2</v>
      </c>
      <c r="AE101" s="151">
        <v>1</v>
      </c>
      <c r="AF101" s="151">
        <v>0</v>
      </c>
      <c r="AG101" s="151">
        <v>4</v>
      </c>
      <c r="AH101" s="151">
        <v>2</v>
      </c>
      <c r="AI101" s="151">
        <v>0</v>
      </c>
      <c r="AJ101" s="151">
        <v>7</v>
      </c>
      <c r="AK101" s="151">
        <v>5</v>
      </c>
      <c r="AL101" s="151">
        <v>1</v>
      </c>
      <c r="AM101" s="151">
        <v>0</v>
      </c>
      <c r="AN101" s="151">
        <v>8</v>
      </c>
      <c r="AO101" s="151">
        <v>9</v>
      </c>
      <c r="AP101" s="147">
        <f t="shared" si="13"/>
        <v>97</v>
      </c>
      <c r="AQ101" s="142"/>
      <c r="AR101" s="142"/>
      <c r="AS101" s="142"/>
      <c r="AT101" s="142"/>
      <c r="AU101" s="142"/>
      <c r="AV101" s="142"/>
      <c r="AW101" s="65"/>
      <c r="AX101" s="65"/>
      <c r="AY101" s="65"/>
    </row>
    <row r="102" spans="1:51" ht="38.25" x14ac:dyDescent="0.2">
      <c r="A102" s="128" t="s">
        <v>532</v>
      </c>
      <c r="B102" s="115" t="s">
        <v>533</v>
      </c>
      <c r="C102" s="138">
        <v>36</v>
      </c>
      <c r="D102" s="126">
        <f>'[2]National ART MSF'!$E$21</f>
        <v>116</v>
      </c>
      <c r="E102" s="126">
        <f>'[3]National ART MSF'!$E$21</f>
        <v>10</v>
      </c>
      <c r="F102" s="127">
        <v>32</v>
      </c>
      <c r="G102" s="127">
        <v>55</v>
      </c>
      <c r="H102" s="127">
        <v>17</v>
      </c>
      <c r="I102" s="127">
        <f>'[4]National ART MSF'!$E$21</f>
        <v>53</v>
      </c>
      <c r="J102" s="127">
        <f>'[5]National ART MSF'!$E$20</f>
        <v>56</v>
      </c>
      <c r="K102" s="127">
        <v>54</v>
      </c>
      <c r="L102" s="127">
        <v>14</v>
      </c>
      <c r="M102" s="127">
        <v>0</v>
      </c>
      <c r="N102" s="127">
        <v>27</v>
      </c>
      <c r="O102" s="127">
        <v>4</v>
      </c>
      <c r="P102" s="128">
        <v>0</v>
      </c>
      <c r="Q102" s="127">
        <v>40</v>
      </c>
      <c r="R102" s="127">
        <v>0</v>
      </c>
      <c r="S102" s="127">
        <v>6</v>
      </c>
      <c r="T102" s="127">
        <v>0</v>
      </c>
      <c r="U102" s="127">
        <v>0</v>
      </c>
      <c r="V102" s="127">
        <v>61</v>
      </c>
      <c r="W102" s="127">
        <v>24</v>
      </c>
      <c r="X102" s="127">
        <v>14</v>
      </c>
      <c r="Y102" s="127">
        <v>35</v>
      </c>
      <c r="Z102" s="127">
        <v>12</v>
      </c>
      <c r="AA102" s="151">
        <v>0</v>
      </c>
      <c r="AB102" s="151">
        <v>10</v>
      </c>
      <c r="AC102" s="151">
        <v>115</v>
      </c>
      <c r="AD102" s="151">
        <v>25</v>
      </c>
      <c r="AE102" s="151">
        <v>17</v>
      </c>
      <c r="AF102" s="151">
        <v>5</v>
      </c>
      <c r="AG102" s="151">
        <v>55</v>
      </c>
      <c r="AH102" s="151">
        <v>18</v>
      </c>
      <c r="AI102" s="151">
        <v>34</v>
      </c>
      <c r="AJ102" s="151">
        <v>22</v>
      </c>
      <c r="AK102" s="151">
        <v>75</v>
      </c>
      <c r="AL102" s="151">
        <v>3</v>
      </c>
      <c r="AM102" s="151">
        <v>1</v>
      </c>
      <c r="AN102" s="151">
        <v>70</v>
      </c>
      <c r="AO102" s="151">
        <v>83</v>
      </c>
      <c r="AP102" s="147">
        <f t="shared" si="13"/>
        <v>1199</v>
      </c>
      <c r="AQ102" s="142"/>
      <c r="AR102" s="142"/>
      <c r="AS102" s="142"/>
      <c r="AT102" s="142"/>
      <c r="AU102" s="142"/>
      <c r="AV102" s="142"/>
      <c r="AW102" s="65"/>
      <c r="AX102" s="65"/>
      <c r="AY102" s="65"/>
    </row>
    <row r="103" spans="1:51" ht="38.25" x14ac:dyDescent="0.2">
      <c r="A103" s="128" t="s">
        <v>534</v>
      </c>
      <c r="B103" s="115" t="s">
        <v>535</v>
      </c>
      <c r="C103" s="138">
        <v>0</v>
      </c>
      <c r="D103" s="126">
        <f>'[2]National ART MSF'!$F$21</f>
        <v>0</v>
      </c>
      <c r="E103" s="126">
        <f>'[3]National ART MSF'!$F$21</f>
        <v>1</v>
      </c>
      <c r="F103" s="127">
        <v>0</v>
      </c>
      <c r="G103" s="127">
        <v>0</v>
      </c>
      <c r="H103" s="127">
        <v>0</v>
      </c>
      <c r="I103" s="127">
        <f>'[4]National ART MSF'!$F$21</f>
        <v>0</v>
      </c>
      <c r="J103" s="127">
        <f>'[5]National ART MSF'!$F$21</f>
        <v>0</v>
      </c>
      <c r="K103" s="127">
        <v>3</v>
      </c>
      <c r="L103" s="127">
        <v>0</v>
      </c>
      <c r="M103" s="127">
        <v>0</v>
      </c>
      <c r="N103" s="127">
        <v>0</v>
      </c>
      <c r="O103" s="127">
        <v>0</v>
      </c>
      <c r="P103" s="128">
        <v>0</v>
      </c>
      <c r="Q103" s="127">
        <v>0</v>
      </c>
      <c r="R103" s="127">
        <v>0</v>
      </c>
      <c r="S103" s="127">
        <v>0</v>
      </c>
      <c r="T103" s="127">
        <v>0</v>
      </c>
      <c r="U103" s="127">
        <v>0</v>
      </c>
      <c r="V103" s="127">
        <v>0</v>
      </c>
      <c r="W103" s="127">
        <v>0</v>
      </c>
      <c r="X103" s="127">
        <v>0</v>
      </c>
      <c r="Y103" s="127">
        <v>1</v>
      </c>
      <c r="Z103" s="127">
        <v>1</v>
      </c>
      <c r="AA103" s="151">
        <v>0</v>
      </c>
      <c r="AB103" s="151">
        <v>0</v>
      </c>
      <c r="AC103" s="151">
        <v>1</v>
      </c>
      <c r="AD103" s="151">
        <v>0</v>
      </c>
      <c r="AE103" s="151">
        <v>0</v>
      </c>
      <c r="AF103" s="151">
        <v>0</v>
      </c>
      <c r="AG103" s="151">
        <v>0</v>
      </c>
      <c r="AH103" s="151">
        <v>0</v>
      </c>
      <c r="AI103" s="151">
        <v>0</v>
      </c>
      <c r="AJ103" s="151">
        <v>9</v>
      </c>
      <c r="AK103" s="151">
        <v>1</v>
      </c>
      <c r="AL103" s="151">
        <v>4</v>
      </c>
      <c r="AM103" s="151">
        <v>0</v>
      </c>
      <c r="AN103" s="151">
        <v>0</v>
      </c>
      <c r="AO103" s="151">
        <v>0</v>
      </c>
      <c r="AP103" s="147">
        <f t="shared" si="13"/>
        <v>21</v>
      </c>
      <c r="AQ103" s="142"/>
      <c r="AR103" s="142"/>
      <c r="AS103" s="142"/>
      <c r="AT103" s="142"/>
      <c r="AU103" s="142"/>
      <c r="AV103" s="142"/>
      <c r="AW103" s="65"/>
      <c r="AX103" s="65"/>
      <c r="AY103" s="65"/>
    </row>
    <row r="104" spans="1:51" ht="38.25" x14ac:dyDescent="0.2">
      <c r="A104" s="128" t="s">
        <v>536</v>
      </c>
      <c r="B104" s="115" t="s">
        <v>537</v>
      </c>
      <c r="C104" s="138">
        <v>0</v>
      </c>
      <c r="D104" s="126">
        <f>'[2]National ART MSF'!$G$21</f>
        <v>8</v>
      </c>
      <c r="E104" s="126">
        <f>'[3]National ART MSF'!$G$21</f>
        <v>2</v>
      </c>
      <c r="F104" s="127">
        <v>3</v>
      </c>
      <c r="G104" s="127">
        <v>4</v>
      </c>
      <c r="H104" s="127">
        <v>1</v>
      </c>
      <c r="I104" s="127">
        <f>'[4]National ART MSF'!$G$21</f>
        <v>0</v>
      </c>
      <c r="J104" s="127">
        <f>'[5]National ART MSF'!$G$20</f>
        <v>4</v>
      </c>
      <c r="K104" s="127">
        <v>2</v>
      </c>
      <c r="L104" s="127">
        <v>2</v>
      </c>
      <c r="M104" s="127">
        <v>0</v>
      </c>
      <c r="N104" s="127">
        <v>10</v>
      </c>
      <c r="O104" s="127">
        <v>0</v>
      </c>
      <c r="P104" s="128">
        <v>0</v>
      </c>
      <c r="Q104" s="127">
        <v>4</v>
      </c>
      <c r="R104" s="127">
        <v>0</v>
      </c>
      <c r="S104" s="127">
        <v>2</v>
      </c>
      <c r="T104" s="127">
        <v>0</v>
      </c>
      <c r="U104" s="127">
        <v>0</v>
      </c>
      <c r="V104" s="127">
        <v>1</v>
      </c>
      <c r="W104" s="127">
        <v>0</v>
      </c>
      <c r="X104" s="127">
        <v>0</v>
      </c>
      <c r="Y104" s="127">
        <v>0</v>
      </c>
      <c r="Z104" s="127">
        <v>1</v>
      </c>
      <c r="AA104" s="151">
        <v>0</v>
      </c>
      <c r="AB104" s="151">
        <v>0</v>
      </c>
      <c r="AC104" s="151">
        <v>10</v>
      </c>
      <c r="AD104" s="151">
        <v>0</v>
      </c>
      <c r="AE104" s="151">
        <v>0</v>
      </c>
      <c r="AF104" s="151">
        <v>0</v>
      </c>
      <c r="AG104" s="151">
        <v>8</v>
      </c>
      <c r="AH104" s="151">
        <v>1</v>
      </c>
      <c r="AI104" s="151">
        <v>0</v>
      </c>
      <c r="AJ104" s="151">
        <v>8</v>
      </c>
      <c r="AK104" s="151">
        <v>5</v>
      </c>
      <c r="AL104" s="151">
        <v>0</v>
      </c>
      <c r="AM104" s="151">
        <v>0</v>
      </c>
      <c r="AN104" s="151">
        <v>6</v>
      </c>
      <c r="AO104" s="151">
        <v>3</v>
      </c>
      <c r="AP104" s="147">
        <f t="shared" si="13"/>
        <v>85</v>
      </c>
      <c r="AQ104" s="142"/>
      <c r="AR104" s="142"/>
      <c r="AS104" s="142"/>
      <c r="AT104" s="142"/>
      <c r="AU104" s="142"/>
      <c r="AV104" s="142"/>
      <c r="AW104" s="65"/>
      <c r="AX104" s="65"/>
      <c r="AY104" s="65"/>
    </row>
    <row r="105" spans="1:51" ht="38.25" x14ac:dyDescent="0.2">
      <c r="A105" s="128" t="s">
        <v>538</v>
      </c>
      <c r="B105" s="115" t="s">
        <v>539</v>
      </c>
      <c r="C105" s="138">
        <v>86</v>
      </c>
      <c r="D105" s="126">
        <f>'[2]National ART MSF'!$I$21</f>
        <v>338</v>
      </c>
      <c r="E105" s="126">
        <f>'[3]National ART MSF'!$I$21</f>
        <v>25</v>
      </c>
      <c r="F105" s="127">
        <v>110</v>
      </c>
      <c r="G105" s="127">
        <v>163</v>
      </c>
      <c r="H105" s="127">
        <v>25</v>
      </c>
      <c r="I105" s="127">
        <f>'[4]National ART MSF'!$I$21</f>
        <v>224</v>
      </c>
      <c r="J105" s="127">
        <f>'[5]National ART MSF'!$I$20</f>
        <v>56</v>
      </c>
      <c r="K105" s="127">
        <v>102</v>
      </c>
      <c r="L105" s="127">
        <v>85</v>
      </c>
      <c r="M105" s="127">
        <v>0</v>
      </c>
      <c r="N105" s="127">
        <v>73</v>
      </c>
      <c r="O105" s="127">
        <v>6</v>
      </c>
      <c r="P105" s="128">
        <v>0</v>
      </c>
      <c r="Q105" s="127">
        <v>101</v>
      </c>
      <c r="R105" s="127">
        <v>0</v>
      </c>
      <c r="S105" s="127">
        <v>35</v>
      </c>
      <c r="T105" s="127">
        <v>0</v>
      </c>
      <c r="U105" s="127">
        <v>0</v>
      </c>
      <c r="V105" s="127">
        <v>98</v>
      </c>
      <c r="W105" s="127">
        <v>36</v>
      </c>
      <c r="X105" s="127">
        <v>33</v>
      </c>
      <c r="Y105" s="127">
        <v>102</v>
      </c>
      <c r="Z105" s="127">
        <v>34</v>
      </c>
      <c r="AA105" s="151">
        <v>0</v>
      </c>
      <c r="AB105" s="151">
        <v>23</v>
      </c>
      <c r="AC105" s="151">
        <v>297</v>
      </c>
      <c r="AD105" s="151">
        <v>41</v>
      </c>
      <c r="AE105" s="151">
        <v>65</v>
      </c>
      <c r="AF105" s="151">
        <v>15</v>
      </c>
      <c r="AG105" s="151">
        <v>104</v>
      </c>
      <c r="AH105" s="151">
        <v>33</v>
      </c>
      <c r="AI105" s="151">
        <v>92</v>
      </c>
      <c r="AJ105" s="151">
        <v>13</v>
      </c>
      <c r="AK105" s="151">
        <v>177</v>
      </c>
      <c r="AL105" s="151">
        <v>19</v>
      </c>
      <c r="AM105" s="151">
        <v>7</v>
      </c>
      <c r="AN105" s="151">
        <v>131</v>
      </c>
      <c r="AO105" s="151">
        <v>112</v>
      </c>
      <c r="AP105" s="147">
        <f t="shared" si="13"/>
        <v>2861</v>
      </c>
      <c r="AQ105" s="142"/>
      <c r="AR105" s="142"/>
      <c r="AS105" s="142"/>
      <c r="AT105" s="142"/>
      <c r="AU105" s="142"/>
      <c r="AV105" s="142"/>
      <c r="AW105" s="65"/>
      <c r="AX105" s="65"/>
      <c r="AY105" s="65"/>
    </row>
    <row r="106" spans="1:51" s="113" customFormat="1" ht="38.25" x14ac:dyDescent="0.2">
      <c r="A106" s="131" t="s">
        <v>540</v>
      </c>
      <c r="B106" s="117" t="s">
        <v>541</v>
      </c>
      <c r="C106" s="146">
        <f>SUM(C100:C105)</f>
        <v>122</v>
      </c>
      <c r="D106" s="146">
        <f t="shared" ref="D106:AO106" si="17">SUM(D100:D105)</f>
        <v>478</v>
      </c>
      <c r="E106" s="146">
        <f t="shared" si="17"/>
        <v>38</v>
      </c>
      <c r="F106" s="146">
        <f t="shared" si="17"/>
        <v>147</v>
      </c>
      <c r="G106" s="146">
        <f t="shared" si="17"/>
        <v>224</v>
      </c>
      <c r="H106" s="146">
        <f t="shared" si="17"/>
        <v>43</v>
      </c>
      <c r="I106" s="146">
        <f t="shared" si="17"/>
        <v>279</v>
      </c>
      <c r="J106" s="146">
        <f t="shared" si="17"/>
        <v>129</v>
      </c>
      <c r="K106" s="146">
        <f t="shared" si="17"/>
        <v>165</v>
      </c>
      <c r="L106" s="146">
        <f t="shared" si="17"/>
        <v>101</v>
      </c>
      <c r="M106" s="146">
        <f t="shared" si="17"/>
        <v>0</v>
      </c>
      <c r="N106" s="146">
        <f t="shared" si="17"/>
        <v>113</v>
      </c>
      <c r="O106" s="146">
        <f t="shared" si="17"/>
        <v>10</v>
      </c>
      <c r="P106" s="146">
        <f t="shared" si="17"/>
        <v>0</v>
      </c>
      <c r="Q106" s="146">
        <f t="shared" si="17"/>
        <v>146</v>
      </c>
      <c r="R106" s="146">
        <f t="shared" si="17"/>
        <v>0</v>
      </c>
      <c r="S106" s="146">
        <f t="shared" si="17"/>
        <v>43</v>
      </c>
      <c r="T106" s="146">
        <f t="shared" si="17"/>
        <v>0</v>
      </c>
      <c r="U106" s="146">
        <f t="shared" si="17"/>
        <v>0</v>
      </c>
      <c r="V106" s="146">
        <f t="shared" si="17"/>
        <v>163</v>
      </c>
      <c r="W106" s="146">
        <f t="shared" si="17"/>
        <v>60</v>
      </c>
      <c r="X106" s="146">
        <f t="shared" si="17"/>
        <v>50</v>
      </c>
      <c r="Y106" s="146">
        <f t="shared" si="17"/>
        <v>140</v>
      </c>
      <c r="Z106" s="146">
        <f t="shared" si="17"/>
        <v>48</v>
      </c>
      <c r="AA106" s="153">
        <f t="shared" si="17"/>
        <v>0</v>
      </c>
      <c r="AB106" s="153">
        <f t="shared" si="17"/>
        <v>33</v>
      </c>
      <c r="AC106" s="153">
        <f t="shared" si="17"/>
        <v>433</v>
      </c>
      <c r="AD106" s="153">
        <f t="shared" si="17"/>
        <v>68</v>
      </c>
      <c r="AE106" s="153">
        <f t="shared" si="17"/>
        <v>83</v>
      </c>
      <c r="AF106" s="153">
        <f t="shared" si="17"/>
        <v>20</v>
      </c>
      <c r="AG106" s="153">
        <f t="shared" si="17"/>
        <v>171</v>
      </c>
      <c r="AH106" s="153">
        <f t="shared" si="17"/>
        <v>54</v>
      </c>
      <c r="AI106" s="153">
        <f t="shared" si="17"/>
        <v>126</v>
      </c>
      <c r="AJ106" s="153">
        <f t="shared" si="17"/>
        <v>60</v>
      </c>
      <c r="AK106" s="153">
        <f t="shared" si="17"/>
        <v>263</v>
      </c>
      <c r="AL106" s="153">
        <f t="shared" si="17"/>
        <v>27</v>
      </c>
      <c r="AM106" s="153">
        <f t="shared" si="17"/>
        <v>8</v>
      </c>
      <c r="AN106" s="153">
        <f t="shared" si="17"/>
        <v>215</v>
      </c>
      <c r="AO106" s="153">
        <f t="shared" si="17"/>
        <v>207</v>
      </c>
      <c r="AP106" s="147">
        <f t="shared" si="13"/>
        <v>4267</v>
      </c>
      <c r="AQ106" s="143"/>
      <c r="AR106" s="143"/>
      <c r="AS106" s="143"/>
      <c r="AT106" s="143"/>
      <c r="AU106" s="143"/>
      <c r="AV106" s="143"/>
    </row>
    <row r="107" spans="1:51" ht="51" x14ac:dyDescent="0.2">
      <c r="A107" s="128" t="s">
        <v>542</v>
      </c>
      <c r="B107" s="115" t="s">
        <v>543</v>
      </c>
      <c r="C107" s="138">
        <v>0</v>
      </c>
      <c r="D107" s="126">
        <f>'[2]National ART MSF'!$C$22</f>
        <v>0</v>
      </c>
      <c r="E107" s="126">
        <f>'[3]National ART MSF'!$C$22</f>
        <v>0</v>
      </c>
      <c r="F107" s="127">
        <v>0</v>
      </c>
      <c r="G107" s="127">
        <v>0</v>
      </c>
      <c r="H107" s="127">
        <v>1</v>
      </c>
      <c r="I107" s="139">
        <f>'[4]National ART MSF'!$C$22</f>
        <v>0</v>
      </c>
      <c r="J107" s="127">
        <f>'[5]National ART MSF'!$C$22</f>
        <v>0</v>
      </c>
      <c r="K107" s="127">
        <v>0</v>
      </c>
      <c r="L107" s="127">
        <v>2</v>
      </c>
      <c r="M107" s="127">
        <v>1</v>
      </c>
      <c r="N107" s="127">
        <v>0</v>
      </c>
      <c r="O107" s="127">
        <v>0</v>
      </c>
      <c r="P107" s="128">
        <v>0</v>
      </c>
      <c r="Q107" s="127">
        <v>0</v>
      </c>
      <c r="R107" s="127">
        <v>0</v>
      </c>
      <c r="S107" s="127">
        <v>0</v>
      </c>
      <c r="T107" s="127">
        <v>0</v>
      </c>
      <c r="U107" s="127">
        <v>0</v>
      </c>
      <c r="V107" s="127">
        <v>0</v>
      </c>
      <c r="W107" s="127">
        <v>0</v>
      </c>
      <c r="X107" s="127">
        <v>0</v>
      </c>
      <c r="Y107" s="127">
        <v>0</v>
      </c>
      <c r="Z107" s="127">
        <v>0</v>
      </c>
      <c r="AA107" s="151">
        <v>0</v>
      </c>
      <c r="AB107" s="151">
        <v>0</v>
      </c>
      <c r="AC107" s="151">
        <v>0</v>
      </c>
      <c r="AD107" s="151">
        <v>0</v>
      </c>
      <c r="AE107" s="151">
        <v>0</v>
      </c>
      <c r="AF107" s="151">
        <v>0</v>
      </c>
      <c r="AG107" s="151">
        <v>0</v>
      </c>
      <c r="AH107" s="151">
        <v>0</v>
      </c>
      <c r="AI107" s="151">
        <v>0</v>
      </c>
      <c r="AJ107" s="151">
        <v>0</v>
      </c>
      <c r="AK107" s="151">
        <v>0</v>
      </c>
      <c r="AL107" s="151">
        <v>1</v>
      </c>
      <c r="AM107" s="151">
        <v>0</v>
      </c>
      <c r="AN107" s="151">
        <v>0</v>
      </c>
      <c r="AO107" s="151">
        <v>0</v>
      </c>
      <c r="AP107" s="147">
        <f t="shared" si="13"/>
        <v>5</v>
      </c>
      <c r="AQ107" s="142"/>
      <c r="AR107" s="142"/>
      <c r="AS107" s="142"/>
      <c r="AT107" s="142"/>
      <c r="AU107" s="142"/>
      <c r="AV107" s="142"/>
      <c r="AW107" s="65"/>
      <c r="AX107" s="65"/>
      <c r="AY107" s="65"/>
    </row>
    <row r="108" spans="1:51" ht="51" x14ac:dyDescent="0.2">
      <c r="A108" s="128" t="s">
        <v>544</v>
      </c>
      <c r="B108" s="115" t="s">
        <v>545</v>
      </c>
      <c r="C108" s="138">
        <v>0</v>
      </c>
      <c r="D108" s="126">
        <f>'[2]National ART MSF'!$D$22</f>
        <v>8</v>
      </c>
      <c r="E108" s="126">
        <f>'[3]National ART MSF'!$D$22</f>
        <v>34</v>
      </c>
      <c r="F108" s="127">
        <v>1</v>
      </c>
      <c r="G108" s="127">
        <v>3</v>
      </c>
      <c r="H108" s="127">
        <v>4</v>
      </c>
      <c r="I108" s="139">
        <f>'[4]National ART MSF'!$D$22</f>
        <v>7</v>
      </c>
      <c r="J108" s="127">
        <f>'[5]National ART MSF'!$D$22</f>
        <v>0</v>
      </c>
      <c r="K108" s="127">
        <v>5</v>
      </c>
      <c r="L108" s="127">
        <v>9</v>
      </c>
      <c r="M108" s="127">
        <v>0</v>
      </c>
      <c r="N108" s="127">
        <v>35</v>
      </c>
      <c r="O108" s="127">
        <v>0</v>
      </c>
      <c r="P108" s="128">
        <v>0</v>
      </c>
      <c r="Q108" s="127">
        <v>0</v>
      </c>
      <c r="R108" s="127">
        <v>0</v>
      </c>
      <c r="S108" s="127">
        <v>0</v>
      </c>
      <c r="T108" s="127">
        <v>0</v>
      </c>
      <c r="U108" s="127">
        <v>0</v>
      </c>
      <c r="V108" s="127">
        <v>7</v>
      </c>
      <c r="W108" s="127">
        <v>5</v>
      </c>
      <c r="X108" s="127">
        <v>10</v>
      </c>
      <c r="Y108" s="127">
        <v>0</v>
      </c>
      <c r="Z108" s="127">
        <v>4</v>
      </c>
      <c r="AA108" s="151">
        <v>0</v>
      </c>
      <c r="AB108" s="151">
        <v>3</v>
      </c>
      <c r="AC108" s="151">
        <v>4</v>
      </c>
      <c r="AD108" s="151">
        <v>2</v>
      </c>
      <c r="AE108" s="151">
        <v>0</v>
      </c>
      <c r="AF108" s="151">
        <v>2</v>
      </c>
      <c r="AG108" s="151">
        <v>1</v>
      </c>
      <c r="AH108" s="151">
        <v>0</v>
      </c>
      <c r="AI108" s="151">
        <v>0</v>
      </c>
      <c r="AJ108" s="151">
        <v>2</v>
      </c>
      <c r="AK108" s="151">
        <v>5</v>
      </c>
      <c r="AL108" s="151">
        <v>4</v>
      </c>
      <c r="AM108" s="151">
        <v>0</v>
      </c>
      <c r="AN108" s="151">
        <v>0</v>
      </c>
      <c r="AO108" s="151">
        <v>0</v>
      </c>
      <c r="AP108" s="147">
        <f t="shared" si="13"/>
        <v>155</v>
      </c>
      <c r="AQ108" s="142"/>
      <c r="AR108" s="142"/>
      <c r="AS108" s="142"/>
      <c r="AT108" s="142"/>
      <c r="AU108" s="142"/>
      <c r="AV108" s="142"/>
      <c r="AW108" s="65"/>
      <c r="AX108" s="65"/>
      <c r="AY108" s="65"/>
    </row>
    <row r="109" spans="1:51" ht="51" x14ac:dyDescent="0.2">
      <c r="A109" s="128" t="s">
        <v>546</v>
      </c>
      <c r="B109" s="115" t="s">
        <v>547</v>
      </c>
      <c r="C109" s="138">
        <v>48</v>
      </c>
      <c r="D109" s="126">
        <f>'[2]National ART MSF'!$E$22</f>
        <v>59</v>
      </c>
      <c r="E109" s="126">
        <f>'[3]National ART MSF'!$E$22</f>
        <v>152</v>
      </c>
      <c r="F109" s="127">
        <v>91</v>
      </c>
      <c r="G109" s="127">
        <v>149</v>
      </c>
      <c r="H109" s="127">
        <v>41</v>
      </c>
      <c r="I109" s="139">
        <f>'[4]National ART MSF'!$E$22</f>
        <v>5</v>
      </c>
      <c r="J109" s="127">
        <f>'[5]National ART MSF'!$E$22</f>
        <v>29</v>
      </c>
      <c r="K109" s="127">
        <v>65</v>
      </c>
      <c r="L109" s="127">
        <v>19</v>
      </c>
      <c r="M109" s="127">
        <v>2</v>
      </c>
      <c r="N109" s="127">
        <v>145</v>
      </c>
      <c r="O109" s="127">
        <v>1</v>
      </c>
      <c r="P109" s="128">
        <v>0</v>
      </c>
      <c r="Q109" s="127">
        <v>9</v>
      </c>
      <c r="R109" s="127">
        <v>0</v>
      </c>
      <c r="S109" s="127">
        <v>27</v>
      </c>
      <c r="T109" s="127">
        <v>0</v>
      </c>
      <c r="U109" s="127">
        <v>0</v>
      </c>
      <c r="V109" s="127">
        <v>178</v>
      </c>
      <c r="W109" s="127">
        <v>45</v>
      </c>
      <c r="X109" s="127">
        <v>253</v>
      </c>
      <c r="Y109" s="127">
        <v>16</v>
      </c>
      <c r="Z109" s="127">
        <v>35</v>
      </c>
      <c r="AA109" s="151">
        <v>0</v>
      </c>
      <c r="AB109" s="151">
        <v>2</v>
      </c>
      <c r="AC109" s="151">
        <v>68</v>
      </c>
      <c r="AD109" s="151">
        <v>60</v>
      </c>
      <c r="AE109" s="151">
        <v>2</v>
      </c>
      <c r="AF109" s="151">
        <v>19</v>
      </c>
      <c r="AG109" s="151">
        <v>39</v>
      </c>
      <c r="AH109" s="151">
        <v>29</v>
      </c>
      <c r="AI109" s="151">
        <v>33</v>
      </c>
      <c r="AJ109" s="151">
        <v>11</v>
      </c>
      <c r="AK109" s="151">
        <v>166</v>
      </c>
      <c r="AL109" s="151">
        <v>14</v>
      </c>
      <c r="AM109" s="151">
        <v>2</v>
      </c>
      <c r="AN109" s="151">
        <v>0</v>
      </c>
      <c r="AO109" s="151">
        <v>0</v>
      </c>
      <c r="AP109" s="147">
        <f t="shared" si="13"/>
        <v>1814</v>
      </c>
      <c r="AQ109" s="142"/>
      <c r="AR109" s="142"/>
      <c r="AS109" s="142"/>
      <c r="AT109" s="142"/>
      <c r="AU109" s="142"/>
      <c r="AV109" s="142"/>
      <c r="AW109" s="65"/>
      <c r="AX109" s="65"/>
      <c r="AY109" s="65"/>
    </row>
    <row r="110" spans="1:51" ht="51" x14ac:dyDescent="0.2">
      <c r="A110" s="128" t="s">
        <v>548</v>
      </c>
      <c r="B110" s="115" t="s">
        <v>549</v>
      </c>
      <c r="C110" s="138">
        <v>0</v>
      </c>
      <c r="D110" s="126">
        <f>'[2]National ART MSF'!$F$22</f>
        <v>0</v>
      </c>
      <c r="E110" s="126">
        <f>'[3]National ART MSF'!$F$22</f>
        <v>1</v>
      </c>
      <c r="F110" s="127">
        <v>9</v>
      </c>
      <c r="G110" s="127">
        <v>0</v>
      </c>
      <c r="H110" s="127">
        <v>1</v>
      </c>
      <c r="I110" s="139">
        <f>'[4]National ART MSF'!$F$22</f>
        <v>2</v>
      </c>
      <c r="J110" s="127">
        <f>'[5]National ART MSF'!$F$22</f>
        <v>0</v>
      </c>
      <c r="K110" s="127">
        <v>2</v>
      </c>
      <c r="L110" s="127">
        <v>0</v>
      </c>
      <c r="M110" s="127">
        <v>0</v>
      </c>
      <c r="N110" s="127">
        <v>1</v>
      </c>
      <c r="O110" s="127">
        <v>0</v>
      </c>
      <c r="P110" s="128">
        <v>0</v>
      </c>
      <c r="Q110" s="127">
        <v>0</v>
      </c>
      <c r="R110" s="127">
        <v>0</v>
      </c>
      <c r="S110" s="127">
        <v>0</v>
      </c>
      <c r="T110" s="127">
        <v>0</v>
      </c>
      <c r="U110" s="127">
        <v>0</v>
      </c>
      <c r="V110" s="127">
        <v>0</v>
      </c>
      <c r="W110" s="127">
        <v>0</v>
      </c>
      <c r="X110" s="127">
        <v>0</v>
      </c>
      <c r="Y110" s="127">
        <v>4</v>
      </c>
      <c r="Z110" s="127">
        <v>0</v>
      </c>
      <c r="AA110" s="151">
        <v>0</v>
      </c>
      <c r="AB110" s="151">
        <v>2</v>
      </c>
      <c r="AC110" s="151">
        <v>1</v>
      </c>
      <c r="AD110" s="151">
        <v>0</v>
      </c>
      <c r="AE110" s="151">
        <v>0</v>
      </c>
      <c r="AF110" s="151">
        <v>0</v>
      </c>
      <c r="AG110" s="151">
        <v>0</v>
      </c>
      <c r="AH110" s="151">
        <v>0</v>
      </c>
      <c r="AI110" s="151">
        <v>0</v>
      </c>
      <c r="AJ110" s="151">
        <v>7</v>
      </c>
      <c r="AK110" s="151">
        <v>0</v>
      </c>
      <c r="AL110" s="151">
        <v>6</v>
      </c>
      <c r="AM110" s="151">
        <v>0</v>
      </c>
      <c r="AN110" s="151">
        <v>0</v>
      </c>
      <c r="AO110" s="151">
        <v>0</v>
      </c>
      <c r="AP110" s="147">
        <f t="shared" si="13"/>
        <v>36</v>
      </c>
      <c r="AQ110" s="142"/>
      <c r="AR110" s="142"/>
      <c r="AS110" s="142"/>
      <c r="AT110" s="142"/>
      <c r="AU110" s="142"/>
      <c r="AV110" s="142"/>
      <c r="AW110" s="65"/>
      <c r="AX110" s="65"/>
      <c r="AY110" s="65"/>
    </row>
    <row r="111" spans="1:51" ht="51" x14ac:dyDescent="0.2">
      <c r="A111" s="128" t="s">
        <v>550</v>
      </c>
      <c r="B111" s="115" t="s">
        <v>551</v>
      </c>
      <c r="C111" s="138">
        <v>0</v>
      </c>
      <c r="D111" s="126">
        <f>'[2]National ART MSF'!$G$22</f>
        <v>4</v>
      </c>
      <c r="E111" s="126">
        <f>'[3]National ART MSF'!$G$22</f>
        <v>8</v>
      </c>
      <c r="F111" s="127">
        <v>0</v>
      </c>
      <c r="G111" s="127">
        <v>0</v>
      </c>
      <c r="H111" s="127">
        <v>3</v>
      </c>
      <c r="I111" s="139">
        <f>'[4]National ART MSF'!$G$22</f>
        <v>1537</v>
      </c>
      <c r="J111" s="127">
        <f>'[5]National ART MSF'!$G$22</f>
        <v>2</v>
      </c>
      <c r="K111" s="127">
        <v>4</v>
      </c>
      <c r="L111" s="127">
        <v>4</v>
      </c>
      <c r="M111" s="127">
        <v>0</v>
      </c>
      <c r="N111" s="127">
        <v>18</v>
      </c>
      <c r="O111" s="127">
        <v>0</v>
      </c>
      <c r="P111" s="128">
        <v>0</v>
      </c>
      <c r="Q111" s="127">
        <v>0</v>
      </c>
      <c r="R111" s="127">
        <v>0</v>
      </c>
      <c r="S111" s="127">
        <v>0</v>
      </c>
      <c r="T111" s="127">
        <v>0</v>
      </c>
      <c r="U111" s="127">
        <v>0</v>
      </c>
      <c r="V111" s="127">
        <v>9</v>
      </c>
      <c r="W111" s="127">
        <v>4</v>
      </c>
      <c r="X111" s="127">
        <v>6</v>
      </c>
      <c r="Y111" s="127">
        <v>0</v>
      </c>
      <c r="Z111" s="127">
        <v>5</v>
      </c>
      <c r="AA111" s="151">
        <v>0</v>
      </c>
      <c r="AB111" s="151">
        <v>0</v>
      </c>
      <c r="AC111" s="151">
        <v>2</v>
      </c>
      <c r="AD111" s="151">
        <v>1</v>
      </c>
      <c r="AE111" s="151">
        <v>0</v>
      </c>
      <c r="AF111" s="151">
        <v>2</v>
      </c>
      <c r="AG111" s="151">
        <v>1</v>
      </c>
      <c r="AH111" s="151">
        <v>2</v>
      </c>
      <c r="AI111" s="151">
        <v>0</v>
      </c>
      <c r="AJ111" s="151">
        <v>3</v>
      </c>
      <c r="AK111" s="151">
        <v>3</v>
      </c>
      <c r="AL111" s="151">
        <v>0</v>
      </c>
      <c r="AM111" s="151">
        <v>0</v>
      </c>
      <c r="AN111" s="151">
        <v>0</v>
      </c>
      <c r="AO111" s="151">
        <v>0</v>
      </c>
      <c r="AP111" s="147">
        <f t="shared" si="13"/>
        <v>1618</v>
      </c>
      <c r="AQ111" s="142"/>
      <c r="AR111" s="142"/>
      <c r="AS111" s="142"/>
      <c r="AT111" s="142"/>
      <c r="AU111" s="142"/>
      <c r="AV111" s="142"/>
      <c r="AW111" s="65"/>
      <c r="AX111" s="65"/>
      <c r="AY111" s="65"/>
    </row>
    <row r="112" spans="1:51" ht="51" x14ac:dyDescent="0.2">
      <c r="A112" s="128" t="s">
        <v>552</v>
      </c>
      <c r="B112" s="115" t="s">
        <v>553</v>
      </c>
      <c r="C112" s="138">
        <v>94</v>
      </c>
      <c r="D112" s="126">
        <f>'[2]National ART MSF'!$I$22</f>
        <v>150</v>
      </c>
      <c r="E112" s="126">
        <f>'[3]National ART MSF'!$I$22</f>
        <v>300</v>
      </c>
      <c r="F112" s="127">
        <v>194</v>
      </c>
      <c r="G112" s="127">
        <v>266</v>
      </c>
      <c r="H112" s="127">
        <v>84</v>
      </c>
      <c r="I112" s="139">
        <f>'[4]National ART MSF'!$I$22</f>
        <v>25</v>
      </c>
      <c r="J112" s="127">
        <f>'[5]National ART MSF'!$I$22</f>
        <v>43</v>
      </c>
      <c r="K112" s="127">
        <v>118</v>
      </c>
      <c r="L112" s="127">
        <v>115</v>
      </c>
      <c r="M112" s="127">
        <v>2</v>
      </c>
      <c r="N112" s="127">
        <v>388</v>
      </c>
      <c r="O112" s="127">
        <v>0</v>
      </c>
      <c r="P112" s="128">
        <v>0</v>
      </c>
      <c r="Q112" s="127">
        <v>10</v>
      </c>
      <c r="R112" s="127">
        <v>0</v>
      </c>
      <c r="S112" s="127">
        <v>42</v>
      </c>
      <c r="T112" s="127">
        <v>0</v>
      </c>
      <c r="U112" s="127">
        <v>0</v>
      </c>
      <c r="V112" s="127">
        <v>207</v>
      </c>
      <c r="W112" s="127">
        <v>61</v>
      </c>
      <c r="X112" s="127">
        <v>438</v>
      </c>
      <c r="Y112" s="127">
        <v>33</v>
      </c>
      <c r="Z112" s="127">
        <v>91</v>
      </c>
      <c r="AA112" s="151">
        <v>0</v>
      </c>
      <c r="AB112" s="151">
        <v>7</v>
      </c>
      <c r="AC112" s="151">
        <v>132</v>
      </c>
      <c r="AD112" s="151">
        <v>100</v>
      </c>
      <c r="AE112" s="151">
        <v>10</v>
      </c>
      <c r="AF112" s="151">
        <v>46</v>
      </c>
      <c r="AG112" s="151">
        <v>65</v>
      </c>
      <c r="AH112" s="151">
        <v>16</v>
      </c>
      <c r="AI112" s="151">
        <v>85</v>
      </c>
      <c r="AJ112" s="151">
        <v>17</v>
      </c>
      <c r="AK112" s="151">
        <v>359</v>
      </c>
      <c r="AL112" s="151">
        <v>38</v>
      </c>
      <c r="AM112" s="151">
        <v>4</v>
      </c>
      <c r="AN112" s="151">
        <v>0</v>
      </c>
      <c r="AO112" s="151">
        <v>0</v>
      </c>
      <c r="AP112" s="147">
        <f t="shared" si="13"/>
        <v>3540</v>
      </c>
      <c r="AQ112" s="142"/>
      <c r="AR112" s="142"/>
      <c r="AS112" s="142"/>
      <c r="AT112" s="142"/>
      <c r="AU112" s="142"/>
      <c r="AV112" s="142"/>
      <c r="AW112" s="65"/>
      <c r="AX112" s="65"/>
      <c r="AY112" s="65"/>
    </row>
    <row r="113" spans="1:48" s="113" customFormat="1" ht="38.25" x14ac:dyDescent="0.2">
      <c r="A113" s="131" t="s">
        <v>554</v>
      </c>
      <c r="B113" s="117" t="s">
        <v>555</v>
      </c>
      <c r="C113" s="146">
        <f>SUM(C107:C112)</f>
        <v>142</v>
      </c>
      <c r="D113" s="146">
        <f t="shared" ref="D113:AO113" si="18">SUM(D107:D112)</f>
        <v>221</v>
      </c>
      <c r="E113" s="146">
        <f t="shared" si="18"/>
        <v>495</v>
      </c>
      <c r="F113" s="146">
        <f t="shared" si="18"/>
        <v>295</v>
      </c>
      <c r="G113" s="146">
        <f t="shared" si="18"/>
        <v>418</v>
      </c>
      <c r="H113" s="146">
        <f t="shared" si="18"/>
        <v>134</v>
      </c>
      <c r="I113" s="146">
        <f t="shared" si="18"/>
        <v>1576</v>
      </c>
      <c r="J113" s="146">
        <f t="shared" si="18"/>
        <v>74</v>
      </c>
      <c r="K113" s="146">
        <f t="shared" si="18"/>
        <v>194</v>
      </c>
      <c r="L113" s="146">
        <f t="shared" si="18"/>
        <v>149</v>
      </c>
      <c r="M113" s="146">
        <f t="shared" si="18"/>
        <v>5</v>
      </c>
      <c r="N113" s="146">
        <f t="shared" si="18"/>
        <v>587</v>
      </c>
      <c r="O113" s="146">
        <f t="shared" si="18"/>
        <v>1</v>
      </c>
      <c r="P113" s="146">
        <f t="shared" si="18"/>
        <v>0</v>
      </c>
      <c r="Q113" s="146">
        <f t="shared" si="18"/>
        <v>19</v>
      </c>
      <c r="R113" s="146">
        <f t="shared" si="18"/>
        <v>0</v>
      </c>
      <c r="S113" s="146">
        <f t="shared" si="18"/>
        <v>69</v>
      </c>
      <c r="T113" s="146">
        <f t="shared" si="18"/>
        <v>0</v>
      </c>
      <c r="U113" s="146">
        <f t="shared" si="18"/>
        <v>0</v>
      </c>
      <c r="V113" s="146">
        <f t="shared" si="18"/>
        <v>401</v>
      </c>
      <c r="W113" s="146">
        <f t="shared" si="18"/>
        <v>115</v>
      </c>
      <c r="X113" s="146">
        <f t="shared" si="18"/>
        <v>707</v>
      </c>
      <c r="Y113" s="146">
        <f t="shared" si="18"/>
        <v>53</v>
      </c>
      <c r="Z113" s="146">
        <f t="shared" si="18"/>
        <v>135</v>
      </c>
      <c r="AA113" s="153">
        <f t="shared" si="18"/>
        <v>0</v>
      </c>
      <c r="AB113" s="153">
        <f t="shared" si="18"/>
        <v>14</v>
      </c>
      <c r="AC113" s="153">
        <f t="shared" si="18"/>
        <v>207</v>
      </c>
      <c r="AD113" s="153">
        <f t="shared" si="18"/>
        <v>163</v>
      </c>
      <c r="AE113" s="153">
        <f t="shared" si="18"/>
        <v>12</v>
      </c>
      <c r="AF113" s="153">
        <f t="shared" si="18"/>
        <v>69</v>
      </c>
      <c r="AG113" s="153">
        <f t="shared" si="18"/>
        <v>106</v>
      </c>
      <c r="AH113" s="153">
        <f t="shared" si="18"/>
        <v>47</v>
      </c>
      <c r="AI113" s="153">
        <f t="shared" si="18"/>
        <v>118</v>
      </c>
      <c r="AJ113" s="153">
        <f t="shared" si="18"/>
        <v>40</v>
      </c>
      <c r="AK113" s="153">
        <f t="shared" si="18"/>
        <v>533</v>
      </c>
      <c r="AL113" s="153">
        <f t="shared" si="18"/>
        <v>63</v>
      </c>
      <c r="AM113" s="153">
        <f t="shared" si="18"/>
        <v>6</v>
      </c>
      <c r="AN113" s="153">
        <f t="shared" si="18"/>
        <v>0</v>
      </c>
      <c r="AO113" s="153">
        <f t="shared" si="18"/>
        <v>0</v>
      </c>
      <c r="AP113" s="147">
        <f t="shared" si="13"/>
        <v>7168</v>
      </c>
      <c r="AQ113" s="143"/>
      <c r="AR113" s="143"/>
      <c r="AS113" s="143"/>
      <c r="AT113" s="143"/>
      <c r="AU113" s="143"/>
      <c r="AV113" s="143"/>
    </row>
    <row r="114" spans="1:48" ht="38.25" x14ac:dyDescent="0.2">
      <c r="A114" s="128" t="s">
        <v>556</v>
      </c>
      <c r="B114" s="115" t="s">
        <v>557</v>
      </c>
      <c r="C114" s="139">
        <v>110</v>
      </c>
      <c r="D114" s="132">
        <f>'[2]National ART MSF'!$G$23</f>
        <v>372</v>
      </c>
      <c r="E114" s="132">
        <f>'[3]National ART MSF'!$G$23</f>
        <v>248</v>
      </c>
      <c r="F114" s="132">
        <v>192</v>
      </c>
      <c r="G114" s="132">
        <v>181</v>
      </c>
      <c r="H114" s="132">
        <v>93</v>
      </c>
      <c r="I114" s="139">
        <f>'[4]National ART MSF'!$G$23</f>
        <v>1177</v>
      </c>
      <c r="J114" s="132">
        <f>'[5]National ART MSF'!$G$23</f>
        <v>147</v>
      </c>
      <c r="K114" s="127">
        <v>0</v>
      </c>
      <c r="L114" s="127">
        <v>10</v>
      </c>
      <c r="M114" s="127">
        <v>3091</v>
      </c>
      <c r="N114" s="127">
        <v>213</v>
      </c>
      <c r="O114" s="127">
        <v>16</v>
      </c>
      <c r="P114" s="128">
        <v>0</v>
      </c>
      <c r="Q114" s="127">
        <v>235</v>
      </c>
      <c r="R114" s="127">
        <v>0</v>
      </c>
      <c r="S114" s="127">
        <v>33</v>
      </c>
      <c r="T114" s="127">
        <v>0</v>
      </c>
      <c r="U114" s="127">
        <v>0</v>
      </c>
      <c r="V114" s="127">
        <v>77</v>
      </c>
      <c r="W114" s="127">
        <v>94</v>
      </c>
      <c r="X114" s="127">
        <v>0</v>
      </c>
      <c r="Y114" s="127">
        <v>244</v>
      </c>
      <c r="Z114" s="127">
        <v>113</v>
      </c>
      <c r="AA114" s="154">
        <v>0</v>
      </c>
      <c r="AB114" s="154">
        <v>0</v>
      </c>
      <c r="AC114" s="154">
        <v>60</v>
      </c>
      <c r="AD114" s="154">
        <v>0</v>
      </c>
      <c r="AE114" s="154">
        <v>14</v>
      </c>
      <c r="AF114" s="154">
        <v>86</v>
      </c>
      <c r="AG114" s="154">
        <v>518</v>
      </c>
      <c r="AH114" s="154">
        <v>45</v>
      </c>
      <c r="AI114" s="154">
        <v>0</v>
      </c>
      <c r="AJ114" s="154">
        <v>12</v>
      </c>
      <c r="AK114" s="154">
        <v>362</v>
      </c>
      <c r="AL114" s="154">
        <v>17</v>
      </c>
      <c r="AM114" s="154">
        <v>38</v>
      </c>
      <c r="AN114" s="154">
        <v>0</v>
      </c>
      <c r="AO114" s="154">
        <v>0</v>
      </c>
      <c r="AP114" s="147">
        <f t="shared" si="13"/>
        <v>7798</v>
      </c>
      <c r="AQ114" s="144"/>
      <c r="AR114" s="144"/>
      <c r="AS114" s="144"/>
      <c r="AT114" s="144"/>
      <c r="AU114" s="144"/>
      <c r="AV114" s="144"/>
    </row>
    <row r="115" spans="1:48" ht="38.25" x14ac:dyDescent="0.2">
      <c r="A115" s="128" t="s">
        <v>558</v>
      </c>
      <c r="B115" s="115" t="s">
        <v>559</v>
      </c>
      <c r="C115" s="139">
        <v>52</v>
      </c>
      <c r="D115" s="132">
        <f>'[2]National ART MSF'!$G$24</f>
        <v>67</v>
      </c>
      <c r="E115" s="133">
        <f>'[3]National ART MSF'!$G$24</f>
        <v>196</v>
      </c>
      <c r="F115" s="132">
        <v>80</v>
      </c>
      <c r="G115" s="132">
        <v>157</v>
      </c>
      <c r="H115" s="132">
        <v>17</v>
      </c>
      <c r="I115" s="139">
        <f>'[4]National ART MSF'!$G$24</f>
        <v>15</v>
      </c>
      <c r="J115" s="132">
        <f>'[5]National ART MSF'!$G$24</f>
        <v>81</v>
      </c>
      <c r="K115" s="127">
        <v>0</v>
      </c>
      <c r="L115" s="127">
        <v>8</v>
      </c>
      <c r="M115" s="127">
        <v>1261</v>
      </c>
      <c r="N115" s="127">
        <v>62</v>
      </c>
      <c r="O115" s="127">
        <v>9</v>
      </c>
      <c r="P115" s="128">
        <v>0</v>
      </c>
      <c r="Q115" s="127">
        <v>208</v>
      </c>
      <c r="R115" s="127">
        <v>1</v>
      </c>
      <c r="S115" s="127">
        <v>26</v>
      </c>
      <c r="T115" s="127">
        <v>0</v>
      </c>
      <c r="U115" s="127">
        <v>263</v>
      </c>
      <c r="V115" s="127">
        <v>70</v>
      </c>
      <c r="W115" s="127">
        <v>94</v>
      </c>
      <c r="X115" s="127">
        <v>0</v>
      </c>
      <c r="Y115" s="127">
        <v>233</v>
      </c>
      <c r="Z115" s="127">
        <v>69</v>
      </c>
      <c r="AA115" s="154">
        <v>0</v>
      </c>
      <c r="AB115" s="154">
        <v>0</v>
      </c>
      <c r="AC115" s="154">
        <v>32</v>
      </c>
      <c r="AD115" s="154">
        <v>189</v>
      </c>
      <c r="AE115" s="154">
        <v>49</v>
      </c>
      <c r="AF115" s="154">
        <v>32</v>
      </c>
      <c r="AG115" s="154">
        <v>291</v>
      </c>
      <c r="AH115" s="154">
        <v>120</v>
      </c>
      <c r="AI115" s="154">
        <v>0</v>
      </c>
      <c r="AJ115" s="154">
        <v>0</v>
      </c>
      <c r="AK115" s="154">
        <v>95</v>
      </c>
      <c r="AL115" s="154">
        <v>3</v>
      </c>
      <c r="AM115" s="154">
        <v>8</v>
      </c>
      <c r="AN115" s="154">
        <v>18</v>
      </c>
      <c r="AO115" s="154">
        <v>60</v>
      </c>
      <c r="AP115" s="147">
        <f t="shared" si="13"/>
        <v>3866</v>
      </c>
      <c r="AQ115" s="144"/>
      <c r="AR115" s="144"/>
      <c r="AS115" s="144"/>
      <c r="AT115" s="144"/>
      <c r="AU115" s="144"/>
      <c r="AV115" s="144"/>
    </row>
    <row r="116" spans="1:48" ht="38.25" x14ac:dyDescent="0.2">
      <c r="A116" s="128" t="s">
        <v>560</v>
      </c>
      <c r="B116" s="134" t="s">
        <v>561</v>
      </c>
      <c r="C116" s="139">
        <v>18</v>
      </c>
      <c r="D116" s="132">
        <f>'[2]National ART MSF'!$E$26</f>
        <v>8</v>
      </c>
      <c r="E116" s="132">
        <f>'[3]National ART MSF'!$E$26</f>
        <v>1</v>
      </c>
      <c r="F116" s="132">
        <v>10</v>
      </c>
      <c r="G116" s="132">
        <v>14</v>
      </c>
      <c r="H116" s="132">
        <v>10</v>
      </c>
      <c r="I116" s="139">
        <f>'[4]National ART MSF'!$E$26</f>
        <v>39</v>
      </c>
      <c r="J116" s="132">
        <f>'[5]National ART MSF'!$E$26</f>
        <v>7</v>
      </c>
      <c r="K116" s="127">
        <v>32</v>
      </c>
      <c r="L116" s="127">
        <v>17</v>
      </c>
      <c r="M116" s="127">
        <v>0</v>
      </c>
      <c r="N116" s="127">
        <v>7</v>
      </c>
      <c r="O116" s="127">
        <v>0</v>
      </c>
      <c r="P116" s="128">
        <v>0</v>
      </c>
      <c r="Q116" s="127">
        <v>0</v>
      </c>
      <c r="R116" s="127">
        <v>0</v>
      </c>
      <c r="S116" s="127">
        <v>1</v>
      </c>
      <c r="T116" s="127">
        <v>0</v>
      </c>
      <c r="U116" s="127">
        <v>0</v>
      </c>
      <c r="V116" s="127">
        <v>0</v>
      </c>
      <c r="W116" s="127">
        <v>4</v>
      </c>
      <c r="X116" s="127">
        <v>15</v>
      </c>
      <c r="Y116" s="127">
        <v>26</v>
      </c>
      <c r="Z116" s="127">
        <v>0</v>
      </c>
      <c r="AA116" s="154">
        <v>8</v>
      </c>
      <c r="AB116" s="154">
        <v>0</v>
      </c>
      <c r="AC116" s="154">
        <v>0</v>
      </c>
      <c r="AD116" s="154">
        <v>15</v>
      </c>
      <c r="AE116" s="154">
        <v>5</v>
      </c>
      <c r="AF116" s="154">
        <v>2</v>
      </c>
      <c r="AG116" s="154">
        <v>52</v>
      </c>
      <c r="AH116" s="154">
        <v>9</v>
      </c>
      <c r="AI116" s="154">
        <v>7</v>
      </c>
      <c r="AJ116" s="154">
        <v>3</v>
      </c>
      <c r="AK116" s="154">
        <v>5</v>
      </c>
      <c r="AL116" s="154">
        <v>0</v>
      </c>
      <c r="AM116" s="154">
        <v>3</v>
      </c>
      <c r="AN116" s="154">
        <v>0</v>
      </c>
      <c r="AO116" s="154">
        <v>77</v>
      </c>
      <c r="AP116" s="147">
        <f t="shared" si="13"/>
        <v>395</v>
      </c>
      <c r="AQ116" s="144"/>
      <c r="AR116" s="144"/>
      <c r="AS116" s="144"/>
      <c r="AT116" s="144"/>
      <c r="AU116" s="144"/>
      <c r="AV116" s="144"/>
    </row>
    <row r="117" spans="1:48" ht="38.25" x14ac:dyDescent="0.2">
      <c r="A117" s="128" t="s">
        <v>562</v>
      </c>
      <c r="B117" s="134" t="s">
        <v>563</v>
      </c>
      <c r="C117" s="139">
        <v>20</v>
      </c>
      <c r="D117" s="132">
        <f>'[2]National ART MSF'!$G$26</f>
        <v>5</v>
      </c>
      <c r="E117" s="132">
        <f>'[3]National ART MSF'!$G$26</f>
        <v>101</v>
      </c>
      <c r="F117" s="132">
        <v>21</v>
      </c>
      <c r="G117" s="132">
        <v>13</v>
      </c>
      <c r="H117" s="132">
        <v>24</v>
      </c>
      <c r="I117" s="139">
        <f>'[4]National ART MSF'!$G$26</f>
        <v>169</v>
      </c>
      <c r="J117" s="132">
        <f>'[5]National ART MSF'!$G$26</f>
        <v>2</v>
      </c>
      <c r="K117" s="127">
        <v>37</v>
      </c>
      <c r="L117" s="127">
        <v>54</v>
      </c>
      <c r="M117" s="127">
        <v>2</v>
      </c>
      <c r="N117" s="127">
        <v>47</v>
      </c>
      <c r="O117" s="127">
        <v>0</v>
      </c>
      <c r="P117" s="128">
        <v>0</v>
      </c>
      <c r="Q117" s="127">
        <v>3</v>
      </c>
      <c r="R117" s="127">
        <v>0</v>
      </c>
      <c r="S117" s="127">
        <v>5</v>
      </c>
      <c r="T117" s="127">
        <v>0</v>
      </c>
      <c r="U117" s="127">
        <v>0</v>
      </c>
      <c r="V117" s="127">
        <v>6</v>
      </c>
      <c r="W117" s="127">
        <v>1</v>
      </c>
      <c r="X117" s="127">
        <v>10</v>
      </c>
      <c r="Y117" s="127">
        <v>156</v>
      </c>
      <c r="Z117" s="127">
        <v>4</v>
      </c>
      <c r="AA117" s="154">
        <v>36</v>
      </c>
      <c r="AB117" s="154">
        <v>0</v>
      </c>
      <c r="AC117" s="154">
        <v>0</v>
      </c>
      <c r="AD117" s="154">
        <v>14</v>
      </c>
      <c r="AE117" s="154">
        <v>2</v>
      </c>
      <c r="AF117" s="154">
        <v>6</v>
      </c>
      <c r="AG117" s="154">
        <v>77</v>
      </c>
      <c r="AH117" s="154">
        <v>4</v>
      </c>
      <c r="AI117" s="154">
        <v>13</v>
      </c>
      <c r="AJ117" s="154">
        <v>9</v>
      </c>
      <c r="AK117" s="154">
        <v>5</v>
      </c>
      <c r="AL117" s="154">
        <v>0</v>
      </c>
      <c r="AM117" s="154">
        <v>3</v>
      </c>
      <c r="AN117" s="154">
        <v>95</v>
      </c>
      <c r="AO117" s="154">
        <v>52</v>
      </c>
      <c r="AP117" s="147">
        <f t="shared" si="13"/>
        <v>996</v>
      </c>
      <c r="AQ117" s="144"/>
      <c r="AR117" s="144"/>
      <c r="AS117" s="144"/>
      <c r="AT117" s="144"/>
      <c r="AU117" s="144"/>
      <c r="AV117" s="144"/>
    </row>
    <row r="118" spans="1:48" s="113" customFormat="1" ht="38.25" x14ac:dyDescent="0.2">
      <c r="A118" s="131" t="s">
        <v>564</v>
      </c>
      <c r="B118" s="117" t="s">
        <v>565</v>
      </c>
      <c r="C118" s="146">
        <f>SUM(C112:C117)</f>
        <v>436</v>
      </c>
      <c r="D118" s="146">
        <f t="shared" ref="D118:AO118" si="19">SUM(D112:D117)</f>
        <v>823</v>
      </c>
      <c r="E118" s="146">
        <f t="shared" si="19"/>
        <v>1341</v>
      </c>
      <c r="F118" s="146">
        <f t="shared" si="19"/>
        <v>792</v>
      </c>
      <c r="G118" s="146">
        <f t="shared" si="19"/>
        <v>1049</v>
      </c>
      <c r="H118" s="146">
        <f t="shared" si="19"/>
        <v>362</v>
      </c>
      <c r="I118" s="146">
        <f t="shared" si="19"/>
        <v>3001</v>
      </c>
      <c r="J118" s="146">
        <f t="shared" si="19"/>
        <v>354</v>
      </c>
      <c r="K118" s="146">
        <f t="shared" si="19"/>
        <v>381</v>
      </c>
      <c r="L118" s="146">
        <f t="shared" si="19"/>
        <v>353</v>
      </c>
      <c r="M118" s="146">
        <f t="shared" si="19"/>
        <v>4361</v>
      </c>
      <c r="N118" s="146">
        <f t="shared" si="19"/>
        <v>1304</v>
      </c>
      <c r="O118" s="146">
        <f t="shared" si="19"/>
        <v>26</v>
      </c>
      <c r="P118" s="146">
        <f t="shared" si="19"/>
        <v>0</v>
      </c>
      <c r="Q118" s="146">
        <f t="shared" si="19"/>
        <v>475</v>
      </c>
      <c r="R118" s="146">
        <f t="shared" si="19"/>
        <v>1</v>
      </c>
      <c r="S118" s="146">
        <f t="shared" si="19"/>
        <v>176</v>
      </c>
      <c r="T118" s="146">
        <f t="shared" si="19"/>
        <v>0</v>
      </c>
      <c r="U118" s="146">
        <f t="shared" si="19"/>
        <v>263</v>
      </c>
      <c r="V118" s="146">
        <f t="shared" si="19"/>
        <v>761</v>
      </c>
      <c r="W118" s="146">
        <f t="shared" si="19"/>
        <v>369</v>
      </c>
      <c r="X118" s="146">
        <f t="shared" si="19"/>
        <v>1170</v>
      </c>
      <c r="Y118" s="146">
        <f t="shared" si="19"/>
        <v>745</v>
      </c>
      <c r="Z118" s="146">
        <f t="shared" si="19"/>
        <v>412</v>
      </c>
      <c r="AA118" s="153">
        <f t="shared" si="19"/>
        <v>44</v>
      </c>
      <c r="AB118" s="153">
        <f t="shared" si="19"/>
        <v>21</v>
      </c>
      <c r="AC118" s="153">
        <f t="shared" si="19"/>
        <v>431</v>
      </c>
      <c r="AD118" s="153">
        <f t="shared" si="19"/>
        <v>481</v>
      </c>
      <c r="AE118" s="153">
        <f t="shared" si="19"/>
        <v>92</v>
      </c>
      <c r="AF118" s="153">
        <f t="shared" si="19"/>
        <v>241</v>
      </c>
      <c r="AG118" s="153">
        <f t="shared" si="19"/>
        <v>1109</v>
      </c>
      <c r="AH118" s="153">
        <f t="shared" si="19"/>
        <v>241</v>
      </c>
      <c r="AI118" s="153">
        <f t="shared" si="19"/>
        <v>223</v>
      </c>
      <c r="AJ118" s="153">
        <f t="shared" si="19"/>
        <v>81</v>
      </c>
      <c r="AK118" s="153">
        <f t="shared" si="19"/>
        <v>1359</v>
      </c>
      <c r="AL118" s="153">
        <f t="shared" si="19"/>
        <v>121</v>
      </c>
      <c r="AM118" s="153">
        <f t="shared" si="19"/>
        <v>62</v>
      </c>
      <c r="AN118" s="153">
        <f t="shared" si="19"/>
        <v>113</v>
      </c>
      <c r="AO118" s="153">
        <f t="shared" si="19"/>
        <v>189</v>
      </c>
      <c r="AP118" s="147">
        <f t="shared" si="13"/>
        <v>23763</v>
      </c>
      <c r="AQ118" s="143"/>
      <c r="AR118" s="143"/>
      <c r="AS118" s="143"/>
      <c r="AT118" s="143"/>
      <c r="AU118" s="143"/>
      <c r="AV118" s="143"/>
    </row>
    <row r="119" spans="1:48" ht="25.5" x14ac:dyDescent="0.2">
      <c r="A119" s="128" t="s">
        <v>566</v>
      </c>
      <c r="B119" s="115" t="s">
        <v>567</v>
      </c>
      <c r="C119" s="139">
        <v>0</v>
      </c>
      <c r="D119" s="132">
        <v>7</v>
      </c>
      <c r="E119" s="132">
        <f>'[3]National ART MSF'!$E$27</f>
        <v>29</v>
      </c>
      <c r="F119" s="132">
        <v>12</v>
      </c>
      <c r="G119" s="132">
        <v>21</v>
      </c>
      <c r="H119" s="132">
        <v>24</v>
      </c>
      <c r="I119" s="139">
        <v>4214</v>
      </c>
      <c r="J119" s="132">
        <f>'[5]National ART MSF'!$E$27</f>
        <v>8</v>
      </c>
      <c r="K119" s="127">
        <v>22</v>
      </c>
      <c r="L119" s="127">
        <v>17</v>
      </c>
      <c r="M119" s="127">
        <v>0</v>
      </c>
      <c r="N119" s="127">
        <v>102</v>
      </c>
      <c r="O119" s="127">
        <v>0</v>
      </c>
      <c r="P119" s="128">
        <v>0</v>
      </c>
      <c r="Q119" s="127">
        <v>38</v>
      </c>
      <c r="R119" s="127">
        <v>1</v>
      </c>
      <c r="S119" s="127">
        <v>1</v>
      </c>
      <c r="T119" s="127">
        <v>0</v>
      </c>
      <c r="U119" s="127">
        <v>0</v>
      </c>
      <c r="V119" s="127">
        <v>14</v>
      </c>
      <c r="W119" s="127">
        <v>8</v>
      </c>
      <c r="X119" s="127">
        <v>15</v>
      </c>
      <c r="Y119" s="127">
        <v>27</v>
      </c>
      <c r="Z119" s="127">
        <v>0</v>
      </c>
      <c r="AA119" s="154">
        <v>10</v>
      </c>
      <c r="AB119" s="154">
        <v>0</v>
      </c>
      <c r="AC119" s="154">
        <v>0</v>
      </c>
      <c r="AD119" s="154">
        <v>17</v>
      </c>
      <c r="AE119" s="154">
        <v>6</v>
      </c>
      <c r="AF119" s="154">
        <v>2</v>
      </c>
      <c r="AG119" s="154">
        <v>48</v>
      </c>
      <c r="AH119" s="154">
        <v>9</v>
      </c>
      <c r="AI119" s="154">
        <v>83</v>
      </c>
      <c r="AJ119" s="154">
        <v>6</v>
      </c>
      <c r="AK119" s="154">
        <v>5</v>
      </c>
      <c r="AL119" s="154">
        <v>0</v>
      </c>
      <c r="AM119" s="154">
        <v>5</v>
      </c>
      <c r="AN119" s="154">
        <v>0</v>
      </c>
      <c r="AO119" s="154">
        <v>77</v>
      </c>
      <c r="AP119" s="147">
        <f t="shared" si="13"/>
        <v>4828</v>
      </c>
      <c r="AQ119" s="144"/>
      <c r="AR119" s="144"/>
      <c r="AS119" s="144"/>
      <c r="AT119" s="144"/>
      <c r="AU119" s="144"/>
      <c r="AV119" s="144"/>
    </row>
    <row r="120" spans="1:48" ht="25.5" x14ac:dyDescent="0.2">
      <c r="A120" s="128" t="s">
        <v>568</v>
      </c>
      <c r="B120" s="115" t="s">
        <v>569</v>
      </c>
      <c r="C120" s="139">
        <v>0</v>
      </c>
      <c r="D120" s="132">
        <v>4</v>
      </c>
      <c r="E120" s="132">
        <f>'[3]National ART MSF'!$G$27</f>
        <v>32</v>
      </c>
      <c r="F120" s="132">
        <v>50</v>
      </c>
      <c r="G120" s="132">
        <v>1</v>
      </c>
      <c r="H120" s="132"/>
      <c r="I120" s="139">
        <v>4214</v>
      </c>
      <c r="J120" s="132">
        <f>'[5]National ART MSF'!$G$27</f>
        <v>2</v>
      </c>
      <c r="K120" s="127">
        <v>108</v>
      </c>
      <c r="L120" s="127">
        <v>39</v>
      </c>
      <c r="M120" s="127">
        <v>2</v>
      </c>
      <c r="N120" s="127">
        <v>65</v>
      </c>
      <c r="O120" s="127">
        <v>0</v>
      </c>
      <c r="P120" s="128">
        <v>0</v>
      </c>
      <c r="Q120" s="127">
        <v>230</v>
      </c>
      <c r="R120" s="127">
        <v>0</v>
      </c>
      <c r="S120" s="127">
        <v>5</v>
      </c>
      <c r="T120" s="127">
        <v>0</v>
      </c>
      <c r="U120" s="127">
        <v>0</v>
      </c>
      <c r="V120" s="127">
        <v>8</v>
      </c>
      <c r="W120" s="127">
        <v>1</v>
      </c>
      <c r="X120" s="127">
        <v>12</v>
      </c>
      <c r="Y120" s="127">
        <v>159</v>
      </c>
      <c r="Z120" s="127">
        <v>13</v>
      </c>
      <c r="AA120" s="154">
        <v>17</v>
      </c>
      <c r="AB120" s="154">
        <v>0</v>
      </c>
      <c r="AC120" s="154">
        <v>0</v>
      </c>
      <c r="AD120" s="154">
        <v>13</v>
      </c>
      <c r="AE120" s="154">
        <v>2</v>
      </c>
      <c r="AF120" s="154">
        <v>6</v>
      </c>
      <c r="AG120" s="154">
        <v>76</v>
      </c>
      <c r="AH120" s="154">
        <v>4</v>
      </c>
      <c r="AI120" s="154">
        <v>153</v>
      </c>
      <c r="AJ120" s="154">
        <v>0</v>
      </c>
      <c r="AK120" s="154">
        <v>5</v>
      </c>
      <c r="AL120" s="154">
        <v>0</v>
      </c>
      <c r="AM120" s="154">
        <v>2</v>
      </c>
      <c r="AN120" s="154">
        <v>274</v>
      </c>
      <c r="AO120" s="154">
        <v>52</v>
      </c>
      <c r="AP120" s="147">
        <f t="shared" si="13"/>
        <v>5549</v>
      </c>
      <c r="AQ120" s="144"/>
      <c r="AR120" s="144"/>
      <c r="AS120" s="144"/>
      <c r="AT120" s="144"/>
      <c r="AU120" s="144"/>
      <c r="AV120" s="144"/>
    </row>
    <row r="121" spans="1:48" s="113" customFormat="1" ht="25.5" x14ac:dyDescent="0.2">
      <c r="A121" s="131" t="s">
        <v>570</v>
      </c>
      <c r="B121" s="117" t="s">
        <v>571</v>
      </c>
      <c r="C121" s="146">
        <f>SUM(C119:C120)</f>
        <v>0</v>
      </c>
      <c r="D121" s="146">
        <f t="shared" ref="D121:AO121" si="20">SUM(D119:D120)</f>
        <v>11</v>
      </c>
      <c r="E121" s="146">
        <f t="shared" si="20"/>
        <v>61</v>
      </c>
      <c r="F121" s="146">
        <f t="shared" si="20"/>
        <v>62</v>
      </c>
      <c r="G121" s="146">
        <f t="shared" si="20"/>
        <v>22</v>
      </c>
      <c r="H121" s="146">
        <f t="shared" si="20"/>
        <v>24</v>
      </c>
      <c r="I121" s="146">
        <f t="shared" si="20"/>
        <v>8428</v>
      </c>
      <c r="J121" s="146">
        <f t="shared" si="20"/>
        <v>10</v>
      </c>
      <c r="K121" s="146">
        <f t="shared" si="20"/>
        <v>130</v>
      </c>
      <c r="L121" s="146">
        <f t="shared" si="20"/>
        <v>56</v>
      </c>
      <c r="M121" s="146">
        <f t="shared" si="20"/>
        <v>2</v>
      </c>
      <c r="N121" s="146">
        <f t="shared" si="20"/>
        <v>167</v>
      </c>
      <c r="O121" s="146">
        <f t="shared" si="20"/>
        <v>0</v>
      </c>
      <c r="P121" s="146">
        <f t="shared" si="20"/>
        <v>0</v>
      </c>
      <c r="Q121" s="146">
        <f t="shared" si="20"/>
        <v>268</v>
      </c>
      <c r="R121" s="146">
        <f t="shared" si="20"/>
        <v>1</v>
      </c>
      <c r="S121" s="146">
        <f t="shared" si="20"/>
        <v>6</v>
      </c>
      <c r="T121" s="146">
        <f t="shared" si="20"/>
        <v>0</v>
      </c>
      <c r="U121" s="146">
        <f t="shared" si="20"/>
        <v>0</v>
      </c>
      <c r="V121" s="146">
        <f t="shared" si="20"/>
        <v>22</v>
      </c>
      <c r="W121" s="146">
        <f t="shared" si="20"/>
        <v>9</v>
      </c>
      <c r="X121" s="146">
        <f t="shared" si="20"/>
        <v>27</v>
      </c>
      <c r="Y121" s="146">
        <f t="shared" si="20"/>
        <v>186</v>
      </c>
      <c r="Z121" s="146">
        <f t="shared" si="20"/>
        <v>13</v>
      </c>
      <c r="AA121" s="153">
        <f t="shared" si="20"/>
        <v>27</v>
      </c>
      <c r="AB121" s="153">
        <f t="shared" si="20"/>
        <v>0</v>
      </c>
      <c r="AC121" s="153">
        <f t="shared" si="20"/>
        <v>0</v>
      </c>
      <c r="AD121" s="153">
        <f t="shared" si="20"/>
        <v>30</v>
      </c>
      <c r="AE121" s="153">
        <f t="shared" si="20"/>
        <v>8</v>
      </c>
      <c r="AF121" s="153">
        <f t="shared" si="20"/>
        <v>8</v>
      </c>
      <c r="AG121" s="153">
        <f t="shared" si="20"/>
        <v>124</v>
      </c>
      <c r="AH121" s="153">
        <f t="shared" si="20"/>
        <v>13</v>
      </c>
      <c r="AI121" s="153">
        <f t="shared" si="20"/>
        <v>236</v>
      </c>
      <c r="AJ121" s="153">
        <f t="shared" si="20"/>
        <v>6</v>
      </c>
      <c r="AK121" s="153">
        <f t="shared" si="20"/>
        <v>10</v>
      </c>
      <c r="AL121" s="153">
        <f t="shared" si="20"/>
        <v>0</v>
      </c>
      <c r="AM121" s="153">
        <f t="shared" si="20"/>
        <v>7</v>
      </c>
      <c r="AN121" s="153">
        <f t="shared" si="20"/>
        <v>274</v>
      </c>
      <c r="AO121" s="153">
        <f t="shared" si="20"/>
        <v>129</v>
      </c>
      <c r="AP121" s="147">
        <f t="shared" si="13"/>
        <v>10377</v>
      </c>
      <c r="AQ121" s="143"/>
      <c r="AR121" s="143"/>
      <c r="AS121" s="143"/>
      <c r="AT121" s="143"/>
      <c r="AU121" s="143"/>
      <c r="AV121" s="143"/>
    </row>
    <row r="122" spans="1:48" ht="38.25" x14ac:dyDescent="0.2">
      <c r="A122" s="128" t="s">
        <v>572</v>
      </c>
      <c r="B122" s="134" t="s">
        <v>573</v>
      </c>
      <c r="C122" s="139">
        <v>119</v>
      </c>
      <c r="D122" s="132">
        <f>'[2]National ART MSF'!$E$29</f>
        <v>302</v>
      </c>
      <c r="E122" s="132">
        <f>'[3]National ART MSF'!$E$29</f>
        <v>3366</v>
      </c>
      <c r="F122" s="132">
        <v>253</v>
      </c>
      <c r="G122" s="132">
        <v>4065</v>
      </c>
      <c r="H122" s="132">
        <v>452</v>
      </c>
      <c r="I122" s="139">
        <f>'[4]National ART MSF'!$E$29</f>
        <v>769</v>
      </c>
      <c r="J122" s="132">
        <f>'[5]National ART MSF'!$E$29</f>
        <v>1130</v>
      </c>
      <c r="K122" s="127">
        <v>2729</v>
      </c>
      <c r="L122" s="127">
        <v>1125</v>
      </c>
      <c r="M122" s="127">
        <v>980</v>
      </c>
      <c r="N122" s="127">
        <v>2</v>
      </c>
      <c r="O122" s="127">
        <v>589</v>
      </c>
      <c r="P122" s="128">
        <v>0</v>
      </c>
      <c r="Q122" s="127">
        <v>2114</v>
      </c>
      <c r="R122" s="127">
        <v>0</v>
      </c>
      <c r="S122" s="127">
        <v>96</v>
      </c>
      <c r="T122" s="127">
        <v>0</v>
      </c>
      <c r="U122" s="127">
        <v>0</v>
      </c>
      <c r="V122" s="127">
        <v>84</v>
      </c>
      <c r="W122" s="127">
        <v>73</v>
      </c>
      <c r="X122" s="127">
        <v>181</v>
      </c>
      <c r="Y122" s="127">
        <v>2286</v>
      </c>
      <c r="Z122" s="127">
        <v>3884</v>
      </c>
      <c r="AA122" s="154">
        <v>1035</v>
      </c>
      <c r="AB122" s="154">
        <v>75</v>
      </c>
      <c r="AC122" s="154">
        <v>2595</v>
      </c>
      <c r="AD122" s="154">
        <v>532</v>
      </c>
      <c r="AE122" s="154">
        <v>214</v>
      </c>
      <c r="AF122" s="154">
        <v>195</v>
      </c>
      <c r="AG122" s="154">
        <v>4451</v>
      </c>
      <c r="AH122" s="154">
        <v>761</v>
      </c>
      <c r="AI122" s="154">
        <v>148</v>
      </c>
      <c r="AJ122" s="154">
        <v>127</v>
      </c>
      <c r="AK122" s="154">
        <v>1057</v>
      </c>
      <c r="AL122" s="154">
        <v>10</v>
      </c>
      <c r="AM122" s="154">
        <v>30</v>
      </c>
      <c r="AN122" s="154">
        <v>0</v>
      </c>
      <c r="AO122" s="154">
        <v>0</v>
      </c>
      <c r="AP122" s="147">
        <f t="shared" si="13"/>
        <v>35829</v>
      </c>
      <c r="AQ122" s="144"/>
      <c r="AR122" s="144"/>
      <c r="AS122" s="144"/>
      <c r="AT122" s="144"/>
      <c r="AU122" s="144"/>
      <c r="AV122" s="144"/>
    </row>
    <row r="123" spans="1:48" ht="38.25" x14ac:dyDescent="0.2">
      <c r="A123" s="128" t="s">
        <v>574</v>
      </c>
      <c r="B123" s="115" t="s">
        <v>575</v>
      </c>
      <c r="C123" s="139">
        <v>65</v>
      </c>
      <c r="D123" s="132">
        <f>'[2]National ART MSF'!$G$29</f>
        <v>276</v>
      </c>
      <c r="E123" s="132">
        <f>'[3]National ART MSF'!$G$29</f>
        <v>4145</v>
      </c>
      <c r="F123" s="132">
        <v>201</v>
      </c>
      <c r="G123" s="132">
        <v>8725</v>
      </c>
      <c r="H123" s="132">
        <v>279</v>
      </c>
      <c r="I123" s="139">
        <f>'[4]National ART MSF'!$G$29</f>
        <v>226</v>
      </c>
      <c r="J123" s="132">
        <f>'[5]National ART MSF'!$G$29</f>
        <v>8229</v>
      </c>
      <c r="K123" s="127">
        <v>5690</v>
      </c>
      <c r="L123" s="127">
        <v>2801</v>
      </c>
      <c r="M123" s="127">
        <v>19</v>
      </c>
      <c r="N123" s="127">
        <v>2</v>
      </c>
      <c r="O123" s="127">
        <v>41</v>
      </c>
      <c r="P123" s="128">
        <v>0</v>
      </c>
      <c r="Q123" s="127">
        <v>335</v>
      </c>
      <c r="R123" s="127">
        <v>0</v>
      </c>
      <c r="S123" s="127">
        <v>53</v>
      </c>
      <c r="T123" s="127">
        <v>0</v>
      </c>
      <c r="U123" s="127">
        <v>3144</v>
      </c>
      <c r="V123" s="127">
        <v>73</v>
      </c>
      <c r="W123" s="127">
        <v>123</v>
      </c>
      <c r="X123" s="127">
        <v>98</v>
      </c>
      <c r="Y123" s="127">
        <v>962</v>
      </c>
      <c r="Z123" s="127">
        <v>4934</v>
      </c>
      <c r="AA123" s="154">
        <v>234</v>
      </c>
      <c r="AB123" s="154">
        <v>81</v>
      </c>
      <c r="AC123" s="154">
        <v>2100</v>
      </c>
      <c r="AD123" s="154">
        <v>1040</v>
      </c>
      <c r="AE123" s="154">
        <v>70</v>
      </c>
      <c r="AF123" s="154">
        <v>368</v>
      </c>
      <c r="AG123" s="154">
        <v>7356</v>
      </c>
      <c r="AH123" s="154">
        <v>4852</v>
      </c>
      <c r="AI123" s="154">
        <v>279</v>
      </c>
      <c r="AJ123" s="154">
        <v>67</v>
      </c>
      <c r="AK123" s="154">
        <v>1024</v>
      </c>
      <c r="AL123" s="154">
        <v>0</v>
      </c>
      <c r="AM123" s="154">
        <v>4</v>
      </c>
      <c r="AN123" s="154">
        <v>30104</v>
      </c>
      <c r="AO123" s="154">
        <v>16631</v>
      </c>
      <c r="AP123" s="147">
        <f t="shared" si="13"/>
        <v>104631</v>
      </c>
      <c r="AQ123" s="144"/>
      <c r="AR123" s="144"/>
      <c r="AS123" s="144"/>
      <c r="AT123" s="144"/>
      <c r="AU123" s="144"/>
      <c r="AV123" s="144"/>
    </row>
    <row r="124" spans="1:48" s="113" customFormat="1" ht="38.25" x14ac:dyDescent="0.2">
      <c r="A124" s="131" t="s">
        <v>576</v>
      </c>
      <c r="B124" s="117" t="s">
        <v>577</v>
      </c>
      <c r="C124" s="146">
        <f>SUM(C122:C123)</f>
        <v>184</v>
      </c>
      <c r="D124" s="146">
        <f t="shared" ref="D124:AO124" si="21">SUM(D122:D123)</f>
        <v>578</v>
      </c>
      <c r="E124" s="146">
        <f t="shared" si="21"/>
        <v>7511</v>
      </c>
      <c r="F124" s="146">
        <f t="shared" si="21"/>
        <v>454</v>
      </c>
      <c r="G124" s="146">
        <f t="shared" si="21"/>
        <v>12790</v>
      </c>
      <c r="H124" s="146">
        <f t="shared" si="21"/>
        <v>731</v>
      </c>
      <c r="I124" s="146">
        <f t="shared" si="21"/>
        <v>995</v>
      </c>
      <c r="J124" s="146">
        <f t="shared" si="21"/>
        <v>9359</v>
      </c>
      <c r="K124" s="146">
        <f t="shared" si="21"/>
        <v>8419</v>
      </c>
      <c r="L124" s="146">
        <f t="shared" si="21"/>
        <v>3926</v>
      </c>
      <c r="M124" s="146">
        <f t="shared" si="21"/>
        <v>999</v>
      </c>
      <c r="N124" s="146">
        <f t="shared" si="21"/>
        <v>4</v>
      </c>
      <c r="O124" s="146">
        <f t="shared" si="21"/>
        <v>630</v>
      </c>
      <c r="P124" s="146">
        <f t="shared" si="21"/>
        <v>0</v>
      </c>
      <c r="Q124" s="146">
        <f t="shared" si="21"/>
        <v>2449</v>
      </c>
      <c r="R124" s="146">
        <f t="shared" si="21"/>
        <v>0</v>
      </c>
      <c r="S124" s="146">
        <f t="shared" si="21"/>
        <v>149</v>
      </c>
      <c r="T124" s="146">
        <f t="shared" si="21"/>
        <v>0</v>
      </c>
      <c r="U124" s="146">
        <f t="shared" si="21"/>
        <v>3144</v>
      </c>
      <c r="V124" s="146">
        <f t="shared" si="21"/>
        <v>157</v>
      </c>
      <c r="W124" s="146">
        <f t="shared" si="21"/>
        <v>196</v>
      </c>
      <c r="X124" s="146">
        <f t="shared" si="21"/>
        <v>279</v>
      </c>
      <c r="Y124" s="146">
        <f t="shared" si="21"/>
        <v>3248</v>
      </c>
      <c r="Z124" s="146">
        <f t="shared" si="21"/>
        <v>8818</v>
      </c>
      <c r="AA124" s="153">
        <f t="shared" si="21"/>
        <v>1269</v>
      </c>
      <c r="AB124" s="153">
        <f t="shared" si="21"/>
        <v>156</v>
      </c>
      <c r="AC124" s="153">
        <f t="shared" si="21"/>
        <v>4695</v>
      </c>
      <c r="AD124" s="153">
        <f t="shared" si="21"/>
        <v>1572</v>
      </c>
      <c r="AE124" s="153">
        <f t="shared" si="21"/>
        <v>284</v>
      </c>
      <c r="AF124" s="153">
        <f t="shared" si="21"/>
        <v>563</v>
      </c>
      <c r="AG124" s="153">
        <f t="shared" si="21"/>
        <v>11807</v>
      </c>
      <c r="AH124" s="153">
        <f t="shared" si="21"/>
        <v>5613</v>
      </c>
      <c r="AI124" s="153">
        <f t="shared" si="21"/>
        <v>427</v>
      </c>
      <c r="AJ124" s="153">
        <f t="shared" si="21"/>
        <v>194</v>
      </c>
      <c r="AK124" s="153">
        <f t="shared" si="21"/>
        <v>2081</v>
      </c>
      <c r="AL124" s="153">
        <f t="shared" si="21"/>
        <v>10</v>
      </c>
      <c r="AM124" s="153">
        <f t="shared" si="21"/>
        <v>34</v>
      </c>
      <c r="AN124" s="153">
        <f t="shared" si="21"/>
        <v>30104</v>
      </c>
      <c r="AO124" s="153">
        <f t="shared" si="21"/>
        <v>16631</v>
      </c>
      <c r="AP124" s="147">
        <f t="shared" si="13"/>
        <v>140460</v>
      </c>
      <c r="AQ124" s="143"/>
      <c r="AR124" s="143"/>
      <c r="AS124" s="143"/>
      <c r="AT124" s="143"/>
      <c r="AU124" s="143"/>
      <c r="AV124" s="143"/>
    </row>
    <row r="125" spans="1:48" ht="38.25" x14ac:dyDescent="0.2">
      <c r="A125" s="128" t="s">
        <v>578</v>
      </c>
      <c r="B125" s="135" t="s">
        <v>579</v>
      </c>
      <c r="C125" s="139">
        <v>48</v>
      </c>
      <c r="D125" s="132">
        <f>'[2]National ART MSF'!$E$30</f>
        <v>119</v>
      </c>
      <c r="E125" s="132">
        <f>'[3]National ART MSF'!$E$30</f>
        <v>2217</v>
      </c>
      <c r="F125" s="132">
        <v>90</v>
      </c>
      <c r="G125" s="132">
        <v>105</v>
      </c>
      <c r="H125" s="132">
        <v>39</v>
      </c>
      <c r="I125" s="139">
        <f>'[4]National ART MSF'!$E$30</f>
        <v>130</v>
      </c>
      <c r="J125" s="132">
        <f>'[5]National ART MSF'!$E$30</f>
        <v>42</v>
      </c>
      <c r="K125" s="127">
        <v>203</v>
      </c>
      <c r="L125" s="127">
        <v>55</v>
      </c>
      <c r="M125" s="127">
        <v>65</v>
      </c>
      <c r="N125" s="127">
        <v>110</v>
      </c>
      <c r="O125" s="127">
        <v>18</v>
      </c>
      <c r="P125" s="128">
        <v>0</v>
      </c>
      <c r="Q125" s="127">
        <v>0</v>
      </c>
      <c r="R125" s="127">
        <v>1475</v>
      </c>
      <c r="S125" s="127">
        <v>8</v>
      </c>
      <c r="T125" s="127">
        <v>0</v>
      </c>
      <c r="U125" s="127">
        <v>0</v>
      </c>
      <c r="V125" s="127">
        <v>4659</v>
      </c>
      <c r="W125" s="127">
        <v>26</v>
      </c>
      <c r="X125" s="127">
        <v>30</v>
      </c>
      <c r="Y125" s="127">
        <v>214</v>
      </c>
      <c r="Z125" s="127">
        <v>31</v>
      </c>
      <c r="AA125" s="154">
        <v>22</v>
      </c>
      <c r="AB125" s="154">
        <v>61</v>
      </c>
      <c r="AC125" s="154">
        <v>21</v>
      </c>
      <c r="AD125" s="154">
        <v>38</v>
      </c>
      <c r="AE125" s="154">
        <v>47</v>
      </c>
      <c r="AF125" s="154">
        <v>3</v>
      </c>
      <c r="AG125" s="154">
        <v>97</v>
      </c>
      <c r="AH125" s="154">
        <v>73</v>
      </c>
      <c r="AI125" s="154">
        <v>515</v>
      </c>
      <c r="AJ125" s="154">
        <v>45</v>
      </c>
      <c r="AK125" s="154">
        <v>179</v>
      </c>
      <c r="AL125" s="154">
        <v>1</v>
      </c>
      <c r="AM125" s="154">
        <v>37</v>
      </c>
      <c r="AN125" s="154">
        <v>0</v>
      </c>
      <c r="AO125" s="154">
        <v>0</v>
      </c>
      <c r="AP125" s="147">
        <f t="shared" si="13"/>
        <v>10823</v>
      </c>
      <c r="AQ125" s="144"/>
      <c r="AR125" s="144"/>
      <c r="AS125" s="144"/>
      <c r="AT125" s="144"/>
      <c r="AU125" s="144"/>
      <c r="AV125" s="144"/>
    </row>
    <row r="126" spans="1:48" ht="38.25" x14ac:dyDescent="0.2">
      <c r="A126" s="128" t="s">
        <v>580</v>
      </c>
      <c r="B126" s="119" t="s">
        <v>581</v>
      </c>
      <c r="C126" s="139">
        <v>61</v>
      </c>
      <c r="D126" s="132">
        <f>'[2]National ART MSF'!$G$30</f>
        <v>88</v>
      </c>
      <c r="E126" s="132">
        <f>'[3]National ART MSF'!$G$30</f>
        <v>3978</v>
      </c>
      <c r="F126" s="132">
        <v>71</v>
      </c>
      <c r="G126" s="132">
        <v>110</v>
      </c>
      <c r="H126" s="132">
        <v>39</v>
      </c>
      <c r="I126" s="139">
        <f>'[4]National ART MSF'!$G$30</f>
        <v>421</v>
      </c>
      <c r="J126" s="132">
        <f>'[5]National ART MSF'!$G$30</f>
        <v>202</v>
      </c>
      <c r="K126" s="127">
        <v>179</v>
      </c>
      <c r="L126" s="127">
        <v>77</v>
      </c>
      <c r="M126" s="127">
        <v>18</v>
      </c>
      <c r="N126" s="127">
        <v>1748</v>
      </c>
      <c r="O126" s="127">
        <v>4</v>
      </c>
      <c r="P126" s="128">
        <v>0</v>
      </c>
      <c r="Q126" s="127">
        <v>0</v>
      </c>
      <c r="R126" s="127">
        <v>0</v>
      </c>
      <c r="S126" s="127">
        <v>4</v>
      </c>
      <c r="T126" s="127">
        <v>0</v>
      </c>
      <c r="U126" s="127">
        <v>0</v>
      </c>
      <c r="V126" s="127">
        <v>8093</v>
      </c>
      <c r="W126" s="127">
        <v>74</v>
      </c>
      <c r="X126" s="127">
        <v>25</v>
      </c>
      <c r="Y126" s="127">
        <v>67</v>
      </c>
      <c r="Z126" s="127">
        <v>30</v>
      </c>
      <c r="AA126" s="154">
        <v>88</v>
      </c>
      <c r="AB126" s="154">
        <v>61</v>
      </c>
      <c r="AC126" s="154">
        <v>25</v>
      </c>
      <c r="AD126" s="154">
        <v>118</v>
      </c>
      <c r="AE126" s="154">
        <v>13</v>
      </c>
      <c r="AF126" s="154">
        <v>12</v>
      </c>
      <c r="AG126" s="154">
        <v>31</v>
      </c>
      <c r="AH126" s="154">
        <v>41</v>
      </c>
      <c r="AI126" s="154">
        <v>32</v>
      </c>
      <c r="AJ126" s="154">
        <v>13</v>
      </c>
      <c r="AK126" s="154">
        <v>220</v>
      </c>
      <c r="AL126" s="154">
        <v>1</v>
      </c>
      <c r="AM126" s="154">
        <v>10</v>
      </c>
      <c r="AN126" s="154">
        <v>309</v>
      </c>
      <c r="AO126" s="154">
        <v>328</v>
      </c>
      <c r="AP126" s="147">
        <f t="shared" si="13"/>
        <v>16591</v>
      </c>
      <c r="AQ126" s="144"/>
      <c r="AR126" s="144"/>
      <c r="AS126" s="144"/>
      <c r="AT126" s="144"/>
      <c r="AU126" s="144"/>
      <c r="AV126" s="144"/>
    </row>
    <row r="127" spans="1:48" s="113" customFormat="1" ht="38.25" x14ac:dyDescent="0.2">
      <c r="A127" s="131" t="s">
        <v>582</v>
      </c>
      <c r="B127" s="136" t="s">
        <v>583</v>
      </c>
      <c r="C127" s="146">
        <f>SUM(C125:C126)</f>
        <v>109</v>
      </c>
      <c r="D127" s="146">
        <f t="shared" ref="D127:AO127" si="22">SUM(D125:D126)</f>
        <v>207</v>
      </c>
      <c r="E127" s="146">
        <f t="shared" si="22"/>
        <v>6195</v>
      </c>
      <c r="F127" s="146">
        <f t="shared" si="22"/>
        <v>161</v>
      </c>
      <c r="G127" s="146">
        <f t="shared" si="22"/>
        <v>215</v>
      </c>
      <c r="H127" s="146">
        <f t="shared" si="22"/>
        <v>78</v>
      </c>
      <c r="I127" s="146">
        <f t="shared" si="22"/>
        <v>551</v>
      </c>
      <c r="J127" s="146">
        <f t="shared" si="22"/>
        <v>244</v>
      </c>
      <c r="K127" s="146">
        <f t="shared" si="22"/>
        <v>382</v>
      </c>
      <c r="L127" s="146">
        <f t="shared" si="22"/>
        <v>132</v>
      </c>
      <c r="M127" s="146">
        <f t="shared" si="22"/>
        <v>83</v>
      </c>
      <c r="N127" s="146">
        <f t="shared" si="22"/>
        <v>1858</v>
      </c>
      <c r="O127" s="146">
        <f t="shared" si="22"/>
        <v>22</v>
      </c>
      <c r="P127" s="146">
        <f t="shared" si="22"/>
        <v>0</v>
      </c>
      <c r="Q127" s="146">
        <f t="shared" si="22"/>
        <v>0</v>
      </c>
      <c r="R127" s="146">
        <f t="shared" si="22"/>
        <v>1475</v>
      </c>
      <c r="S127" s="146">
        <f t="shared" si="22"/>
        <v>12</v>
      </c>
      <c r="T127" s="146">
        <f t="shared" si="22"/>
        <v>0</v>
      </c>
      <c r="U127" s="146">
        <f t="shared" si="22"/>
        <v>0</v>
      </c>
      <c r="V127" s="146">
        <f t="shared" si="22"/>
        <v>12752</v>
      </c>
      <c r="W127" s="146">
        <f t="shared" si="22"/>
        <v>100</v>
      </c>
      <c r="X127" s="146">
        <f t="shared" si="22"/>
        <v>55</v>
      </c>
      <c r="Y127" s="146">
        <f t="shared" si="22"/>
        <v>281</v>
      </c>
      <c r="Z127" s="146">
        <f t="shared" si="22"/>
        <v>61</v>
      </c>
      <c r="AA127" s="153">
        <f t="shared" si="22"/>
        <v>110</v>
      </c>
      <c r="AB127" s="153">
        <f t="shared" si="22"/>
        <v>122</v>
      </c>
      <c r="AC127" s="153">
        <f t="shared" si="22"/>
        <v>46</v>
      </c>
      <c r="AD127" s="153">
        <f t="shared" si="22"/>
        <v>156</v>
      </c>
      <c r="AE127" s="153">
        <f t="shared" si="22"/>
        <v>60</v>
      </c>
      <c r="AF127" s="153">
        <f t="shared" si="22"/>
        <v>15</v>
      </c>
      <c r="AG127" s="153">
        <f t="shared" si="22"/>
        <v>128</v>
      </c>
      <c r="AH127" s="153">
        <f t="shared" si="22"/>
        <v>114</v>
      </c>
      <c r="AI127" s="153">
        <f t="shared" si="22"/>
        <v>547</v>
      </c>
      <c r="AJ127" s="153">
        <f t="shared" si="22"/>
        <v>58</v>
      </c>
      <c r="AK127" s="153">
        <f t="shared" si="22"/>
        <v>399</v>
      </c>
      <c r="AL127" s="153">
        <f t="shared" si="22"/>
        <v>2</v>
      </c>
      <c r="AM127" s="153">
        <f t="shared" si="22"/>
        <v>47</v>
      </c>
      <c r="AN127" s="153">
        <f t="shared" si="22"/>
        <v>309</v>
      </c>
      <c r="AO127" s="153">
        <f t="shared" si="22"/>
        <v>328</v>
      </c>
      <c r="AP127" s="147">
        <f t="shared" si="13"/>
        <v>27414</v>
      </c>
      <c r="AQ127" s="143"/>
      <c r="AR127" s="143"/>
      <c r="AS127" s="143"/>
      <c r="AT127" s="143"/>
      <c r="AU127" s="143"/>
      <c r="AV127" s="143"/>
    </row>
    <row r="128" spans="1:48" ht="38.25" x14ac:dyDescent="0.2">
      <c r="A128" s="128" t="s">
        <v>584</v>
      </c>
      <c r="B128" s="115" t="s">
        <v>585</v>
      </c>
      <c r="C128" s="139">
        <v>9</v>
      </c>
      <c r="D128" s="132">
        <v>0</v>
      </c>
      <c r="E128" s="132">
        <f>'[3]National ART MSF'!$E$31</f>
        <v>58</v>
      </c>
      <c r="F128" s="132">
        <v>0</v>
      </c>
      <c r="G128" s="132">
        <v>22</v>
      </c>
      <c r="H128" s="132">
        <v>0</v>
      </c>
      <c r="I128" s="139">
        <f>'[4]National ART MSF'!$E$31</f>
        <v>221</v>
      </c>
      <c r="J128" s="132">
        <v>0</v>
      </c>
      <c r="K128" s="127">
        <v>32</v>
      </c>
      <c r="L128" s="127">
        <v>8</v>
      </c>
      <c r="M128" s="127">
        <v>65</v>
      </c>
      <c r="N128" s="127">
        <v>0</v>
      </c>
      <c r="O128" s="127">
        <v>302</v>
      </c>
      <c r="P128" s="128">
        <v>0</v>
      </c>
      <c r="Q128" s="127">
        <v>0</v>
      </c>
      <c r="R128" s="127">
        <v>0</v>
      </c>
      <c r="S128" s="127">
        <v>0</v>
      </c>
      <c r="T128" s="127">
        <v>0</v>
      </c>
      <c r="U128" s="127">
        <v>0</v>
      </c>
      <c r="V128" s="127">
        <v>0</v>
      </c>
      <c r="W128" s="127">
        <v>0</v>
      </c>
      <c r="X128" s="127">
        <v>0</v>
      </c>
      <c r="Y128" s="127">
        <v>623</v>
      </c>
      <c r="Z128" s="127">
        <v>0</v>
      </c>
      <c r="AA128" s="154">
        <v>0</v>
      </c>
      <c r="AB128" s="154">
        <v>74</v>
      </c>
      <c r="AC128" s="154">
        <v>19</v>
      </c>
      <c r="AD128" s="154">
        <v>9</v>
      </c>
      <c r="AE128" s="154">
        <v>0</v>
      </c>
      <c r="AF128" s="154">
        <v>0</v>
      </c>
      <c r="AG128" s="154">
        <v>1</v>
      </c>
      <c r="AH128" s="154">
        <v>0</v>
      </c>
      <c r="AI128" s="154">
        <v>22</v>
      </c>
      <c r="AJ128" s="154">
        <v>0</v>
      </c>
      <c r="AK128" s="154">
        <v>4</v>
      </c>
      <c r="AL128" s="154">
        <v>0</v>
      </c>
      <c r="AM128" s="154">
        <v>0</v>
      </c>
      <c r="AN128" s="154">
        <v>0</v>
      </c>
      <c r="AO128" s="154">
        <v>0</v>
      </c>
      <c r="AP128" s="147">
        <f t="shared" si="13"/>
        <v>1469</v>
      </c>
      <c r="AQ128" s="144"/>
      <c r="AR128" s="144"/>
      <c r="AS128" s="144"/>
      <c r="AT128" s="144"/>
      <c r="AU128" s="144"/>
      <c r="AV128" s="144"/>
    </row>
    <row r="129" spans="1:48" ht="38.25" x14ac:dyDescent="0.2">
      <c r="A129" s="128" t="s">
        <v>586</v>
      </c>
      <c r="B129" s="115" t="s">
        <v>587</v>
      </c>
      <c r="C129" s="139">
        <v>5</v>
      </c>
      <c r="D129" s="132">
        <v>0</v>
      </c>
      <c r="E129" s="132">
        <f>'[3]National ART MSF'!$G$31</f>
        <v>133</v>
      </c>
      <c r="F129" s="132">
        <v>0</v>
      </c>
      <c r="G129" s="132">
        <v>43</v>
      </c>
      <c r="H129" s="132">
        <v>0</v>
      </c>
      <c r="I129" s="139">
        <f>'[4]National ART MSF'!$G$31</f>
        <v>39</v>
      </c>
      <c r="J129" s="132">
        <v>0</v>
      </c>
      <c r="K129" s="127">
        <v>35</v>
      </c>
      <c r="L129" s="127">
        <v>15</v>
      </c>
      <c r="M129" s="127">
        <v>72</v>
      </c>
      <c r="N129" s="127">
        <v>0</v>
      </c>
      <c r="O129" s="127">
        <v>18</v>
      </c>
      <c r="P129" s="128">
        <v>0</v>
      </c>
      <c r="Q129" s="127">
        <v>119</v>
      </c>
      <c r="R129" s="127">
        <v>0</v>
      </c>
      <c r="S129" s="127">
        <v>0</v>
      </c>
      <c r="T129" s="127">
        <v>0</v>
      </c>
      <c r="U129" s="127">
        <v>104</v>
      </c>
      <c r="V129" s="127">
        <v>0</v>
      </c>
      <c r="W129" s="127">
        <v>89</v>
      </c>
      <c r="X129" s="127">
        <v>0</v>
      </c>
      <c r="Y129" s="127">
        <v>6</v>
      </c>
      <c r="Z129" s="127">
        <v>0</v>
      </c>
      <c r="AA129" s="154">
        <v>12</v>
      </c>
      <c r="AB129" s="154">
        <v>20</v>
      </c>
      <c r="AC129" s="154">
        <v>33</v>
      </c>
      <c r="AD129" s="154">
        <v>0</v>
      </c>
      <c r="AE129" s="154">
        <v>0</v>
      </c>
      <c r="AF129" s="154">
        <v>0</v>
      </c>
      <c r="AG129" s="154">
        <v>14</v>
      </c>
      <c r="AH129" s="154">
        <v>0</v>
      </c>
      <c r="AI129" s="154">
        <v>31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47">
        <f t="shared" si="13"/>
        <v>788</v>
      </c>
      <c r="AQ129" s="144"/>
      <c r="AR129" s="144"/>
      <c r="AS129" s="144"/>
      <c r="AT129" s="144"/>
      <c r="AU129" s="144"/>
      <c r="AV129" s="144"/>
    </row>
    <row r="130" spans="1:48" s="113" customFormat="1" ht="38.25" x14ac:dyDescent="0.2">
      <c r="A130" s="131" t="s">
        <v>588</v>
      </c>
      <c r="B130" s="136" t="s">
        <v>589</v>
      </c>
      <c r="C130" s="146">
        <f>SUM(C128:C129)</f>
        <v>14</v>
      </c>
      <c r="D130" s="146">
        <f t="shared" ref="D130:AO130" si="23">SUM(D128:D129)</f>
        <v>0</v>
      </c>
      <c r="E130" s="146">
        <f t="shared" si="23"/>
        <v>191</v>
      </c>
      <c r="F130" s="146">
        <f t="shared" si="23"/>
        <v>0</v>
      </c>
      <c r="G130" s="146">
        <f t="shared" si="23"/>
        <v>65</v>
      </c>
      <c r="H130" s="146">
        <f t="shared" si="23"/>
        <v>0</v>
      </c>
      <c r="I130" s="146">
        <f t="shared" si="23"/>
        <v>260</v>
      </c>
      <c r="J130" s="146">
        <f t="shared" si="23"/>
        <v>0</v>
      </c>
      <c r="K130" s="146">
        <f t="shared" si="23"/>
        <v>67</v>
      </c>
      <c r="L130" s="146">
        <f t="shared" si="23"/>
        <v>23</v>
      </c>
      <c r="M130" s="146">
        <f t="shared" si="23"/>
        <v>137</v>
      </c>
      <c r="N130" s="146">
        <f t="shared" si="23"/>
        <v>0</v>
      </c>
      <c r="O130" s="146">
        <f t="shared" si="23"/>
        <v>320</v>
      </c>
      <c r="P130" s="146">
        <f t="shared" si="23"/>
        <v>0</v>
      </c>
      <c r="Q130" s="146">
        <f t="shared" si="23"/>
        <v>119</v>
      </c>
      <c r="R130" s="146">
        <f t="shared" si="23"/>
        <v>0</v>
      </c>
      <c r="S130" s="146">
        <f t="shared" si="23"/>
        <v>0</v>
      </c>
      <c r="T130" s="146">
        <f t="shared" si="23"/>
        <v>0</v>
      </c>
      <c r="U130" s="146">
        <f t="shared" si="23"/>
        <v>104</v>
      </c>
      <c r="V130" s="146">
        <f t="shared" si="23"/>
        <v>0</v>
      </c>
      <c r="W130" s="146">
        <f t="shared" si="23"/>
        <v>89</v>
      </c>
      <c r="X130" s="146">
        <f t="shared" si="23"/>
        <v>0</v>
      </c>
      <c r="Y130" s="146">
        <f t="shared" si="23"/>
        <v>629</v>
      </c>
      <c r="Z130" s="146">
        <f t="shared" si="23"/>
        <v>0</v>
      </c>
      <c r="AA130" s="153">
        <f t="shared" si="23"/>
        <v>12</v>
      </c>
      <c r="AB130" s="153">
        <f t="shared" si="23"/>
        <v>94</v>
      </c>
      <c r="AC130" s="153">
        <f t="shared" si="23"/>
        <v>52</v>
      </c>
      <c r="AD130" s="153">
        <f t="shared" si="23"/>
        <v>9</v>
      </c>
      <c r="AE130" s="153">
        <f t="shared" si="23"/>
        <v>0</v>
      </c>
      <c r="AF130" s="153">
        <f t="shared" si="23"/>
        <v>0</v>
      </c>
      <c r="AG130" s="153">
        <f t="shared" si="23"/>
        <v>15</v>
      </c>
      <c r="AH130" s="153">
        <f t="shared" si="23"/>
        <v>0</v>
      </c>
      <c r="AI130" s="153">
        <f t="shared" si="23"/>
        <v>53</v>
      </c>
      <c r="AJ130" s="153">
        <f t="shared" si="23"/>
        <v>0</v>
      </c>
      <c r="AK130" s="153">
        <f t="shared" si="23"/>
        <v>4</v>
      </c>
      <c r="AL130" s="153">
        <f t="shared" si="23"/>
        <v>0</v>
      </c>
      <c r="AM130" s="153">
        <f t="shared" si="23"/>
        <v>0</v>
      </c>
      <c r="AN130" s="153">
        <f t="shared" si="23"/>
        <v>0</v>
      </c>
      <c r="AO130" s="153">
        <f t="shared" si="23"/>
        <v>0</v>
      </c>
      <c r="AP130" s="147">
        <f t="shared" si="13"/>
        <v>2257</v>
      </c>
      <c r="AQ130" s="143"/>
      <c r="AR130" s="143"/>
      <c r="AS130" s="143"/>
      <c r="AT130" s="143"/>
      <c r="AU130" s="143"/>
      <c r="AV130" s="143"/>
    </row>
    <row r="131" spans="1:48" ht="38.25" x14ac:dyDescent="0.2">
      <c r="A131" s="128" t="s">
        <v>590</v>
      </c>
      <c r="B131" s="116" t="s">
        <v>591</v>
      </c>
      <c r="C131" s="139">
        <v>28</v>
      </c>
      <c r="D131" s="132">
        <f>'[2]National ART MSF'!$C$33</f>
        <v>93</v>
      </c>
      <c r="E131" s="132">
        <f>'[3]National ART MSF'!$C$33</f>
        <v>91</v>
      </c>
      <c r="F131" s="132">
        <v>34</v>
      </c>
      <c r="G131" s="132">
        <v>174</v>
      </c>
      <c r="H131" s="132">
        <v>31</v>
      </c>
      <c r="I131" s="139">
        <f>'[4]National ART MSF'!$C$33</f>
        <v>1552</v>
      </c>
      <c r="J131" s="132">
        <f>'[5]National ART MSF'!$C$33</f>
        <v>104</v>
      </c>
      <c r="K131" s="127">
        <v>435</v>
      </c>
      <c r="L131" s="127">
        <v>130</v>
      </c>
      <c r="M131" s="127">
        <v>3</v>
      </c>
      <c r="N131" s="127">
        <v>207</v>
      </c>
      <c r="O131" s="127">
        <v>4</v>
      </c>
      <c r="P131" s="128">
        <v>0</v>
      </c>
      <c r="Q131" s="127">
        <v>378</v>
      </c>
      <c r="R131" s="127">
        <v>11</v>
      </c>
      <c r="S131" s="127">
        <v>8</v>
      </c>
      <c r="T131" s="127">
        <v>0</v>
      </c>
      <c r="U131" s="127">
        <v>22</v>
      </c>
      <c r="V131" s="127">
        <v>174</v>
      </c>
      <c r="W131" s="127">
        <v>56</v>
      </c>
      <c r="X131" s="127">
        <v>46</v>
      </c>
      <c r="Y131" s="127">
        <v>168</v>
      </c>
      <c r="Z131" s="127">
        <v>76</v>
      </c>
      <c r="AA131" s="154">
        <v>0</v>
      </c>
      <c r="AB131" s="154">
        <v>49</v>
      </c>
      <c r="AC131" s="154">
        <v>133</v>
      </c>
      <c r="AD131" s="154">
        <v>157</v>
      </c>
      <c r="AE131" s="154">
        <v>29</v>
      </c>
      <c r="AF131" s="154">
        <v>25</v>
      </c>
      <c r="AG131" s="154">
        <v>87</v>
      </c>
      <c r="AH131" s="154">
        <v>193</v>
      </c>
      <c r="AI131" s="154">
        <v>20</v>
      </c>
      <c r="AJ131" s="154">
        <v>5</v>
      </c>
      <c r="AK131" s="154">
        <v>129</v>
      </c>
      <c r="AL131" s="154">
        <v>1</v>
      </c>
      <c r="AM131" s="154">
        <v>16</v>
      </c>
      <c r="AN131" s="154">
        <v>10</v>
      </c>
      <c r="AO131" s="154">
        <v>388</v>
      </c>
      <c r="AP131" s="147">
        <f t="shared" ref="AP131:AP135" si="24">SUM(C131:AO131)</f>
        <v>5067</v>
      </c>
      <c r="AQ131" s="159">
        <f>AP131+AP133</f>
        <v>10171</v>
      </c>
      <c r="AR131" s="144"/>
      <c r="AS131" s="144"/>
      <c r="AT131" s="144"/>
      <c r="AU131" s="144"/>
      <c r="AV131" s="144"/>
    </row>
    <row r="132" spans="1:48" ht="38.25" x14ac:dyDescent="0.2">
      <c r="A132" s="128" t="s">
        <v>592</v>
      </c>
      <c r="B132" s="116" t="s">
        <v>593</v>
      </c>
      <c r="C132" s="139">
        <v>280</v>
      </c>
      <c r="D132" s="132">
        <f>'[2]National ART MSF'!$E$33</f>
        <v>589</v>
      </c>
      <c r="E132" s="132">
        <f>'[3]National ART MSF'!$E$33</f>
        <v>1605</v>
      </c>
      <c r="F132" s="132">
        <v>297</v>
      </c>
      <c r="G132" s="132">
        <v>704</v>
      </c>
      <c r="H132" s="132">
        <v>205</v>
      </c>
      <c r="I132" s="139">
        <f>'[4]National ART MSF'!$E$33</f>
        <v>5560</v>
      </c>
      <c r="J132" s="132">
        <f>'[5]National ART MSF'!$E$33</f>
        <v>754</v>
      </c>
      <c r="K132" s="127">
        <v>1251</v>
      </c>
      <c r="L132" s="127">
        <v>482</v>
      </c>
      <c r="M132" s="127">
        <v>41</v>
      </c>
      <c r="N132" s="127">
        <v>1187</v>
      </c>
      <c r="O132" s="127">
        <v>118</v>
      </c>
      <c r="P132" s="128">
        <v>0</v>
      </c>
      <c r="Q132" s="127">
        <v>2996</v>
      </c>
      <c r="R132" s="127">
        <v>1449</v>
      </c>
      <c r="S132" s="127">
        <v>48</v>
      </c>
      <c r="T132" s="127">
        <v>0</v>
      </c>
      <c r="U132" s="127">
        <v>187</v>
      </c>
      <c r="V132" s="127">
        <v>1576</v>
      </c>
      <c r="W132" s="127">
        <v>1064</v>
      </c>
      <c r="X132" s="127">
        <v>227</v>
      </c>
      <c r="Y132" s="127">
        <v>729</v>
      </c>
      <c r="Z132" s="127">
        <v>471</v>
      </c>
      <c r="AA132" s="154">
        <v>0</v>
      </c>
      <c r="AB132" s="154">
        <v>436</v>
      </c>
      <c r="AC132" s="154">
        <v>933</v>
      </c>
      <c r="AD132" s="154">
        <v>1042</v>
      </c>
      <c r="AE132" s="154">
        <v>333</v>
      </c>
      <c r="AF132" s="154">
        <v>154</v>
      </c>
      <c r="AG132" s="154">
        <v>681</v>
      </c>
      <c r="AH132" s="154">
        <v>837</v>
      </c>
      <c r="AI132" s="154">
        <v>321</v>
      </c>
      <c r="AJ132" s="154">
        <v>53</v>
      </c>
      <c r="AK132" s="154">
        <v>1318</v>
      </c>
      <c r="AL132" s="154">
        <v>93</v>
      </c>
      <c r="AM132" s="154">
        <v>304</v>
      </c>
      <c r="AN132" s="154">
        <v>165</v>
      </c>
      <c r="AO132" s="154">
        <v>4502</v>
      </c>
      <c r="AP132" s="147">
        <f t="shared" si="24"/>
        <v>32992</v>
      </c>
      <c r="AQ132" s="159">
        <f>AP132+AP134</f>
        <v>99018</v>
      </c>
      <c r="AR132" s="144"/>
      <c r="AS132" s="144"/>
      <c r="AT132" s="144"/>
      <c r="AU132" s="144"/>
      <c r="AV132" s="144"/>
    </row>
    <row r="133" spans="1:48" ht="38.25" x14ac:dyDescent="0.2">
      <c r="A133" s="128" t="s">
        <v>594</v>
      </c>
      <c r="B133" s="116" t="s">
        <v>595</v>
      </c>
      <c r="C133" s="139">
        <v>27</v>
      </c>
      <c r="D133" s="132">
        <f>'[2]National ART MSF'!$F$33</f>
        <v>52</v>
      </c>
      <c r="E133" s="132">
        <f>'[3]National ART MSF'!$F$33</f>
        <v>40</v>
      </c>
      <c r="F133" s="132">
        <v>33</v>
      </c>
      <c r="G133" s="132">
        <v>163</v>
      </c>
      <c r="H133" s="132">
        <v>25</v>
      </c>
      <c r="I133" s="139">
        <f>'[4]National ART MSF'!$F$33</f>
        <v>1799</v>
      </c>
      <c r="J133" s="132">
        <f>'[5]National ART MSF'!$F$33</f>
        <v>92</v>
      </c>
      <c r="K133" s="127">
        <v>367</v>
      </c>
      <c r="L133" s="127">
        <v>138</v>
      </c>
      <c r="M133" s="127">
        <v>4</v>
      </c>
      <c r="N133" s="127">
        <v>243</v>
      </c>
      <c r="O133" s="127">
        <v>6</v>
      </c>
      <c r="P133" s="128">
        <v>0</v>
      </c>
      <c r="Q133" s="127">
        <v>314</v>
      </c>
      <c r="R133" s="127">
        <v>12</v>
      </c>
      <c r="S133" s="127">
        <v>7</v>
      </c>
      <c r="T133" s="127">
        <v>0</v>
      </c>
      <c r="U133" s="127">
        <v>25</v>
      </c>
      <c r="V133" s="127">
        <v>212</v>
      </c>
      <c r="W133" s="127">
        <v>62</v>
      </c>
      <c r="X133" s="127">
        <v>29</v>
      </c>
      <c r="Y133" s="127">
        <v>175</v>
      </c>
      <c r="Z133" s="127">
        <v>72</v>
      </c>
      <c r="AA133" s="154">
        <v>0</v>
      </c>
      <c r="AB133" s="154">
        <v>124</v>
      </c>
      <c r="AC133" s="154">
        <v>102</v>
      </c>
      <c r="AD133" s="154">
        <v>168</v>
      </c>
      <c r="AE133" s="154">
        <v>38</v>
      </c>
      <c r="AF133" s="154">
        <v>17</v>
      </c>
      <c r="AG133" s="154">
        <v>120</v>
      </c>
      <c r="AH133" s="154">
        <v>183</v>
      </c>
      <c r="AI133" s="154">
        <v>35</v>
      </c>
      <c r="AJ133" s="154">
        <v>4</v>
      </c>
      <c r="AK133" s="154">
        <v>117</v>
      </c>
      <c r="AL133" s="154">
        <v>6</v>
      </c>
      <c r="AM133" s="154">
        <v>13</v>
      </c>
      <c r="AN133" s="154">
        <v>2</v>
      </c>
      <c r="AO133" s="154">
        <v>278</v>
      </c>
      <c r="AP133" s="147">
        <f t="shared" si="24"/>
        <v>5104</v>
      </c>
      <c r="AQ133" s="144"/>
      <c r="AR133" s="144"/>
      <c r="AS133" s="144"/>
      <c r="AT133" s="144"/>
      <c r="AU133" s="144"/>
      <c r="AV133" s="144"/>
    </row>
    <row r="134" spans="1:48" ht="38.25" x14ac:dyDescent="0.2">
      <c r="A134" s="128" t="s">
        <v>596</v>
      </c>
      <c r="B134" s="116" t="s">
        <v>597</v>
      </c>
      <c r="C134" s="139">
        <v>506</v>
      </c>
      <c r="D134" s="132">
        <f>'[2]National ART MSF'!$I$33</f>
        <v>1259</v>
      </c>
      <c r="E134" s="132">
        <f>'[3]National ART MSF'!$I$33</f>
        <v>3196</v>
      </c>
      <c r="F134" s="132">
        <v>590</v>
      </c>
      <c r="G134" s="132">
        <v>1340</v>
      </c>
      <c r="H134" s="132">
        <v>315</v>
      </c>
      <c r="I134" s="139">
        <f>'[4]National ART MSF'!$I$33</f>
        <v>14956</v>
      </c>
      <c r="J134" s="132">
        <f>'[5]National ART MSF'!$I$33</f>
        <v>1791</v>
      </c>
      <c r="K134" s="127">
        <v>2508</v>
      </c>
      <c r="L134" s="127">
        <v>1665</v>
      </c>
      <c r="M134" s="127">
        <v>45</v>
      </c>
      <c r="N134" s="127">
        <v>2736</v>
      </c>
      <c r="O134" s="127">
        <v>394</v>
      </c>
      <c r="P134" s="128">
        <v>0</v>
      </c>
      <c r="Q134" s="127">
        <v>5587</v>
      </c>
      <c r="R134" s="127">
        <v>2909</v>
      </c>
      <c r="S134" s="127">
        <v>102</v>
      </c>
      <c r="T134" s="127">
        <v>0</v>
      </c>
      <c r="U134" s="127">
        <v>418</v>
      </c>
      <c r="V134" s="127">
        <v>2455</v>
      </c>
      <c r="W134" s="127">
        <v>992</v>
      </c>
      <c r="X134" s="127">
        <v>532</v>
      </c>
      <c r="Y134" s="127">
        <v>1795</v>
      </c>
      <c r="Z134" s="127">
        <v>883</v>
      </c>
      <c r="AA134" s="154">
        <v>0</v>
      </c>
      <c r="AB134" s="154">
        <v>1114</v>
      </c>
      <c r="AC134" s="154">
        <v>2018</v>
      </c>
      <c r="AD134" s="154">
        <v>1959</v>
      </c>
      <c r="AE134" s="154">
        <v>711</v>
      </c>
      <c r="AF134" s="154">
        <v>479</v>
      </c>
      <c r="AG134" s="154">
        <v>1596</v>
      </c>
      <c r="AH134" s="154">
        <v>1507</v>
      </c>
      <c r="AI134" s="154">
        <v>972</v>
      </c>
      <c r="AJ134" s="154">
        <v>312</v>
      </c>
      <c r="AK134" s="154">
        <v>3238</v>
      </c>
      <c r="AL134" s="154">
        <v>110</v>
      </c>
      <c r="AM134" s="154">
        <v>199</v>
      </c>
      <c r="AN134" s="154">
        <v>308</v>
      </c>
      <c r="AO134" s="154">
        <v>4529</v>
      </c>
      <c r="AP134" s="147">
        <f t="shared" si="24"/>
        <v>66026</v>
      </c>
      <c r="AQ134" s="144"/>
      <c r="AR134" s="144"/>
      <c r="AS134" s="144"/>
      <c r="AT134" s="144"/>
      <c r="AU134" s="144"/>
      <c r="AV134" s="144"/>
    </row>
    <row r="135" spans="1:48" s="113" customFormat="1" ht="25.5" x14ac:dyDescent="0.2">
      <c r="A135" s="131" t="s">
        <v>598</v>
      </c>
      <c r="B135" s="118" t="s">
        <v>599</v>
      </c>
      <c r="C135" s="140">
        <f>SUM(C131:C134)</f>
        <v>841</v>
      </c>
      <c r="D135" s="140">
        <f t="shared" ref="D135:AO135" si="25">SUM(D131:D134)</f>
        <v>1993</v>
      </c>
      <c r="E135" s="140">
        <f t="shared" si="25"/>
        <v>4932</v>
      </c>
      <c r="F135" s="140">
        <f t="shared" si="25"/>
        <v>954</v>
      </c>
      <c r="G135" s="140">
        <f t="shared" si="25"/>
        <v>2381</v>
      </c>
      <c r="H135" s="140">
        <f t="shared" si="25"/>
        <v>576</v>
      </c>
      <c r="I135" s="140">
        <f t="shared" si="25"/>
        <v>23867</v>
      </c>
      <c r="J135" s="140">
        <f t="shared" si="25"/>
        <v>2741</v>
      </c>
      <c r="K135" s="140">
        <f t="shared" si="25"/>
        <v>4561</v>
      </c>
      <c r="L135" s="140">
        <f t="shared" si="25"/>
        <v>2415</v>
      </c>
      <c r="M135" s="140">
        <f t="shared" si="25"/>
        <v>93</v>
      </c>
      <c r="N135" s="140">
        <f t="shared" si="25"/>
        <v>4373</v>
      </c>
      <c r="O135" s="140">
        <f t="shared" si="25"/>
        <v>522</v>
      </c>
      <c r="P135" s="140">
        <f t="shared" si="25"/>
        <v>0</v>
      </c>
      <c r="Q135" s="140">
        <f t="shared" si="25"/>
        <v>9275</v>
      </c>
      <c r="R135" s="140">
        <f t="shared" si="25"/>
        <v>4381</v>
      </c>
      <c r="S135" s="140">
        <f t="shared" si="25"/>
        <v>165</v>
      </c>
      <c r="T135" s="140">
        <f t="shared" si="25"/>
        <v>0</v>
      </c>
      <c r="U135" s="140">
        <f t="shared" si="25"/>
        <v>652</v>
      </c>
      <c r="V135" s="140">
        <f t="shared" si="25"/>
        <v>4417</v>
      </c>
      <c r="W135" s="140">
        <f t="shared" si="25"/>
        <v>2174</v>
      </c>
      <c r="X135" s="140">
        <f t="shared" si="25"/>
        <v>834</v>
      </c>
      <c r="Y135" s="140">
        <f t="shared" si="25"/>
        <v>2867</v>
      </c>
      <c r="Z135" s="140">
        <f t="shared" si="25"/>
        <v>1502</v>
      </c>
      <c r="AA135" s="153">
        <f t="shared" si="25"/>
        <v>0</v>
      </c>
      <c r="AB135" s="153">
        <f t="shared" si="25"/>
        <v>1723</v>
      </c>
      <c r="AC135" s="153">
        <f t="shared" si="25"/>
        <v>3186</v>
      </c>
      <c r="AD135" s="153">
        <f t="shared" si="25"/>
        <v>3326</v>
      </c>
      <c r="AE135" s="153">
        <f t="shared" si="25"/>
        <v>1111</v>
      </c>
      <c r="AF135" s="153">
        <f t="shared" si="25"/>
        <v>675</v>
      </c>
      <c r="AG135" s="153">
        <f t="shared" si="25"/>
        <v>2484</v>
      </c>
      <c r="AH135" s="153">
        <f t="shared" si="25"/>
        <v>2720</v>
      </c>
      <c r="AI135" s="153">
        <f t="shared" si="25"/>
        <v>1348</v>
      </c>
      <c r="AJ135" s="153">
        <f t="shared" si="25"/>
        <v>374</v>
      </c>
      <c r="AK135" s="153">
        <f t="shared" si="25"/>
        <v>4802</v>
      </c>
      <c r="AL135" s="153">
        <f t="shared" si="25"/>
        <v>210</v>
      </c>
      <c r="AM135" s="153">
        <f t="shared" si="25"/>
        <v>532</v>
      </c>
      <c r="AN135" s="153">
        <f t="shared" si="25"/>
        <v>485</v>
      </c>
      <c r="AO135" s="153">
        <f t="shared" si="25"/>
        <v>9697</v>
      </c>
      <c r="AP135" s="147">
        <f t="shared" si="24"/>
        <v>109189</v>
      </c>
      <c r="AQ135" s="143"/>
      <c r="AR135" s="143"/>
      <c r="AS135" s="143"/>
      <c r="AT135" s="143"/>
      <c r="AU135" s="143"/>
      <c r="AV135" s="143"/>
    </row>
    <row r="136" spans="1:48" s="113" customFormat="1" x14ac:dyDescent="0.2">
      <c r="A136" s="131" t="s">
        <v>600</v>
      </c>
      <c r="B136" s="118" t="s">
        <v>601</v>
      </c>
      <c r="C136" s="140"/>
      <c r="D136" s="129"/>
      <c r="E136" s="129"/>
      <c r="F136" s="129"/>
      <c r="G136" s="129"/>
      <c r="H136" s="129"/>
      <c r="I136" s="140"/>
      <c r="J136" s="129"/>
      <c r="K136" s="129"/>
      <c r="L136" s="129"/>
      <c r="M136" s="129"/>
      <c r="N136" s="129"/>
      <c r="O136" s="129"/>
      <c r="P136" s="131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47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3"/>
      <c r="AR136" s="143"/>
      <c r="AS136" s="143"/>
      <c r="AT136" s="143"/>
      <c r="AU136" s="143"/>
      <c r="AV136" s="143"/>
    </row>
    <row r="137" spans="1:48" x14ac:dyDescent="0.2">
      <c r="A137" s="109"/>
      <c r="B137" s="110"/>
      <c r="C137" s="144"/>
      <c r="D137" s="90"/>
      <c r="E137" s="90"/>
      <c r="F137" s="90"/>
      <c r="G137" s="90"/>
      <c r="H137" s="90"/>
      <c r="I137" s="144"/>
      <c r="J137" s="90"/>
      <c r="K137" s="78"/>
      <c r="L137" s="78"/>
      <c r="M137" s="78"/>
      <c r="N137" s="78"/>
      <c r="O137" s="78"/>
      <c r="P137" s="145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148"/>
      <c r="AQ137" s="144"/>
      <c r="AR137" s="144"/>
      <c r="AS137" s="144"/>
      <c r="AT137" s="144"/>
      <c r="AU137" s="144"/>
      <c r="AV137" s="144"/>
    </row>
    <row r="138" spans="1:48" x14ac:dyDescent="0.2">
      <c r="A138" s="109"/>
      <c r="B138" s="109"/>
      <c r="C138" s="144"/>
      <c r="D138" s="90"/>
      <c r="E138" s="90"/>
      <c r="F138" s="90"/>
      <c r="G138" s="90"/>
      <c r="H138" s="90"/>
      <c r="I138" s="90"/>
      <c r="J138" s="90"/>
      <c r="K138" s="78"/>
      <c r="L138" s="78"/>
      <c r="M138" s="78"/>
      <c r="N138" s="78"/>
      <c r="O138" s="78"/>
      <c r="P138" s="145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148"/>
      <c r="AQ138" s="144"/>
      <c r="AR138" s="144"/>
      <c r="AS138" s="144"/>
      <c r="AT138" s="144"/>
      <c r="AU138" s="144"/>
      <c r="AV138" s="144"/>
    </row>
    <row r="139" spans="1:48" x14ac:dyDescent="0.2">
      <c r="A139" s="109"/>
      <c r="B139" s="109"/>
      <c r="C139" s="144"/>
      <c r="D139" s="90"/>
      <c r="E139" s="90"/>
      <c r="F139" s="90"/>
      <c r="G139" s="90"/>
      <c r="H139" s="90"/>
      <c r="I139" s="90"/>
      <c r="J139" s="90"/>
      <c r="K139" s="78"/>
      <c r="L139" s="78"/>
      <c r="M139" s="78"/>
      <c r="N139" s="78"/>
      <c r="O139" s="78"/>
      <c r="P139" s="145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148"/>
      <c r="AQ139" s="144"/>
      <c r="AR139" s="144"/>
      <c r="AS139" s="144"/>
      <c r="AT139" s="144"/>
      <c r="AU139" s="144"/>
      <c r="AV139" s="144"/>
    </row>
    <row r="140" spans="1:48" x14ac:dyDescent="0.2">
      <c r="A140" s="109"/>
      <c r="B140" s="109"/>
      <c r="C140" s="144"/>
      <c r="D140" s="90"/>
      <c r="E140" s="90"/>
      <c r="F140" s="90"/>
      <c r="G140" s="90"/>
      <c r="H140" s="90"/>
      <c r="I140" s="90"/>
      <c r="J140" s="90"/>
      <c r="K140" s="78"/>
      <c r="L140" s="78"/>
      <c r="M140" s="78"/>
      <c r="N140" s="78"/>
      <c r="O140" s="78"/>
      <c r="P140" s="145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148"/>
      <c r="AQ140" s="144"/>
      <c r="AR140" s="144"/>
      <c r="AS140" s="144"/>
      <c r="AT140" s="144"/>
      <c r="AU140" s="144"/>
      <c r="AV140" s="144"/>
    </row>
    <row r="141" spans="1:48" x14ac:dyDescent="0.2">
      <c r="A141" s="109"/>
      <c r="B141" s="109"/>
      <c r="C141" s="144"/>
      <c r="D141" s="90"/>
      <c r="E141" s="90"/>
      <c r="F141" s="90"/>
      <c r="G141" s="90"/>
      <c r="H141" s="90"/>
      <c r="I141" s="90"/>
      <c r="J141" s="90"/>
      <c r="K141" s="78"/>
      <c r="L141" s="78"/>
      <c r="M141" s="78"/>
      <c r="N141" s="78"/>
      <c r="O141" s="78"/>
      <c r="P141" s="145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148"/>
      <c r="AQ141" s="144"/>
      <c r="AR141" s="144"/>
      <c r="AS141" s="144"/>
      <c r="AT141" s="144"/>
      <c r="AU141" s="144"/>
      <c r="AV141" s="144"/>
    </row>
    <row r="142" spans="1:48" x14ac:dyDescent="0.2">
      <c r="A142" s="109"/>
      <c r="B142" s="109"/>
      <c r="C142" s="144"/>
      <c r="D142" s="90"/>
      <c r="E142" s="90"/>
      <c r="F142" s="90"/>
      <c r="G142" s="90"/>
      <c r="H142" s="90"/>
      <c r="I142" s="90"/>
      <c r="J142" s="90"/>
      <c r="K142" s="78"/>
      <c r="L142" s="78"/>
      <c r="M142" s="78"/>
      <c r="N142" s="78"/>
      <c r="O142" s="78"/>
      <c r="P142" s="145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148"/>
      <c r="AQ142" s="144"/>
      <c r="AR142" s="144"/>
      <c r="AS142" s="144"/>
      <c r="AT142" s="144"/>
      <c r="AU142" s="144"/>
      <c r="AV142" s="144"/>
    </row>
    <row r="143" spans="1:48" x14ac:dyDescent="0.2">
      <c r="A143" s="109"/>
      <c r="B143" s="109"/>
      <c r="C143" s="144"/>
      <c r="D143" s="90"/>
      <c r="E143" s="90"/>
      <c r="F143" s="90"/>
      <c r="G143" s="90"/>
      <c r="H143" s="90"/>
      <c r="I143" s="90"/>
      <c r="J143" s="90"/>
      <c r="K143" s="78"/>
      <c r="L143" s="78"/>
      <c r="M143" s="78"/>
      <c r="N143" s="78"/>
      <c r="O143" s="78"/>
      <c r="P143" s="145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148"/>
      <c r="AQ143" s="144"/>
      <c r="AR143" s="144"/>
      <c r="AS143" s="144"/>
      <c r="AT143" s="144"/>
      <c r="AU143" s="144"/>
      <c r="AV143" s="144"/>
    </row>
    <row r="144" spans="1:48" x14ac:dyDescent="0.2">
      <c r="A144" s="109"/>
      <c r="B144" s="109"/>
      <c r="C144" s="144"/>
      <c r="D144" s="90"/>
      <c r="E144" s="90"/>
      <c r="F144" s="90"/>
      <c r="G144" s="90"/>
      <c r="H144" s="90"/>
      <c r="I144" s="90"/>
      <c r="J144" s="90"/>
      <c r="K144" s="78"/>
      <c r="L144" s="78"/>
      <c r="M144" s="78"/>
      <c r="N144" s="78"/>
      <c r="O144" s="78"/>
      <c r="P144" s="145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148"/>
      <c r="AQ144" s="144"/>
      <c r="AR144" s="144"/>
      <c r="AS144" s="144"/>
      <c r="AT144" s="144"/>
      <c r="AU144" s="144"/>
      <c r="AV144" s="144"/>
    </row>
    <row r="145" spans="1:48" x14ac:dyDescent="0.2">
      <c r="A145" s="109"/>
      <c r="B145" s="109"/>
      <c r="C145" s="144"/>
      <c r="D145" s="90"/>
      <c r="E145" s="90"/>
      <c r="F145" s="90"/>
      <c r="G145" s="90"/>
      <c r="H145" s="90"/>
      <c r="I145" s="90"/>
      <c r="J145" s="90"/>
      <c r="K145" s="78"/>
      <c r="L145" s="78"/>
      <c r="M145" s="78"/>
      <c r="N145" s="78"/>
      <c r="O145" s="78"/>
      <c r="P145" s="145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148"/>
      <c r="AQ145" s="144"/>
      <c r="AR145" s="144"/>
      <c r="AS145" s="144"/>
      <c r="AT145" s="144"/>
      <c r="AU145" s="144"/>
      <c r="AV145" s="144"/>
    </row>
    <row r="146" spans="1:48" x14ac:dyDescent="0.2">
      <c r="A146" s="109"/>
      <c r="B146" s="109"/>
      <c r="C146" s="144"/>
      <c r="D146" s="90"/>
      <c r="E146" s="90"/>
      <c r="F146" s="90"/>
      <c r="G146" s="90"/>
      <c r="H146" s="90"/>
      <c r="I146" s="90"/>
      <c r="J146" s="90"/>
      <c r="K146" s="78"/>
      <c r="L146" s="78"/>
      <c r="M146" s="78"/>
      <c r="N146" s="78"/>
      <c r="O146" s="78"/>
      <c r="P146" s="145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148"/>
      <c r="AQ146" s="144"/>
      <c r="AR146" s="144"/>
      <c r="AS146" s="144"/>
      <c r="AT146" s="144"/>
      <c r="AU146" s="144"/>
      <c r="AV146" s="144"/>
    </row>
    <row r="147" spans="1:48" x14ac:dyDescent="0.2">
      <c r="A147" s="109"/>
      <c r="B147" s="109"/>
      <c r="C147" s="144"/>
      <c r="D147" s="90"/>
      <c r="E147" s="90"/>
      <c r="F147" s="90"/>
      <c r="G147" s="90"/>
      <c r="H147" s="90"/>
      <c r="I147" s="90"/>
      <c r="J147" s="90"/>
      <c r="K147" s="78"/>
      <c r="L147" s="78"/>
      <c r="M147" s="78"/>
      <c r="N147" s="78"/>
      <c r="O147" s="78"/>
      <c r="P147" s="145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148"/>
      <c r="AQ147" s="144"/>
      <c r="AR147" s="144"/>
      <c r="AS147" s="144"/>
      <c r="AT147" s="144"/>
      <c r="AU147" s="144"/>
      <c r="AV147" s="144"/>
    </row>
    <row r="148" spans="1:48" x14ac:dyDescent="0.2">
      <c r="A148" s="109"/>
      <c r="B148" s="109"/>
      <c r="C148" s="144"/>
      <c r="D148" s="90"/>
      <c r="E148" s="90"/>
      <c r="F148" s="90"/>
      <c r="G148" s="90"/>
      <c r="H148" s="90"/>
      <c r="I148" s="90"/>
      <c r="J148" s="90"/>
      <c r="K148" s="78"/>
      <c r="L148" s="78"/>
      <c r="M148" s="78"/>
      <c r="N148" s="78"/>
      <c r="O148" s="78"/>
      <c r="P148" s="145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148"/>
      <c r="AQ148" s="144"/>
      <c r="AR148" s="144"/>
      <c r="AS148" s="144"/>
      <c r="AT148" s="144"/>
      <c r="AU148" s="144"/>
      <c r="AV148" s="144"/>
    </row>
    <row r="149" spans="1:48" x14ac:dyDescent="0.2">
      <c r="D149" s="3"/>
      <c r="E149" s="3"/>
      <c r="F149" s="3"/>
      <c r="G149" s="3"/>
      <c r="H149" s="3"/>
      <c r="I149" s="3"/>
      <c r="J149" s="3"/>
      <c r="K149" s="2"/>
      <c r="L149" s="2"/>
      <c r="M149" s="2"/>
      <c r="N149" s="2"/>
      <c r="O149" s="2"/>
      <c r="P149" s="108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149"/>
    </row>
    <row r="150" spans="1:48" x14ac:dyDescent="0.2">
      <c r="D150" s="3"/>
      <c r="E150" s="3"/>
      <c r="F150" s="3"/>
      <c r="G150" s="3"/>
      <c r="H150" s="3"/>
      <c r="I150" s="3"/>
      <c r="J150" s="3"/>
      <c r="K150" s="2"/>
      <c r="L150" s="2"/>
      <c r="M150" s="2"/>
      <c r="N150" s="2"/>
      <c r="O150" s="2"/>
      <c r="P150" s="108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149"/>
    </row>
    <row r="151" spans="1:48" x14ac:dyDescent="0.2">
      <c r="D151" s="3"/>
      <c r="E151" s="3"/>
      <c r="F151" s="3"/>
      <c r="G151" s="3"/>
      <c r="H151" s="3"/>
      <c r="I151" s="3"/>
      <c r="J151" s="3"/>
      <c r="K151" s="2"/>
      <c r="L151" s="2"/>
      <c r="M151" s="2"/>
      <c r="N151" s="2"/>
      <c r="O151" s="2"/>
      <c r="P151" s="108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114"/>
    </row>
    <row r="152" spans="1:48" x14ac:dyDescent="0.2">
      <c r="D152" s="3"/>
      <c r="E152" s="3"/>
      <c r="F152" s="3"/>
      <c r="G152" s="3"/>
      <c r="H152" s="3"/>
      <c r="I152" s="3"/>
      <c r="J152" s="3"/>
      <c r="K152" s="2"/>
      <c r="L152" s="2"/>
      <c r="M152" s="2"/>
      <c r="N152" s="2"/>
      <c r="O152" s="2"/>
      <c r="P152" s="108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114"/>
    </row>
    <row r="153" spans="1:48" x14ac:dyDescent="0.2">
      <c r="D153" s="3"/>
      <c r="E153" s="3"/>
      <c r="F153" s="3"/>
      <c r="G153" s="3"/>
      <c r="H153" s="3"/>
      <c r="I153" s="3"/>
      <c r="J153" s="3"/>
      <c r="K153" s="2"/>
      <c r="L153" s="2"/>
      <c r="M153" s="2"/>
      <c r="N153" s="2"/>
      <c r="O153" s="2"/>
      <c r="P153" s="108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114"/>
    </row>
    <row r="154" spans="1:48" x14ac:dyDescent="0.2">
      <c r="D154" s="3"/>
      <c r="E154" s="3"/>
      <c r="F154" s="3"/>
      <c r="G154" s="3"/>
      <c r="H154" s="3"/>
      <c r="I154" s="3"/>
      <c r="J154" s="3"/>
      <c r="K154" s="2"/>
      <c r="L154" s="2"/>
      <c r="M154" s="2"/>
      <c r="N154" s="2"/>
      <c r="O154" s="2"/>
      <c r="P154" s="108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114"/>
    </row>
    <row r="155" spans="1:48" x14ac:dyDescent="0.2">
      <c r="D155" s="3"/>
      <c r="E155" s="3"/>
      <c r="F155" s="3"/>
      <c r="G155" s="3"/>
      <c r="H155" s="3"/>
      <c r="I155" s="3"/>
      <c r="J155" s="3"/>
      <c r="K155" s="2"/>
      <c r="L155" s="2"/>
      <c r="M155" s="2"/>
      <c r="N155" s="2"/>
      <c r="O155" s="2"/>
      <c r="P155" s="108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114"/>
    </row>
    <row r="156" spans="1:48" x14ac:dyDescent="0.2">
      <c r="D156" s="3"/>
      <c r="E156" s="3"/>
      <c r="F156" s="3"/>
      <c r="G156" s="3"/>
      <c r="H156" s="3"/>
      <c r="I156" s="3"/>
      <c r="J156" s="3"/>
      <c r="K156" s="2"/>
      <c r="L156" s="2"/>
      <c r="M156" s="2"/>
      <c r="N156" s="2"/>
      <c r="O156" s="2"/>
      <c r="P156" s="108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114"/>
    </row>
    <row r="157" spans="1:48" x14ac:dyDescent="0.2">
      <c r="D157" s="3"/>
      <c r="E157" s="3"/>
      <c r="F157" s="3"/>
      <c r="G157" s="3"/>
      <c r="H157" s="3"/>
      <c r="I157" s="3"/>
      <c r="J157" s="3"/>
      <c r="K157" s="2"/>
      <c r="L157" s="2"/>
      <c r="M157" s="2"/>
      <c r="N157" s="2"/>
      <c r="O157" s="2"/>
      <c r="P157" s="108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114"/>
    </row>
    <row r="158" spans="1:48" x14ac:dyDescent="0.2">
      <c r="D158" s="3"/>
      <c r="E158" s="3"/>
      <c r="F158" s="3"/>
      <c r="G158" s="3"/>
      <c r="H158" s="3"/>
      <c r="I158" s="3"/>
      <c r="J158" s="3"/>
      <c r="K158" s="2"/>
      <c r="L158" s="2"/>
      <c r="M158" s="2"/>
      <c r="N158" s="2"/>
      <c r="O158" s="2"/>
      <c r="P158" s="108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114"/>
    </row>
    <row r="159" spans="1:48" x14ac:dyDescent="0.2">
      <c r="D159" s="3"/>
      <c r="E159" s="3"/>
      <c r="F159" s="3"/>
      <c r="G159" s="3"/>
      <c r="H159" s="3"/>
      <c r="I159" s="3"/>
      <c r="J159" s="3"/>
      <c r="K159" s="2"/>
      <c r="L159" s="2"/>
      <c r="M159" s="2"/>
      <c r="N159" s="2"/>
      <c r="O159" s="2"/>
      <c r="P159" s="108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114"/>
    </row>
    <row r="160" spans="1:48" x14ac:dyDescent="0.2">
      <c r="D160" s="3"/>
      <c r="E160" s="3"/>
      <c r="F160" s="3"/>
      <c r="G160" s="3"/>
      <c r="H160" s="3"/>
      <c r="I160" s="3"/>
      <c r="J160" s="3"/>
      <c r="K160" s="2"/>
      <c r="L160" s="2"/>
      <c r="M160" s="2"/>
      <c r="N160" s="2"/>
      <c r="O160" s="2"/>
      <c r="P160" s="108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114"/>
    </row>
    <row r="161" spans="4:42" x14ac:dyDescent="0.2">
      <c r="D161" s="3"/>
      <c r="E161" s="3"/>
      <c r="F161" s="3"/>
      <c r="G161" s="3"/>
      <c r="H161" s="3"/>
      <c r="I161" s="3"/>
      <c r="J161" s="3"/>
      <c r="K161" s="2"/>
      <c r="L161" s="2"/>
      <c r="M161" s="2"/>
      <c r="N161" s="2"/>
      <c r="O161" s="2"/>
      <c r="P161" s="108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114"/>
    </row>
    <row r="162" spans="4:42" x14ac:dyDescent="0.2">
      <c r="D162" s="3"/>
      <c r="E162" s="3"/>
      <c r="F162" s="3"/>
      <c r="G162" s="3"/>
      <c r="H162" s="3"/>
      <c r="I162" s="3"/>
      <c r="J162" s="3"/>
      <c r="K162" s="2"/>
      <c r="L162" s="2"/>
      <c r="M162" s="2"/>
      <c r="N162" s="2"/>
      <c r="O162" s="2"/>
      <c r="P162" s="108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114"/>
    </row>
    <row r="163" spans="4:42" x14ac:dyDescent="0.2">
      <c r="D163" s="3"/>
      <c r="E163" s="3"/>
      <c r="F163" s="3"/>
      <c r="G163" s="3"/>
      <c r="H163" s="3"/>
      <c r="I163" s="3"/>
      <c r="J163" s="3"/>
      <c r="K163" s="2"/>
      <c r="L163" s="2"/>
      <c r="M163" s="2"/>
      <c r="N163" s="2"/>
      <c r="O163" s="2"/>
      <c r="P163" s="108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114"/>
    </row>
    <row r="164" spans="4:42" x14ac:dyDescent="0.2">
      <c r="D164" s="3"/>
      <c r="E164" s="3"/>
      <c r="F164" s="3"/>
      <c r="G164" s="3"/>
      <c r="H164" s="3"/>
      <c r="I164" s="3"/>
      <c r="J164" s="3"/>
      <c r="K164" s="2"/>
      <c r="L164" s="2"/>
      <c r="M164" s="2"/>
      <c r="N164" s="2"/>
      <c r="O164" s="2"/>
      <c r="P164" s="108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114"/>
    </row>
    <row r="165" spans="4:42" x14ac:dyDescent="0.2">
      <c r="D165" s="3"/>
      <c r="E165" s="3"/>
      <c r="F165" s="3"/>
      <c r="G165" s="3"/>
      <c r="H165" s="3"/>
      <c r="I165" s="3"/>
      <c r="J165" s="3"/>
      <c r="K165" s="2"/>
      <c r="L165" s="2"/>
      <c r="M165" s="2"/>
      <c r="N165" s="2"/>
      <c r="O165" s="2"/>
      <c r="P165" s="108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114"/>
    </row>
    <row r="166" spans="4:42" x14ac:dyDescent="0.2">
      <c r="D166" s="3"/>
      <c r="E166" s="3"/>
      <c r="F166" s="3"/>
      <c r="G166" s="3"/>
      <c r="H166" s="3"/>
      <c r="I166" s="3"/>
      <c r="J166" s="3"/>
      <c r="K166" s="2"/>
      <c r="L166" s="2"/>
      <c r="M166" s="2"/>
      <c r="N166" s="2"/>
      <c r="O166" s="2"/>
      <c r="P166" s="108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114"/>
    </row>
    <row r="167" spans="4:42" x14ac:dyDescent="0.2">
      <c r="D167" s="3"/>
      <c r="E167" s="3"/>
      <c r="F167" s="3"/>
      <c r="G167" s="3"/>
      <c r="H167" s="3"/>
      <c r="I167" s="3"/>
      <c r="J167" s="3"/>
      <c r="K167" s="2"/>
      <c r="L167" s="2"/>
      <c r="M167" s="2"/>
      <c r="N167" s="2"/>
      <c r="O167" s="2"/>
      <c r="P167" s="108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114"/>
    </row>
    <row r="168" spans="4:42" x14ac:dyDescent="0.2">
      <c r="D168" s="3"/>
      <c r="E168" s="3"/>
      <c r="F168" s="3"/>
      <c r="G168" s="3"/>
      <c r="H168" s="3"/>
      <c r="I168" s="3"/>
      <c r="J168" s="3"/>
      <c r="K168" s="2"/>
      <c r="L168" s="2"/>
      <c r="M168" s="2"/>
      <c r="N168" s="2"/>
      <c r="O168" s="2"/>
      <c r="P168" s="108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114"/>
    </row>
    <row r="169" spans="4:42" x14ac:dyDescent="0.2">
      <c r="D169" s="3"/>
      <c r="E169" s="3"/>
      <c r="F169" s="3"/>
      <c r="G169" s="3"/>
      <c r="H169" s="3"/>
      <c r="I169" s="3"/>
      <c r="J169" s="3"/>
      <c r="K169" s="2"/>
      <c r="L169" s="2"/>
      <c r="M169" s="2"/>
      <c r="N169" s="2"/>
      <c r="O169" s="2"/>
      <c r="P169" s="108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114"/>
    </row>
    <row r="170" spans="4:42" x14ac:dyDescent="0.2">
      <c r="D170" s="3"/>
      <c r="E170" s="3"/>
      <c r="F170" s="3"/>
      <c r="G170" s="3"/>
      <c r="H170" s="3"/>
      <c r="I170" s="3"/>
      <c r="J170" s="3"/>
      <c r="K170" s="2"/>
      <c r="L170" s="2"/>
      <c r="M170" s="2"/>
      <c r="N170" s="2"/>
      <c r="O170" s="2"/>
      <c r="P170" s="108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114"/>
    </row>
    <row r="171" spans="4:42" x14ac:dyDescent="0.2">
      <c r="D171" s="3"/>
      <c r="E171" s="3"/>
      <c r="F171" s="3"/>
      <c r="G171" s="3"/>
      <c r="H171" s="3"/>
      <c r="I171" s="3"/>
      <c r="J171" s="3"/>
      <c r="K171" s="2"/>
      <c r="L171" s="2"/>
      <c r="M171" s="2"/>
      <c r="N171" s="2"/>
      <c r="O171" s="2"/>
      <c r="P171" s="108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114"/>
    </row>
    <row r="172" spans="4:42" x14ac:dyDescent="0.2">
      <c r="D172" s="3"/>
      <c r="E172" s="3"/>
      <c r="F172" s="3"/>
      <c r="G172" s="3"/>
      <c r="H172" s="3"/>
      <c r="I172" s="3"/>
      <c r="J172" s="3"/>
      <c r="K172" s="2"/>
      <c r="L172" s="2"/>
      <c r="M172" s="2"/>
      <c r="N172" s="2"/>
      <c r="O172" s="2"/>
      <c r="P172" s="108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114"/>
    </row>
    <row r="173" spans="4:42" x14ac:dyDescent="0.2">
      <c r="D173" s="3"/>
      <c r="E173" s="3"/>
      <c r="F173" s="3"/>
      <c r="G173" s="3"/>
      <c r="H173" s="3"/>
      <c r="I173" s="3"/>
      <c r="J173" s="3"/>
      <c r="K173" s="2"/>
      <c r="L173" s="2"/>
      <c r="M173" s="2"/>
      <c r="N173" s="2"/>
      <c r="O173" s="2"/>
      <c r="P173" s="108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114"/>
    </row>
    <row r="174" spans="4:42" x14ac:dyDescent="0.2">
      <c r="D174" s="3"/>
      <c r="E174" s="3"/>
      <c r="F174" s="3"/>
      <c r="G174" s="3"/>
      <c r="H174" s="3"/>
      <c r="I174" s="3"/>
      <c r="J174" s="3"/>
      <c r="K174" s="2"/>
      <c r="L174" s="2"/>
      <c r="M174" s="2"/>
      <c r="N174" s="2"/>
      <c r="O174" s="2"/>
      <c r="P174" s="108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114"/>
    </row>
    <row r="175" spans="4:42" x14ac:dyDescent="0.2">
      <c r="D175" s="3"/>
      <c r="E175" s="3"/>
      <c r="F175" s="3"/>
      <c r="G175" s="3"/>
      <c r="H175" s="3"/>
      <c r="I175" s="3"/>
      <c r="J175" s="3"/>
      <c r="K175" s="2"/>
      <c r="L175" s="2"/>
      <c r="M175" s="2"/>
      <c r="N175" s="2"/>
      <c r="O175" s="2"/>
      <c r="P175" s="108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114"/>
    </row>
    <row r="176" spans="4:42" x14ac:dyDescent="0.2">
      <c r="D176" s="3"/>
      <c r="E176" s="3"/>
      <c r="F176" s="3"/>
      <c r="G176" s="3"/>
      <c r="H176" s="3"/>
      <c r="I176" s="3"/>
      <c r="J176" s="3"/>
      <c r="K176" s="2"/>
      <c r="L176" s="2"/>
      <c r="M176" s="2"/>
      <c r="N176" s="2"/>
      <c r="O176" s="2"/>
      <c r="P176" s="108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114"/>
    </row>
    <row r="177" spans="4:42" x14ac:dyDescent="0.2">
      <c r="D177" s="3"/>
      <c r="E177" s="3"/>
      <c r="F177" s="3"/>
      <c r="G177" s="3"/>
      <c r="H177" s="3"/>
      <c r="I177" s="3"/>
      <c r="J177" s="3"/>
      <c r="K177" s="2"/>
      <c r="L177" s="2"/>
      <c r="M177" s="2"/>
      <c r="N177" s="2"/>
      <c r="O177" s="2"/>
      <c r="P177" s="108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114"/>
    </row>
    <row r="178" spans="4:42" x14ac:dyDescent="0.2">
      <c r="D178" s="3"/>
      <c r="E178" s="3"/>
      <c r="F178" s="3"/>
      <c r="G178" s="3"/>
      <c r="H178" s="3"/>
      <c r="I178" s="3"/>
      <c r="J178" s="3"/>
      <c r="K178" s="2"/>
      <c r="L178" s="2"/>
      <c r="M178" s="2"/>
      <c r="N178" s="2"/>
      <c r="O178" s="2"/>
      <c r="P178" s="108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114"/>
    </row>
    <row r="179" spans="4:42" x14ac:dyDescent="0.2">
      <c r="D179" s="3"/>
      <c r="E179" s="3"/>
      <c r="F179" s="3"/>
      <c r="G179" s="3"/>
      <c r="H179" s="3"/>
      <c r="I179" s="3"/>
      <c r="J179" s="3"/>
      <c r="K179" s="2"/>
      <c r="L179" s="2"/>
      <c r="M179" s="2"/>
      <c r="N179" s="2"/>
      <c r="O179" s="2"/>
      <c r="P179" s="108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114"/>
    </row>
    <row r="180" spans="4:42" x14ac:dyDescent="0.2">
      <c r="D180" s="3"/>
      <c r="E180" s="3"/>
      <c r="F180" s="3"/>
      <c r="G180" s="3"/>
      <c r="H180" s="3"/>
      <c r="I180" s="3"/>
      <c r="J180" s="3"/>
      <c r="K180" s="2"/>
      <c r="L180" s="2"/>
      <c r="M180" s="2"/>
      <c r="N180" s="2"/>
      <c r="O180" s="2"/>
      <c r="P180" s="108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114"/>
    </row>
    <row r="181" spans="4:42" x14ac:dyDescent="0.2">
      <c r="D181" s="3"/>
      <c r="E181" s="3"/>
      <c r="F181" s="3"/>
      <c r="G181" s="3"/>
      <c r="H181" s="3"/>
      <c r="I181" s="3"/>
      <c r="J181" s="3"/>
      <c r="K181" s="2"/>
      <c r="L181" s="2"/>
      <c r="M181" s="2"/>
      <c r="N181" s="2"/>
      <c r="O181" s="2"/>
      <c r="P181" s="108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114"/>
    </row>
    <row r="182" spans="4:42" x14ac:dyDescent="0.2">
      <c r="D182" s="3"/>
      <c r="E182" s="3"/>
      <c r="F182" s="3"/>
      <c r="G182" s="3"/>
      <c r="H182" s="3"/>
      <c r="I182" s="3"/>
      <c r="J182" s="3"/>
      <c r="K182" s="2"/>
      <c r="L182" s="2"/>
      <c r="M182" s="2"/>
      <c r="N182" s="2"/>
      <c r="O182" s="2"/>
      <c r="P182" s="108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114"/>
    </row>
    <row r="183" spans="4:42" x14ac:dyDescent="0.2">
      <c r="D183" s="3"/>
      <c r="E183" s="3"/>
      <c r="F183" s="3"/>
      <c r="G183" s="3"/>
      <c r="H183" s="3"/>
      <c r="I183" s="3"/>
      <c r="J183" s="3"/>
      <c r="K183" s="2"/>
      <c r="L183" s="2"/>
      <c r="M183" s="2"/>
      <c r="N183" s="2"/>
      <c r="O183" s="2"/>
      <c r="P183" s="108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114"/>
    </row>
    <row r="184" spans="4:42" x14ac:dyDescent="0.2">
      <c r="D184" s="3"/>
      <c r="E184" s="3"/>
      <c r="F184" s="3"/>
      <c r="G184" s="3"/>
      <c r="H184" s="3"/>
      <c r="I184" s="3"/>
      <c r="J184" s="3"/>
      <c r="K184" s="2"/>
      <c r="L184" s="2"/>
      <c r="M184" s="2"/>
      <c r="N184" s="2"/>
      <c r="O184" s="2"/>
      <c r="P184" s="108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114"/>
    </row>
    <row r="185" spans="4:42" x14ac:dyDescent="0.2">
      <c r="D185" s="3"/>
      <c r="E185" s="3"/>
      <c r="F185" s="3"/>
      <c r="G185" s="3"/>
      <c r="H185" s="3"/>
      <c r="I185" s="3"/>
      <c r="J185" s="3"/>
      <c r="K185" s="2"/>
      <c r="L185" s="2"/>
      <c r="M185" s="2"/>
      <c r="N185" s="2"/>
      <c r="O185" s="2"/>
      <c r="P185" s="108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114"/>
    </row>
    <row r="186" spans="4:42" x14ac:dyDescent="0.2">
      <c r="D186" s="3"/>
      <c r="E186" s="3"/>
      <c r="F186" s="3"/>
      <c r="G186" s="3"/>
      <c r="H186" s="3"/>
      <c r="I186" s="3"/>
      <c r="J186" s="3"/>
      <c r="K186" s="2"/>
      <c r="L186" s="2"/>
      <c r="M186" s="2"/>
      <c r="N186" s="2"/>
      <c r="O186" s="2"/>
      <c r="P186" s="108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114"/>
    </row>
    <row r="187" spans="4:42" x14ac:dyDescent="0.2">
      <c r="D187" s="3"/>
      <c r="E187" s="3"/>
      <c r="F187" s="3"/>
      <c r="G187" s="3"/>
      <c r="H187" s="3"/>
      <c r="I187" s="3"/>
      <c r="J187" s="3"/>
      <c r="K187" s="2"/>
      <c r="L187" s="2"/>
      <c r="M187" s="2"/>
      <c r="N187" s="2"/>
      <c r="O187" s="2"/>
      <c r="P187" s="108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114"/>
    </row>
    <row r="188" spans="4:42" x14ac:dyDescent="0.2">
      <c r="D188" s="3"/>
      <c r="E188" s="3"/>
      <c r="F188" s="3"/>
      <c r="G188" s="3"/>
      <c r="H188" s="3"/>
      <c r="I188" s="3"/>
      <c r="J188" s="3"/>
      <c r="K188" s="2"/>
      <c r="L188" s="2"/>
      <c r="M188" s="2"/>
      <c r="N188" s="2"/>
      <c r="O188" s="2"/>
      <c r="P188" s="108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114"/>
    </row>
    <row r="189" spans="4:42" x14ac:dyDescent="0.2">
      <c r="D189" s="3"/>
      <c r="E189" s="3"/>
      <c r="F189" s="3"/>
      <c r="G189" s="3"/>
      <c r="H189" s="3"/>
      <c r="I189" s="3"/>
      <c r="J189" s="3"/>
      <c r="K189" s="2"/>
      <c r="L189" s="2"/>
      <c r="M189" s="2"/>
      <c r="N189" s="2"/>
      <c r="O189" s="2"/>
      <c r="P189" s="108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114"/>
    </row>
    <row r="190" spans="4:42" x14ac:dyDescent="0.2">
      <c r="D190" s="3"/>
      <c r="E190" s="3"/>
      <c r="F190" s="3"/>
      <c r="G190" s="3"/>
      <c r="H190" s="3"/>
      <c r="I190" s="3"/>
      <c r="J190" s="3"/>
      <c r="K190" s="2"/>
      <c r="L190" s="2"/>
      <c r="M190" s="2"/>
      <c r="N190" s="2"/>
      <c r="O190" s="2"/>
      <c r="P190" s="108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114"/>
    </row>
    <row r="191" spans="4:42" x14ac:dyDescent="0.2">
      <c r="D191" s="3"/>
      <c r="E191" s="3"/>
      <c r="F191" s="3"/>
      <c r="G191" s="3"/>
      <c r="H191" s="3"/>
      <c r="I191" s="3"/>
      <c r="J191" s="3"/>
      <c r="K191" s="2"/>
      <c r="L191" s="2"/>
      <c r="M191" s="2"/>
      <c r="N191" s="2"/>
      <c r="O191" s="2"/>
      <c r="P191" s="108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114"/>
    </row>
    <row r="192" spans="4:42" x14ac:dyDescent="0.2">
      <c r="D192" s="3"/>
      <c r="E192" s="3"/>
      <c r="F192" s="3"/>
      <c r="G192" s="3"/>
      <c r="H192" s="3"/>
      <c r="I192" s="3"/>
      <c r="J192" s="3"/>
      <c r="K192" s="2"/>
      <c r="L192" s="2"/>
      <c r="M192" s="2"/>
      <c r="N192" s="2"/>
      <c r="O192" s="2"/>
      <c r="P192" s="108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114"/>
    </row>
    <row r="193" spans="4:42" x14ac:dyDescent="0.2">
      <c r="D193" s="3"/>
      <c r="E193" s="3"/>
      <c r="F193" s="3"/>
      <c r="G193" s="3"/>
      <c r="H193" s="3"/>
      <c r="I193" s="3"/>
      <c r="J193" s="3"/>
      <c r="K193" s="2"/>
      <c r="L193" s="2"/>
      <c r="M193" s="2"/>
      <c r="N193" s="2"/>
      <c r="O193" s="2"/>
      <c r="P193" s="108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114"/>
    </row>
    <row r="194" spans="4:42" x14ac:dyDescent="0.2">
      <c r="D194" s="3"/>
      <c r="E194" s="3"/>
      <c r="F194" s="3"/>
      <c r="G194" s="3"/>
      <c r="H194" s="3"/>
      <c r="I194" s="3"/>
      <c r="J194" s="3"/>
      <c r="K194" s="2"/>
      <c r="L194" s="2"/>
      <c r="M194" s="2"/>
      <c r="N194" s="2"/>
      <c r="O194" s="2"/>
      <c r="P194" s="108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114"/>
    </row>
    <row r="195" spans="4:42" x14ac:dyDescent="0.2">
      <c r="D195" s="3"/>
      <c r="E195" s="3"/>
      <c r="F195" s="3"/>
      <c r="G195" s="3"/>
      <c r="H195" s="3"/>
      <c r="I195" s="3"/>
      <c r="J195" s="3"/>
      <c r="K195" s="2"/>
      <c r="L195" s="2"/>
      <c r="M195" s="2"/>
      <c r="N195" s="2"/>
      <c r="O195" s="2"/>
      <c r="P195" s="108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114"/>
    </row>
    <row r="196" spans="4:42" x14ac:dyDescent="0.2">
      <c r="D196" s="3"/>
      <c r="E196" s="3"/>
      <c r="F196" s="3"/>
      <c r="G196" s="3"/>
      <c r="H196" s="3"/>
      <c r="I196" s="3"/>
      <c r="J196" s="3"/>
      <c r="K196" s="2"/>
      <c r="L196" s="2"/>
      <c r="M196" s="2"/>
      <c r="N196" s="2"/>
      <c r="O196" s="2"/>
      <c r="P196" s="108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114"/>
    </row>
    <row r="197" spans="4:42" x14ac:dyDescent="0.2">
      <c r="D197" s="3"/>
      <c r="E197" s="3"/>
      <c r="F197" s="3"/>
      <c r="G197" s="3"/>
      <c r="H197" s="3"/>
      <c r="I197" s="3"/>
      <c r="J197" s="3"/>
      <c r="K197" s="2"/>
      <c r="L197" s="2"/>
      <c r="M197" s="2"/>
      <c r="N197" s="2"/>
      <c r="O197" s="2"/>
      <c r="P197" s="108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114"/>
    </row>
    <row r="198" spans="4:42" x14ac:dyDescent="0.2">
      <c r="D198" s="3"/>
      <c r="E198" s="3"/>
      <c r="F198" s="3"/>
      <c r="G198" s="3"/>
      <c r="H198" s="3"/>
      <c r="I198" s="3"/>
      <c r="J198" s="3"/>
      <c r="K198" s="2"/>
      <c r="L198" s="2"/>
      <c r="M198" s="2"/>
      <c r="N198" s="2"/>
      <c r="O198" s="2"/>
      <c r="P198" s="108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114"/>
    </row>
    <row r="199" spans="4:42" x14ac:dyDescent="0.2">
      <c r="D199" s="3"/>
      <c r="E199" s="3"/>
      <c r="F199" s="3"/>
      <c r="G199" s="3"/>
      <c r="H199" s="3"/>
      <c r="I199" s="3"/>
      <c r="J199" s="3"/>
      <c r="K199" s="2"/>
      <c r="L199" s="2"/>
      <c r="M199" s="2"/>
      <c r="N199" s="2"/>
      <c r="O199" s="2"/>
      <c r="P199" s="108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114"/>
    </row>
    <row r="200" spans="4:42" x14ac:dyDescent="0.2">
      <c r="D200" s="3"/>
      <c r="E200" s="3"/>
      <c r="F200" s="3"/>
      <c r="G200" s="3"/>
      <c r="H200" s="3"/>
      <c r="I200" s="3"/>
      <c r="J200" s="3"/>
      <c r="K200" s="2"/>
      <c r="L200" s="2"/>
      <c r="M200" s="2"/>
      <c r="N200" s="2"/>
      <c r="O200" s="2"/>
      <c r="P200" s="108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114"/>
    </row>
    <row r="201" spans="4:42" x14ac:dyDescent="0.2">
      <c r="D201" s="3"/>
      <c r="E201" s="3"/>
      <c r="F201" s="3"/>
      <c r="G201" s="3"/>
      <c r="H201" s="3"/>
      <c r="I201" s="3"/>
      <c r="J201" s="3"/>
      <c r="K201" s="2"/>
      <c r="L201" s="2"/>
      <c r="M201" s="2"/>
      <c r="N201" s="2"/>
      <c r="O201" s="2"/>
      <c r="P201" s="108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114"/>
    </row>
    <row r="202" spans="4:42" x14ac:dyDescent="0.2">
      <c r="D202" s="3"/>
      <c r="E202" s="3"/>
      <c r="F202" s="3"/>
      <c r="G202" s="3"/>
      <c r="H202" s="3"/>
      <c r="I202" s="3"/>
      <c r="J202" s="3"/>
      <c r="K202" s="2"/>
      <c r="L202" s="2"/>
      <c r="M202" s="2"/>
      <c r="N202" s="2"/>
      <c r="O202" s="2"/>
      <c r="P202" s="108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114"/>
    </row>
    <row r="203" spans="4:42" x14ac:dyDescent="0.2">
      <c r="D203" s="3"/>
      <c r="E203" s="3"/>
      <c r="F203" s="3"/>
      <c r="G203" s="3"/>
      <c r="H203" s="3"/>
      <c r="I203" s="3"/>
      <c r="J203" s="3"/>
      <c r="K203" s="2"/>
      <c r="L203" s="2"/>
      <c r="M203" s="2"/>
      <c r="N203" s="2"/>
      <c r="O203" s="2"/>
      <c r="P203" s="108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114"/>
    </row>
    <row r="204" spans="4:42" x14ac:dyDescent="0.2">
      <c r="D204" s="3"/>
      <c r="E204" s="3"/>
      <c r="F204" s="3"/>
      <c r="G204" s="3"/>
      <c r="H204" s="3"/>
      <c r="I204" s="3"/>
      <c r="J204" s="3"/>
      <c r="K204" s="2"/>
      <c r="L204" s="2"/>
      <c r="M204" s="2"/>
      <c r="N204" s="2"/>
      <c r="O204" s="2"/>
      <c r="P204" s="108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114"/>
    </row>
    <row r="205" spans="4:42" x14ac:dyDescent="0.2">
      <c r="D205" s="3"/>
      <c r="E205" s="3"/>
      <c r="F205" s="3"/>
      <c r="G205" s="3"/>
      <c r="H205" s="3"/>
      <c r="I205" s="3"/>
      <c r="J205" s="3"/>
      <c r="K205" s="2"/>
      <c r="L205" s="2"/>
      <c r="M205" s="2"/>
      <c r="N205" s="2"/>
      <c r="O205" s="2"/>
      <c r="P205" s="108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114"/>
    </row>
    <row r="206" spans="4:42" x14ac:dyDescent="0.2">
      <c r="D206" s="3"/>
      <c r="E206" s="3"/>
      <c r="F206" s="3"/>
      <c r="G206" s="3"/>
      <c r="H206" s="3"/>
      <c r="I206" s="3"/>
      <c r="J206" s="3"/>
      <c r="K206" s="2"/>
      <c r="L206" s="2"/>
      <c r="M206" s="2"/>
      <c r="N206" s="2"/>
      <c r="O206" s="2"/>
      <c r="P206" s="108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114"/>
    </row>
    <row r="207" spans="4:42" x14ac:dyDescent="0.2">
      <c r="D207" s="3"/>
      <c r="E207" s="3"/>
      <c r="F207" s="3"/>
      <c r="G207" s="3"/>
      <c r="H207" s="3"/>
      <c r="I207" s="3"/>
      <c r="J207" s="3"/>
      <c r="K207" s="2"/>
      <c r="L207" s="2"/>
      <c r="M207" s="2"/>
      <c r="N207" s="2"/>
      <c r="O207" s="2"/>
      <c r="P207" s="108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114"/>
    </row>
    <row r="208" spans="4:42" x14ac:dyDescent="0.2">
      <c r="D208" s="3"/>
      <c r="E208" s="3"/>
      <c r="F208" s="3"/>
      <c r="G208" s="3"/>
      <c r="H208" s="3"/>
      <c r="I208" s="3"/>
      <c r="J208" s="3"/>
      <c r="K208" s="2"/>
      <c r="L208" s="2"/>
      <c r="M208" s="2"/>
      <c r="N208" s="2"/>
      <c r="O208" s="2"/>
      <c r="P208" s="108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114"/>
    </row>
    <row r="209" spans="4:42" x14ac:dyDescent="0.2">
      <c r="D209" s="3"/>
      <c r="E209" s="3"/>
      <c r="F209" s="3"/>
      <c r="G209" s="3"/>
      <c r="H209" s="3"/>
      <c r="I209" s="3"/>
      <c r="J209" s="3"/>
      <c r="K209" s="2"/>
      <c r="L209" s="2"/>
      <c r="M209" s="2"/>
      <c r="N209" s="2"/>
      <c r="O209" s="2"/>
      <c r="P209" s="108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114"/>
    </row>
    <row r="210" spans="4:42" x14ac:dyDescent="0.2">
      <c r="D210" s="3"/>
      <c r="E210" s="3"/>
      <c r="F210" s="3"/>
      <c r="G210" s="3"/>
      <c r="H210" s="3"/>
      <c r="I210" s="3"/>
      <c r="J210" s="3"/>
      <c r="K210" s="2"/>
      <c r="L210" s="2"/>
      <c r="M210" s="2"/>
      <c r="N210" s="2"/>
      <c r="O210" s="2"/>
      <c r="P210" s="108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114"/>
    </row>
    <row r="211" spans="4:42" x14ac:dyDescent="0.2">
      <c r="D211" s="3"/>
      <c r="E211" s="3"/>
      <c r="F211" s="3"/>
      <c r="G211" s="3"/>
      <c r="H211" s="3"/>
      <c r="I211" s="3"/>
      <c r="J211" s="3"/>
      <c r="K211" s="2"/>
      <c r="L211" s="2"/>
      <c r="M211" s="2"/>
      <c r="N211" s="2"/>
      <c r="O211" s="2"/>
      <c r="P211" s="108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114"/>
    </row>
    <row r="212" spans="4:42" x14ac:dyDescent="0.2">
      <c r="D212" s="3"/>
      <c r="E212" s="3"/>
      <c r="F212" s="3"/>
      <c r="G212" s="3"/>
      <c r="H212" s="3"/>
      <c r="I212" s="3"/>
      <c r="J212" s="3"/>
      <c r="K212" s="2"/>
      <c r="L212" s="2"/>
      <c r="M212" s="2"/>
      <c r="N212" s="2"/>
      <c r="O212" s="2"/>
      <c r="P212" s="108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114"/>
    </row>
    <row r="213" spans="4:42" x14ac:dyDescent="0.2">
      <c r="D213" s="3"/>
      <c r="E213" s="3"/>
      <c r="F213" s="3"/>
      <c r="G213" s="3"/>
      <c r="H213" s="3"/>
      <c r="I213" s="3"/>
      <c r="J213" s="3"/>
      <c r="K213" s="2"/>
      <c r="L213" s="2"/>
      <c r="M213" s="2"/>
      <c r="N213" s="2"/>
      <c r="O213" s="2"/>
      <c r="P213" s="108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114"/>
    </row>
    <row r="214" spans="4:42" x14ac:dyDescent="0.2">
      <c r="D214" s="3"/>
      <c r="E214" s="3"/>
      <c r="F214" s="3"/>
      <c r="G214" s="3"/>
      <c r="H214" s="3"/>
      <c r="I214" s="3"/>
      <c r="J214" s="3"/>
      <c r="K214" s="2"/>
      <c r="L214" s="2"/>
      <c r="M214" s="2"/>
      <c r="N214" s="2"/>
      <c r="O214" s="2"/>
      <c r="P214" s="108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114"/>
    </row>
    <row r="215" spans="4:42" x14ac:dyDescent="0.2">
      <c r="D215" s="3"/>
      <c r="E215" s="3"/>
      <c r="F215" s="3"/>
      <c r="G215" s="3"/>
      <c r="H215" s="3"/>
      <c r="I215" s="3"/>
      <c r="J215" s="3"/>
      <c r="K215" s="2"/>
      <c r="L215" s="2"/>
      <c r="M215" s="2"/>
      <c r="N215" s="2"/>
      <c r="O215" s="2"/>
      <c r="P215" s="108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114"/>
    </row>
    <row r="216" spans="4:42" x14ac:dyDescent="0.2">
      <c r="D216" s="3"/>
      <c r="E216" s="3"/>
      <c r="F216" s="3"/>
      <c r="G216" s="3"/>
      <c r="H216" s="3"/>
      <c r="I216" s="3"/>
      <c r="J216" s="3"/>
      <c r="K216" s="2"/>
      <c r="L216" s="2"/>
      <c r="M216" s="2"/>
      <c r="N216" s="2"/>
      <c r="O216" s="2"/>
      <c r="P216" s="108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114"/>
    </row>
    <row r="217" spans="4:42" x14ac:dyDescent="0.2">
      <c r="D217" s="3"/>
      <c r="E217" s="3"/>
      <c r="F217" s="3"/>
      <c r="G217" s="3"/>
      <c r="H217" s="3"/>
      <c r="I217" s="3"/>
      <c r="J217" s="3"/>
      <c r="K217" s="2"/>
      <c r="L217" s="2"/>
      <c r="M217" s="2"/>
      <c r="N217" s="2"/>
      <c r="O217" s="2"/>
      <c r="P217" s="108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114"/>
    </row>
    <row r="218" spans="4:42" x14ac:dyDescent="0.2">
      <c r="D218" s="3"/>
      <c r="E218" s="3"/>
      <c r="F218" s="3"/>
      <c r="G218" s="3"/>
      <c r="H218" s="3"/>
      <c r="I218" s="3"/>
      <c r="J218" s="3"/>
      <c r="K218" s="2"/>
      <c r="L218" s="2"/>
      <c r="M218" s="2"/>
      <c r="N218" s="2"/>
      <c r="O218" s="2"/>
      <c r="P218" s="108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114"/>
    </row>
    <row r="219" spans="4:42" x14ac:dyDescent="0.2">
      <c r="D219" s="3"/>
      <c r="E219" s="3"/>
      <c r="F219" s="3"/>
      <c r="G219" s="3"/>
      <c r="H219" s="3"/>
      <c r="I219" s="3"/>
      <c r="J219" s="3"/>
      <c r="K219" s="2"/>
      <c r="L219" s="2"/>
      <c r="M219" s="2"/>
      <c r="N219" s="2"/>
      <c r="O219" s="2"/>
      <c r="P219" s="108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114"/>
    </row>
    <row r="220" spans="4:42" x14ac:dyDescent="0.2">
      <c r="D220" s="3"/>
      <c r="E220" s="3"/>
      <c r="F220" s="3"/>
      <c r="G220" s="3"/>
      <c r="H220" s="3"/>
      <c r="I220" s="3"/>
      <c r="J220" s="3"/>
      <c r="K220" s="2"/>
      <c r="L220" s="2"/>
      <c r="M220" s="2"/>
      <c r="N220" s="2"/>
      <c r="O220" s="2"/>
      <c r="P220" s="108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114"/>
    </row>
    <row r="221" spans="4:42" x14ac:dyDescent="0.2">
      <c r="D221" s="3"/>
      <c r="E221" s="3"/>
      <c r="F221" s="3"/>
      <c r="G221" s="3"/>
      <c r="H221" s="3"/>
      <c r="I221" s="3"/>
      <c r="J221" s="3"/>
      <c r="K221" s="2"/>
      <c r="L221" s="2"/>
      <c r="M221" s="2"/>
      <c r="N221" s="2"/>
      <c r="O221" s="2"/>
      <c r="P221" s="108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114"/>
    </row>
    <row r="222" spans="4:42" x14ac:dyDescent="0.2">
      <c r="D222" s="3"/>
      <c r="E222" s="3"/>
      <c r="F222" s="3"/>
      <c r="G222" s="3"/>
      <c r="H222" s="3"/>
      <c r="I222" s="3"/>
      <c r="J222" s="3"/>
      <c r="K222" s="2"/>
      <c r="L222" s="2"/>
      <c r="M222" s="2"/>
      <c r="N222" s="2"/>
      <c r="O222" s="2"/>
      <c r="P222" s="108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114"/>
    </row>
    <row r="223" spans="4:42" x14ac:dyDescent="0.2">
      <c r="D223" s="3"/>
      <c r="E223" s="3"/>
      <c r="F223" s="3"/>
      <c r="G223" s="3"/>
      <c r="H223" s="3"/>
      <c r="I223" s="3"/>
      <c r="J223" s="3"/>
      <c r="K223" s="2"/>
      <c r="L223" s="2"/>
      <c r="M223" s="2"/>
      <c r="N223" s="2"/>
      <c r="O223" s="2"/>
      <c r="P223" s="108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114"/>
    </row>
    <row r="224" spans="4:42" x14ac:dyDescent="0.2">
      <c r="D224" s="3"/>
      <c r="E224" s="3"/>
      <c r="F224" s="3"/>
      <c r="G224" s="3"/>
      <c r="H224" s="3"/>
      <c r="I224" s="3"/>
      <c r="J224" s="3"/>
      <c r="K224" s="2"/>
      <c r="L224" s="2"/>
      <c r="M224" s="2"/>
      <c r="N224" s="2"/>
      <c r="O224" s="2"/>
      <c r="P224" s="108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114"/>
    </row>
    <row r="225" spans="4:42" x14ac:dyDescent="0.2">
      <c r="D225" s="3"/>
      <c r="E225" s="3"/>
      <c r="F225" s="3"/>
      <c r="G225" s="3"/>
      <c r="H225" s="3"/>
      <c r="I225" s="3"/>
      <c r="J225" s="3"/>
      <c r="K225" s="2"/>
      <c r="L225" s="2"/>
      <c r="M225" s="2"/>
      <c r="N225" s="2"/>
      <c r="O225" s="2"/>
      <c r="P225" s="108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114"/>
    </row>
    <row r="226" spans="4:42" x14ac:dyDescent="0.2">
      <c r="D226" s="3"/>
      <c r="E226" s="3"/>
      <c r="F226" s="3"/>
      <c r="G226" s="3"/>
      <c r="H226" s="3"/>
      <c r="I226" s="3"/>
      <c r="J226" s="3"/>
      <c r="K226" s="2"/>
      <c r="L226" s="2"/>
      <c r="M226" s="2"/>
      <c r="N226" s="2"/>
      <c r="O226" s="2"/>
      <c r="P226" s="108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114"/>
    </row>
    <row r="227" spans="4:42" x14ac:dyDescent="0.2">
      <c r="D227" s="3"/>
      <c r="E227" s="3"/>
      <c r="F227" s="3"/>
      <c r="G227" s="3"/>
      <c r="H227" s="3"/>
      <c r="I227" s="3"/>
      <c r="J227" s="3"/>
      <c r="K227" s="2"/>
      <c r="L227" s="2"/>
      <c r="M227" s="2"/>
      <c r="N227" s="2"/>
      <c r="O227" s="2"/>
      <c r="P227" s="108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114"/>
    </row>
    <row r="228" spans="4:42" x14ac:dyDescent="0.2">
      <c r="D228" s="3"/>
      <c r="E228" s="3"/>
      <c r="F228" s="3"/>
      <c r="G228" s="3"/>
      <c r="H228" s="3"/>
      <c r="I228" s="3"/>
      <c r="J228" s="3"/>
      <c r="K228" s="2"/>
      <c r="L228" s="2"/>
      <c r="M228" s="2"/>
      <c r="N228" s="2"/>
      <c r="O228" s="2"/>
      <c r="P228" s="108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114"/>
    </row>
    <row r="229" spans="4:42" x14ac:dyDescent="0.2"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Q229" s="3"/>
      <c r="R229" s="3"/>
      <c r="S229" s="3"/>
      <c r="T229" s="11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114"/>
    </row>
    <row r="230" spans="4:42" x14ac:dyDescent="0.2"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Q230" s="3"/>
      <c r="R230" s="3"/>
      <c r="S230" s="3"/>
      <c r="T230" s="11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114"/>
    </row>
    <row r="231" spans="4:42" x14ac:dyDescent="0.2"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Q231" s="3"/>
      <c r="R231" s="3"/>
      <c r="S231" s="3"/>
      <c r="T231" s="11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114"/>
    </row>
    <row r="232" spans="4:42" x14ac:dyDescent="0.2"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Q232" s="3"/>
      <c r="R232" s="3"/>
      <c r="S232" s="3"/>
      <c r="T232" s="11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114"/>
    </row>
    <row r="233" spans="4:42" x14ac:dyDescent="0.2"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Q233" s="3"/>
      <c r="R233" s="3"/>
      <c r="S233" s="3"/>
      <c r="T233" s="11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114"/>
    </row>
    <row r="234" spans="4:42" x14ac:dyDescent="0.2"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Q234" s="3"/>
      <c r="R234" s="3"/>
      <c r="S234" s="3"/>
      <c r="T234" s="11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114"/>
    </row>
    <row r="235" spans="4:42" x14ac:dyDescent="0.2"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Q235" s="3"/>
      <c r="R235" s="3"/>
      <c r="S235" s="3"/>
      <c r="T235" s="11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114"/>
    </row>
    <row r="236" spans="4:42" x14ac:dyDescent="0.2"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Q236" s="3"/>
      <c r="R236" s="3"/>
      <c r="S236" s="3"/>
      <c r="T236" s="11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114"/>
    </row>
    <row r="237" spans="4:42" x14ac:dyDescent="0.2"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Q237" s="3"/>
      <c r="R237" s="3"/>
      <c r="S237" s="3"/>
      <c r="T237" s="11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114"/>
    </row>
    <row r="238" spans="4:42" x14ac:dyDescent="0.2"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Q238" s="3"/>
      <c r="R238" s="3"/>
      <c r="S238" s="3"/>
      <c r="T238" s="11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114"/>
    </row>
    <row r="239" spans="4:42" x14ac:dyDescent="0.2"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Q239" s="3"/>
      <c r="R239" s="3"/>
      <c r="S239" s="3"/>
      <c r="T239" s="11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114"/>
    </row>
    <row r="240" spans="4:42" x14ac:dyDescent="0.2"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Q240" s="3"/>
      <c r="R240" s="3"/>
      <c r="S240" s="3"/>
      <c r="T240" s="1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114"/>
    </row>
    <row r="241" spans="4:42" x14ac:dyDescent="0.2"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Q241" s="3"/>
      <c r="R241" s="3"/>
      <c r="S241" s="3"/>
      <c r="T241" s="1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114"/>
    </row>
    <row r="242" spans="4:42" x14ac:dyDescent="0.2"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Q242" s="3"/>
      <c r="R242" s="3"/>
      <c r="S242" s="3"/>
      <c r="T242" s="11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114"/>
    </row>
    <row r="243" spans="4:42" x14ac:dyDescent="0.2"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Q243" s="3"/>
      <c r="R243" s="3"/>
      <c r="S243" s="3"/>
      <c r="T243" s="11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114"/>
    </row>
    <row r="244" spans="4:42" x14ac:dyDescent="0.2"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Q244" s="3"/>
      <c r="R244" s="3"/>
      <c r="S244" s="3"/>
      <c r="T244" s="11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114"/>
    </row>
    <row r="245" spans="4:42" x14ac:dyDescent="0.2"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Q245" s="3"/>
      <c r="R245" s="3"/>
      <c r="S245" s="3"/>
      <c r="T245" s="1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114"/>
    </row>
    <row r="246" spans="4:42" x14ac:dyDescent="0.2"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Q246" s="3"/>
      <c r="R246" s="3"/>
      <c r="S246" s="3"/>
      <c r="T246" s="1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114"/>
    </row>
    <row r="247" spans="4:42" x14ac:dyDescent="0.2"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Q247" s="3"/>
      <c r="R247" s="3"/>
      <c r="S247" s="3"/>
      <c r="T247" s="11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114"/>
    </row>
    <row r="248" spans="4:42" x14ac:dyDescent="0.2"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Q248" s="3"/>
      <c r="R248" s="3"/>
      <c r="S248" s="3"/>
      <c r="T248" s="11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114"/>
    </row>
    <row r="249" spans="4:42" x14ac:dyDescent="0.2"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Q249" s="3"/>
      <c r="R249" s="3"/>
      <c r="S249" s="3"/>
      <c r="T249" s="11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114"/>
    </row>
    <row r="250" spans="4:42" x14ac:dyDescent="0.2"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Q250" s="3"/>
      <c r="R250" s="3"/>
      <c r="S250" s="3"/>
      <c r="T250" s="11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114"/>
    </row>
    <row r="251" spans="4:42" x14ac:dyDescent="0.2"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Q251" s="3"/>
      <c r="R251" s="3"/>
      <c r="S251" s="3"/>
      <c r="T251" s="11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114"/>
    </row>
    <row r="252" spans="4:42" x14ac:dyDescent="0.2"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Q252" s="3"/>
      <c r="R252" s="3"/>
      <c r="S252" s="3"/>
      <c r="T252" s="11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114"/>
    </row>
    <row r="253" spans="4:42" x14ac:dyDescent="0.2"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Q253" s="3"/>
      <c r="R253" s="3"/>
      <c r="S253" s="3"/>
      <c r="T253" s="11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114"/>
    </row>
    <row r="254" spans="4:42" x14ac:dyDescent="0.2"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Q254" s="3"/>
      <c r="R254" s="3"/>
      <c r="S254" s="3"/>
      <c r="T254" s="11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114"/>
    </row>
    <row r="255" spans="4:42" x14ac:dyDescent="0.2"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Q255" s="3"/>
      <c r="R255" s="3"/>
      <c r="S255" s="3"/>
      <c r="T255" s="11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114"/>
    </row>
    <row r="256" spans="4:42" x14ac:dyDescent="0.2"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Q256" s="3"/>
      <c r="R256" s="3"/>
      <c r="S256" s="3"/>
      <c r="T256" s="11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114"/>
    </row>
    <row r="257" spans="4:42" x14ac:dyDescent="0.2"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Q257" s="3"/>
      <c r="R257" s="3"/>
      <c r="S257" s="3"/>
      <c r="T257" s="11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114"/>
    </row>
    <row r="258" spans="4:42" x14ac:dyDescent="0.2"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Q258" s="3"/>
      <c r="R258" s="3"/>
      <c r="S258" s="3"/>
      <c r="T258" s="11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114"/>
    </row>
    <row r="259" spans="4:42" x14ac:dyDescent="0.2"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Q259" s="3"/>
      <c r="R259" s="3"/>
      <c r="S259" s="3"/>
      <c r="T259" s="11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114"/>
    </row>
    <row r="260" spans="4:42" x14ac:dyDescent="0.2"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Q260" s="3"/>
      <c r="R260" s="3"/>
      <c r="S260" s="3"/>
      <c r="T260" s="11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114"/>
    </row>
    <row r="261" spans="4:42" x14ac:dyDescent="0.2"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Q261" s="3"/>
      <c r="R261" s="3"/>
      <c r="S261" s="3"/>
      <c r="T261" s="11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114"/>
    </row>
    <row r="262" spans="4:42" x14ac:dyDescent="0.2"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Q262" s="3"/>
      <c r="R262" s="3"/>
      <c r="S262" s="3"/>
      <c r="T262" s="11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114"/>
    </row>
    <row r="263" spans="4:42" x14ac:dyDescent="0.2"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Q263" s="3"/>
      <c r="R263" s="3"/>
      <c r="S263" s="3"/>
      <c r="T263" s="11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114"/>
    </row>
    <row r="264" spans="4:42" x14ac:dyDescent="0.2"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Q264" s="3"/>
      <c r="R264" s="3"/>
      <c r="S264" s="3"/>
      <c r="T264" s="11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114"/>
    </row>
    <row r="265" spans="4:42" x14ac:dyDescent="0.2"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Q265" s="3"/>
      <c r="R265" s="3"/>
      <c r="S265" s="3"/>
      <c r="T265" s="11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114"/>
    </row>
    <row r="266" spans="4:42" x14ac:dyDescent="0.2"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Q266" s="3"/>
      <c r="R266" s="3"/>
      <c r="S266" s="3"/>
      <c r="T266" s="11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114"/>
    </row>
    <row r="267" spans="4:42" x14ac:dyDescent="0.2"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Q267" s="3"/>
      <c r="R267" s="3"/>
      <c r="S267" s="3"/>
      <c r="T267" s="11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114"/>
    </row>
    <row r="268" spans="4:42" x14ac:dyDescent="0.2"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Q268" s="3"/>
      <c r="R268" s="3"/>
      <c r="S268" s="3"/>
      <c r="T268" s="11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114"/>
    </row>
    <row r="269" spans="4:42" x14ac:dyDescent="0.2"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Q269" s="3"/>
      <c r="R269" s="3"/>
      <c r="S269" s="3"/>
      <c r="T269" s="11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114"/>
    </row>
    <row r="270" spans="4:42" x14ac:dyDescent="0.2"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Q270" s="3"/>
      <c r="R270" s="3"/>
      <c r="S270" s="3"/>
      <c r="T270" s="11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114"/>
    </row>
    <row r="271" spans="4:42" x14ac:dyDescent="0.2"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Q271" s="3"/>
      <c r="R271" s="3"/>
      <c r="S271" s="3"/>
      <c r="T271" s="11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114"/>
    </row>
    <row r="272" spans="4:42" x14ac:dyDescent="0.2"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Q272" s="3"/>
      <c r="R272" s="3"/>
      <c r="S272" s="3"/>
      <c r="T272" s="11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114"/>
    </row>
    <row r="273" spans="4:42" x14ac:dyDescent="0.2"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Q273" s="3"/>
      <c r="R273" s="3"/>
      <c r="S273" s="3"/>
      <c r="T273" s="11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114"/>
    </row>
    <row r="274" spans="4:42" x14ac:dyDescent="0.2"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Q274" s="3"/>
      <c r="R274" s="3"/>
      <c r="S274" s="3"/>
      <c r="T274" s="11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114"/>
    </row>
    <row r="275" spans="4:42" x14ac:dyDescent="0.2"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Q275" s="3"/>
      <c r="R275" s="3"/>
      <c r="S275" s="3"/>
      <c r="T275" s="11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114"/>
    </row>
    <row r="276" spans="4:42" x14ac:dyDescent="0.2"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Q276" s="3"/>
      <c r="R276" s="3"/>
      <c r="S276" s="3"/>
      <c r="T276" s="11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114"/>
    </row>
    <row r="277" spans="4:42" x14ac:dyDescent="0.2"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Q277" s="3"/>
      <c r="R277" s="3"/>
      <c r="S277" s="3"/>
      <c r="T277" s="11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114"/>
    </row>
    <row r="278" spans="4:42" x14ac:dyDescent="0.2"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Q278" s="3"/>
      <c r="R278" s="3"/>
      <c r="S278" s="3"/>
      <c r="T278" s="11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114"/>
    </row>
    <row r="279" spans="4:42" x14ac:dyDescent="0.2"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Q279" s="3"/>
      <c r="R279" s="3"/>
      <c r="S279" s="3"/>
      <c r="T279" s="11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114"/>
    </row>
    <row r="280" spans="4:42" x14ac:dyDescent="0.2"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Q280" s="3"/>
      <c r="R280" s="3"/>
      <c r="S280" s="3"/>
      <c r="T280" s="11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114"/>
    </row>
    <row r="281" spans="4:42" x14ac:dyDescent="0.2"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Q281" s="3"/>
      <c r="R281" s="3"/>
      <c r="S281" s="3"/>
      <c r="T281" s="11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114"/>
    </row>
    <row r="282" spans="4:42" x14ac:dyDescent="0.2"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Q282" s="3"/>
      <c r="R282" s="3"/>
      <c r="S282" s="3"/>
      <c r="T282" s="11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114"/>
    </row>
    <row r="283" spans="4:42" x14ac:dyDescent="0.2"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Q283" s="3"/>
      <c r="R283" s="3"/>
      <c r="S283" s="3"/>
      <c r="T283" s="11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114"/>
    </row>
    <row r="284" spans="4:42" x14ac:dyDescent="0.2"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Q284" s="3"/>
      <c r="R284" s="3"/>
      <c r="S284" s="3"/>
      <c r="T284" s="11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114"/>
    </row>
    <row r="285" spans="4:42" x14ac:dyDescent="0.2"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Q285" s="3"/>
      <c r="R285" s="3"/>
      <c r="S285" s="3"/>
      <c r="T285" s="1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114"/>
    </row>
    <row r="286" spans="4:42" x14ac:dyDescent="0.2"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Q286" s="3"/>
      <c r="R286" s="3"/>
      <c r="S286" s="3"/>
      <c r="T286" s="1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114"/>
    </row>
    <row r="287" spans="4:42" x14ac:dyDescent="0.2"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Q287" s="3"/>
      <c r="R287" s="3"/>
      <c r="S287" s="3"/>
      <c r="T287" s="11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114"/>
    </row>
    <row r="288" spans="4:42" x14ac:dyDescent="0.2"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Q288" s="3"/>
      <c r="R288" s="3"/>
      <c r="S288" s="3"/>
      <c r="T288" s="11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114"/>
    </row>
    <row r="289" spans="4:42" x14ac:dyDescent="0.2"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Q289" s="3"/>
      <c r="R289" s="3"/>
      <c r="S289" s="3"/>
      <c r="T289" s="11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114"/>
    </row>
    <row r="290" spans="4:42" x14ac:dyDescent="0.2"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Q290" s="3"/>
      <c r="R290" s="3"/>
      <c r="S290" s="3"/>
      <c r="T290" s="11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114"/>
    </row>
    <row r="291" spans="4:42" x14ac:dyDescent="0.2"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Q291" s="3"/>
      <c r="R291" s="3"/>
      <c r="S291" s="3"/>
      <c r="T291" s="1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114"/>
    </row>
    <row r="292" spans="4:42" x14ac:dyDescent="0.2"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Q292" s="3"/>
      <c r="R292" s="3"/>
      <c r="S292" s="3"/>
      <c r="T292" s="1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114"/>
    </row>
    <row r="293" spans="4:42" x14ac:dyDescent="0.2"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Q293" s="3"/>
      <c r="R293" s="3"/>
      <c r="S293" s="3"/>
      <c r="T293" s="11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114"/>
    </row>
    <row r="294" spans="4:42" x14ac:dyDescent="0.2"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Q294" s="3"/>
      <c r="R294" s="3"/>
      <c r="S294" s="3"/>
      <c r="T294" s="11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114"/>
    </row>
    <row r="295" spans="4:42" x14ac:dyDescent="0.2"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Q295" s="3"/>
      <c r="R295" s="3"/>
      <c r="S295" s="3"/>
      <c r="T295" s="11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114"/>
    </row>
    <row r="296" spans="4:42" x14ac:dyDescent="0.2"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Q296" s="3"/>
      <c r="R296" s="3"/>
      <c r="S296" s="3"/>
      <c r="T296" s="11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114"/>
    </row>
    <row r="297" spans="4:42" x14ac:dyDescent="0.2"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Q297" s="3"/>
      <c r="R297" s="3"/>
      <c r="S297" s="3"/>
      <c r="T297" s="11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114"/>
    </row>
    <row r="298" spans="4:42" x14ac:dyDescent="0.2"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Q298" s="3"/>
      <c r="R298" s="3"/>
      <c r="S298" s="3"/>
      <c r="T298" s="11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114"/>
    </row>
    <row r="299" spans="4:42" x14ac:dyDescent="0.2"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Q299" s="3"/>
      <c r="R299" s="3"/>
      <c r="S299" s="3"/>
      <c r="T299" s="11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114"/>
    </row>
    <row r="300" spans="4:42" x14ac:dyDescent="0.2"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Q300" s="3"/>
      <c r="R300" s="3"/>
      <c r="S300" s="3"/>
      <c r="T300" s="11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114"/>
    </row>
    <row r="301" spans="4:42" x14ac:dyDescent="0.2"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Q301" s="3"/>
      <c r="R301" s="3"/>
      <c r="S301" s="3"/>
      <c r="T301" s="11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114"/>
    </row>
    <row r="302" spans="4:42" x14ac:dyDescent="0.2"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Q302" s="3"/>
      <c r="R302" s="3"/>
      <c r="S302" s="3"/>
      <c r="T302" s="11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114"/>
    </row>
    <row r="303" spans="4:42" x14ac:dyDescent="0.2"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Q303" s="3"/>
      <c r="R303" s="3"/>
      <c r="S303" s="3"/>
      <c r="T303" s="11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114"/>
    </row>
    <row r="304" spans="4:42" x14ac:dyDescent="0.2"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Q304" s="3"/>
      <c r="R304" s="3"/>
      <c r="S304" s="3"/>
      <c r="T304" s="11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114"/>
    </row>
    <row r="305" spans="4:42" x14ac:dyDescent="0.2"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Q305" s="3"/>
      <c r="R305" s="3"/>
      <c r="S305" s="3"/>
      <c r="T305" s="11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114"/>
    </row>
    <row r="306" spans="4:42" x14ac:dyDescent="0.2"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Q306" s="3"/>
      <c r="R306" s="3"/>
      <c r="S306" s="3"/>
      <c r="T306" s="11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114"/>
    </row>
    <row r="307" spans="4:42" x14ac:dyDescent="0.2"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Q307" s="3"/>
      <c r="R307" s="3"/>
      <c r="S307" s="3"/>
      <c r="T307" s="11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114"/>
    </row>
    <row r="308" spans="4:42" x14ac:dyDescent="0.2"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Q308" s="3"/>
      <c r="R308" s="3"/>
      <c r="S308" s="3"/>
      <c r="T308" s="11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114"/>
    </row>
    <row r="309" spans="4:42" x14ac:dyDescent="0.2"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Q309" s="3"/>
      <c r="R309" s="3"/>
      <c r="S309" s="3"/>
      <c r="T309" s="11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114"/>
    </row>
    <row r="310" spans="4:42" x14ac:dyDescent="0.2"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Q310" s="3"/>
      <c r="R310" s="3"/>
      <c r="S310" s="3"/>
      <c r="T310" s="11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114"/>
    </row>
    <row r="311" spans="4:42" x14ac:dyDescent="0.2"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Q311" s="3"/>
      <c r="R311" s="3"/>
      <c r="S311" s="3"/>
      <c r="T311" s="11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114"/>
    </row>
    <row r="312" spans="4:42" x14ac:dyDescent="0.2"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Q312" s="3"/>
      <c r="R312" s="3"/>
      <c r="S312" s="3"/>
      <c r="T312" s="11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114"/>
    </row>
    <row r="313" spans="4:42" x14ac:dyDescent="0.2"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Q313" s="3"/>
      <c r="R313" s="3"/>
      <c r="S313" s="3"/>
      <c r="T313" s="11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114"/>
    </row>
    <row r="314" spans="4:42" x14ac:dyDescent="0.2"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Q314" s="3"/>
      <c r="R314" s="3"/>
      <c r="S314" s="3"/>
      <c r="T314" s="11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114"/>
    </row>
    <row r="315" spans="4:42" x14ac:dyDescent="0.2"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Q315" s="3"/>
      <c r="R315" s="3"/>
      <c r="S315" s="3"/>
      <c r="T315" s="11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114"/>
    </row>
    <row r="316" spans="4:42" x14ac:dyDescent="0.2"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Q316" s="3"/>
      <c r="R316" s="3"/>
      <c r="S316" s="3"/>
      <c r="T316" s="11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114"/>
    </row>
    <row r="317" spans="4:42" x14ac:dyDescent="0.2"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Q317" s="3"/>
      <c r="R317" s="3"/>
      <c r="S317" s="3"/>
      <c r="T317" s="11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114"/>
    </row>
    <row r="318" spans="4:42" x14ac:dyDescent="0.2"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Q318" s="3"/>
      <c r="R318" s="3"/>
      <c r="S318" s="3"/>
      <c r="T318" s="11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114"/>
    </row>
    <row r="319" spans="4:42" x14ac:dyDescent="0.2"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Q319" s="3"/>
      <c r="R319" s="3"/>
      <c r="S319" s="3"/>
      <c r="T319" s="11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114"/>
    </row>
    <row r="320" spans="4:42" x14ac:dyDescent="0.2"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Q320" s="3"/>
      <c r="R320" s="3"/>
      <c r="S320" s="3"/>
      <c r="T320" s="11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114"/>
    </row>
    <row r="321" spans="4:42" x14ac:dyDescent="0.2"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Q321" s="3"/>
      <c r="R321" s="3"/>
      <c r="S321" s="3"/>
      <c r="T321" s="11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114"/>
    </row>
    <row r="322" spans="4:42" x14ac:dyDescent="0.2"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Q322" s="3"/>
      <c r="R322" s="3"/>
      <c r="S322" s="3"/>
      <c r="T322" s="11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114"/>
    </row>
    <row r="323" spans="4:42" x14ac:dyDescent="0.2"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Q323" s="3"/>
      <c r="R323" s="3"/>
      <c r="S323" s="3"/>
      <c r="T323" s="11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114"/>
    </row>
    <row r="324" spans="4:42" x14ac:dyDescent="0.2"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Q324" s="3"/>
      <c r="R324" s="3"/>
      <c r="S324" s="3"/>
      <c r="T324" s="11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114"/>
    </row>
    <row r="325" spans="4:42" x14ac:dyDescent="0.2"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Q325" s="3"/>
      <c r="R325" s="3"/>
      <c r="S325" s="3"/>
      <c r="T325" s="11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114"/>
    </row>
    <row r="326" spans="4:42" x14ac:dyDescent="0.2"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Q326" s="3"/>
      <c r="R326" s="3"/>
      <c r="S326" s="3"/>
      <c r="T326" s="11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114"/>
    </row>
    <row r="327" spans="4:42" x14ac:dyDescent="0.2"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Q327" s="3"/>
      <c r="R327" s="3"/>
      <c r="S327" s="3"/>
      <c r="T327" s="11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114"/>
    </row>
    <row r="328" spans="4:42" x14ac:dyDescent="0.2"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Q328" s="3"/>
      <c r="R328" s="3"/>
      <c r="S328" s="3"/>
      <c r="T328" s="11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114"/>
    </row>
    <row r="329" spans="4:42" x14ac:dyDescent="0.2"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Q329" s="3"/>
      <c r="R329" s="3"/>
      <c r="S329" s="3"/>
      <c r="T329" s="11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114"/>
    </row>
    <row r="330" spans="4:42" x14ac:dyDescent="0.2"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Q330" s="3"/>
      <c r="R330" s="3"/>
      <c r="S330" s="3"/>
      <c r="T330" s="1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114"/>
    </row>
    <row r="331" spans="4:42" x14ac:dyDescent="0.2"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Q331" s="3"/>
      <c r="R331" s="3"/>
      <c r="S331" s="3"/>
      <c r="T331" s="1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114"/>
    </row>
    <row r="332" spans="4:42" x14ac:dyDescent="0.2"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Q332" s="3"/>
      <c r="R332" s="3"/>
      <c r="S332" s="3"/>
      <c r="T332" s="11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114"/>
    </row>
    <row r="333" spans="4:42" x14ac:dyDescent="0.2"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Q333" s="3"/>
      <c r="R333" s="3"/>
      <c r="S333" s="3"/>
      <c r="T333" s="11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114"/>
    </row>
    <row r="334" spans="4:42" x14ac:dyDescent="0.2"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Q334" s="3"/>
      <c r="R334" s="3"/>
      <c r="S334" s="3"/>
      <c r="T334" s="11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114"/>
    </row>
    <row r="335" spans="4:42" x14ac:dyDescent="0.2"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Q335" s="3"/>
      <c r="R335" s="3"/>
      <c r="S335" s="3"/>
      <c r="T335" s="11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114"/>
    </row>
    <row r="336" spans="4:42" x14ac:dyDescent="0.2"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Q336" s="3"/>
      <c r="R336" s="3"/>
      <c r="S336" s="3"/>
      <c r="T336" s="11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114"/>
    </row>
    <row r="337" spans="4:42" x14ac:dyDescent="0.2"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Q337" s="3"/>
      <c r="R337" s="3"/>
      <c r="S337" s="3"/>
      <c r="T337" s="1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114"/>
    </row>
    <row r="338" spans="4:42" x14ac:dyDescent="0.2"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Q338" s="3"/>
      <c r="R338" s="3"/>
      <c r="S338" s="3"/>
      <c r="T338" s="1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114"/>
    </row>
    <row r="339" spans="4:42" x14ac:dyDescent="0.2"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Q339" s="3"/>
      <c r="R339" s="3"/>
      <c r="S339" s="3"/>
      <c r="T339" s="11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114"/>
    </row>
    <row r="340" spans="4:42" x14ac:dyDescent="0.2"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Q340" s="3"/>
      <c r="R340" s="3"/>
      <c r="S340" s="3"/>
      <c r="T340" s="11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114"/>
    </row>
    <row r="341" spans="4:42" x14ac:dyDescent="0.2"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Q341" s="3"/>
      <c r="R341" s="3"/>
      <c r="S341" s="3"/>
      <c r="T341" s="11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114"/>
    </row>
    <row r="342" spans="4:42" x14ac:dyDescent="0.2"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Q342" s="3"/>
      <c r="R342" s="3"/>
      <c r="S342" s="3"/>
      <c r="T342" s="11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114"/>
    </row>
    <row r="343" spans="4:42" x14ac:dyDescent="0.2"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Q343" s="3"/>
      <c r="R343" s="3"/>
      <c r="S343" s="3"/>
      <c r="T343" s="11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114"/>
    </row>
    <row r="344" spans="4:42" x14ac:dyDescent="0.2"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Q344" s="3"/>
      <c r="R344" s="3"/>
      <c r="S344" s="3"/>
      <c r="T344" s="11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114"/>
    </row>
    <row r="345" spans="4:42" x14ac:dyDescent="0.2"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Q345" s="3"/>
      <c r="R345" s="3"/>
      <c r="S345" s="3"/>
      <c r="T345" s="11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114"/>
    </row>
    <row r="346" spans="4:42" x14ac:dyDescent="0.2"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Q346" s="3"/>
      <c r="R346" s="3"/>
      <c r="S346" s="3"/>
      <c r="T346" s="11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114"/>
    </row>
    <row r="347" spans="4:42" x14ac:dyDescent="0.2"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Q347" s="3"/>
      <c r="R347" s="3"/>
      <c r="S347" s="3"/>
      <c r="T347" s="11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114"/>
    </row>
    <row r="348" spans="4:42" x14ac:dyDescent="0.2"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Q348" s="3"/>
      <c r="R348" s="3"/>
      <c r="S348" s="3"/>
      <c r="T348" s="11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114"/>
    </row>
    <row r="349" spans="4:42" x14ac:dyDescent="0.2"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Q349" s="3"/>
      <c r="R349" s="3"/>
      <c r="S349" s="3"/>
      <c r="T349" s="11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114"/>
    </row>
    <row r="350" spans="4:42" x14ac:dyDescent="0.2"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Q350" s="3"/>
      <c r="R350" s="3"/>
      <c r="S350" s="3"/>
      <c r="T350" s="11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114"/>
    </row>
    <row r="351" spans="4:42" x14ac:dyDescent="0.2"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Q351" s="3"/>
      <c r="R351" s="3"/>
      <c r="S351" s="3"/>
      <c r="T351" s="11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114"/>
    </row>
    <row r="352" spans="4:42" x14ac:dyDescent="0.2"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Q352" s="3"/>
      <c r="R352" s="3"/>
      <c r="S352" s="3"/>
      <c r="T352" s="11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114"/>
    </row>
    <row r="353" spans="4:42" x14ac:dyDescent="0.2"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Q353" s="3"/>
      <c r="R353" s="3"/>
      <c r="S353" s="3"/>
      <c r="T353" s="11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114"/>
    </row>
    <row r="354" spans="4:42" x14ac:dyDescent="0.2"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Q354" s="3"/>
      <c r="R354" s="3"/>
      <c r="S354" s="3"/>
      <c r="T354" s="11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114"/>
    </row>
    <row r="355" spans="4:42" x14ac:dyDescent="0.2"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Q355" s="3"/>
      <c r="R355" s="3"/>
      <c r="S355" s="3"/>
      <c r="T355" s="11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114"/>
    </row>
    <row r="356" spans="4:42" x14ac:dyDescent="0.2"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Q356" s="3"/>
      <c r="R356" s="3"/>
      <c r="S356" s="3"/>
      <c r="T356" s="11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114"/>
    </row>
    <row r="357" spans="4:42" x14ac:dyDescent="0.2"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Q357" s="3"/>
      <c r="R357" s="3"/>
      <c r="S357" s="3"/>
      <c r="T357" s="11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114"/>
    </row>
    <row r="358" spans="4:42" x14ac:dyDescent="0.2"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Q358" s="3"/>
      <c r="R358" s="3"/>
      <c r="S358" s="3"/>
      <c r="T358" s="11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114"/>
    </row>
    <row r="359" spans="4:42" x14ac:dyDescent="0.2"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Q359" s="3"/>
      <c r="R359" s="3"/>
      <c r="S359" s="3"/>
      <c r="T359" s="11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114"/>
    </row>
    <row r="360" spans="4:42" x14ac:dyDescent="0.2"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Q360" s="3"/>
      <c r="R360" s="3"/>
      <c r="S360" s="3"/>
      <c r="T360" s="11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114"/>
    </row>
    <row r="361" spans="4:42" x14ac:dyDescent="0.2"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Q361" s="3"/>
      <c r="R361" s="3"/>
      <c r="S361" s="3"/>
      <c r="T361" s="11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114"/>
    </row>
    <row r="362" spans="4:42" x14ac:dyDescent="0.2"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Q362" s="3"/>
      <c r="R362" s="3"/>
      <c r="S362" s="3"/>
      <c r="T362" s="11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114"/>
    </row>
    <row r="363" spans="4:42" x14ac:dyDescent="0.2"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Q363" s="3"/>
      <c r="R363" s="3"/>
      <c r="S363" s="3"/>
      <c r="T363" s="11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114"/>
    </row>
    <row r="364" spans="4:42" x14ac:dyDescent="0.2"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Q364" s="3"/>
      <c r="R364" s="3"/>
      <c r="S364" s="3"/>
      <c r="T364" s="11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114"/>
    </row>
    <row r="365" spans="4:42" x14ac:dyDescent="0.2"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Q365" s="3"/>
      <c r="R365" s="3"/>
      <c r="S365" s="3"/>
      <c r="T365" s="11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114"/>
    </row>
    <row r="366" spans="4:42" x14ac:dyDescent="0.2"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Q366" s="3"/>
      <c r="R366" s="3"/>
      <c r="S366" s="3"/>
      <c r="T366" s="11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114"/>
    </row>
    <row r="367" spans="4:42" x14ac:dyDescent="0.2"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Q367" s="3"/>
      <c r="R367" s="3"/>
      <c r="S367" s="3"/>
      <c r="T367" s="11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114"/>
    </row>
    <row r="368" spans="4:42" x14ac:dyDescent="0.2"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Q368" s="3"/>
      <c r="R368" s="3"/>
      <c r="S368" s="3"/>
      <c r="T368" s="11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114"/>
    </row>
    <row r="369" spans="4:42" x14ac:dyDescent="0.2"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Q369" s="3"/>
      <c r="R369" s="3"/>
      <c r="S369" s="3"/>
      <c r="T369" s="11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114"/>
    </row>
    <row r="370" spans="4:42" x14ac:dyDescent="0.2"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Q370" s="3"/>
      <c r="R370" s="3"/>
      <c r="S370" s="3"/>
      <c r="T370" s="11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114"/>
    </row>
    <row r="371" spans="4:42" x14ac:dyDescent="0.2"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Q371" s="3"/>
      <c r="R371" s="3"/>
      <c r="S371" s="3"/>
      <c r="T371" s="11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114"/>
    </row>
    <row r="372" spans="4:42" x14ac:dyDescent="0.2"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Q372" s="3"/>
      <c r="R372" s="3"/>
      <c r="S372" s="3"/>
      <c r="T372" s="11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114"/>
    </row>
    <row r="373" spans="4:42" x14ac:dyDescent="0.2"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Q373" s="3"/>
      <c r="R373" s="3"/>
      <c r="S373" s="3"/>
      <c r="T373" s="11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114"/>
    </row>
    <row r="374" spans="4:42" x14ac:dyDescent="0.2"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Q374" s="3"/>
      <c r="R374" s="3"/>
      <c r="S374" s="3"/>
      <c r="T374" s="11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114"/>
    </row>
    <row r="375" spans="4:42" x14ac:dyDescent="0.2"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Q375" s="3"/>
      <c r="R375" s="3"/>
      <c r="S375" s="3"/>
      <c r="T375" s="1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114"/>
    </row>
    <row r="376" spans="4:42" x14ac:dyDescent="0.2"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Q376" s="3"/>
      <c r="R376" s="3"/>
      <c r="S376" s="3"/>
      <c r="T376" s="1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114"/>
    </row>
    <row r="377" spans="4:42" x14ac:dyDescent="0.2"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Q377" s="3"/>
      <c r="R377" s="3"/>
      <c r="S377" s="3"/>
      <c r="T377" s="11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114"/>
    </row>
    <row r="378" spans="4:42" x14ac:dyDescent="0.2"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Q378" s="3"/>
      <c r="R378" s="3"/>
      <c r="S378" s="3"/>
      <c r="T378" s="11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114"/>
    </row>
    <row r="379" spans="4:42" x14ac:dyDescent="0.2"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Q379" s="3"/>
      <c r="R379" s="3"/>
      <c r="S379" s="3"/>
      <c r="T379" s="11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114"/>
    </row>
    <row r="380" spans="4:42" x14ac:dyDescent="0.2"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Q380" s="3"/>
      <c r="R380" s="3"/>
      <c r="S380" s="3"/>
      <c r="T380" s="11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114"/>
    </row>
    <row r="381" spans="4:42" x14ac:dyDescent="0.2"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Q381" s="3"/>
      <c r="R381" s="3"/>
      <c r="S381" s="3"/>
      <c r="T381" s="11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114"/>
    </row>
    <row r="382" spans="4:42" x14ac:dyDescent="0.2"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Q382" s="3"/>
      <c r="R382" s="3"/>
      <c r="S382" s="3"/>
      <c r="T382" s="11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114"/>
    </row>
    <row r="383" spans="4:42" x14ac:dyDescent="0.2"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Q383" s="3"/>
      <c r="R383" s="3"/>
      <c r="S383" s="3"/>
      <c r="T383" s="1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114"/>
    </row>
    <row r="384" spans="4:42" x14ac:dyDescent="0.2"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Q384" s="3"/>
      <c r="R384" s="3"/>
      <c r="S384" s="3"/>
      <c r="T384" s="1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114"/>
    </row>
    <row r="385" spans="4:42" x14ac:dyDescent="0.2"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Q385" s="3"/>
      <c r="R385" s="3"/>
      <c r="S385" s="3"/>
      <c r="T385" s="11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114"/>
    </row>
    <row r="386" spans="4:42" x14ac:dyDescent="0.2"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Q386" s="3"/>
      <c r="R386" s="3"/>
      <c r="S386" s="3"/>
      <c r="T386" s="11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114"/>
    </row>
    <row r="387" spans="4:42" x14ac:dyDescent="0.2"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Q387" s="3"/>
      <c r="R387" s="3"/>
      <c r="S387" s="3"/>
      <c r="T387" s="11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114"/>
    </row>
    <row r="388" spans="4:42" x14ac:dyDescent="0.2"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Q388" s="3"/>
      <c r="R388" s="3"/>
      <c r="S388" s="3"/>
      <c r="T388" s="11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114"/>
    </row>
    <row r="389" spans="4:42" x14ac:dyDescent="0.2"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Q389" s="3"/>
      <c r="R389" s="3"/>
      <c r="S389" s="3"/>
      <c r="T389" s="11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114"/>
    </row>
    <row r="390" spans="4:42" x14ac:dyDescent="0.2"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Q390" s="3"/>
      <c r="R390" s="3"/>
      <c r="S390" s="3"/>
      <c r="T390" s="11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114"/>
    </row>
    <row r="391" spans="4:42" x14ac:dyDescent="0.2"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Q391" s="3"/>
      <c r="R391" s="3"/>
      <c r="S391" s="3"/>
      <c r="T391" s="11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114"/>
    </row>
    <row r="392" spans="4:42" x14ac:dyDescent="0.2"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Q392" s="3"/>
      <c r="R392" s="3"/>
      <c r="S392" s="3"/>
      <c r="T392" s="11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114"/>
    </row>
    <row r="393" spans="4:42" x14ac:dyDescent="0.2"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Q393" s="3"/>
      <c r="R393" s="3"/>
      <c r="S393" s="3"/>
      <c r="T393" s="11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114"/>
    </row>
    <row r="394" spans="4:42" x14ac:dyDescent="0.2"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Q394" s="3"/>
      <c r="R394" s="3"/>
      <c r="S394" s="3"/>
      <c r="T394" s="11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114"/>
    </row>
    <row r="395" spans="4:42" x14ac:dyDescent="0.2"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Q395" s="3"/>
      <c r="R395" s="3"/>
      <c r="S395" s="3"/>
      <c r="T395" s="11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114"/>
    </row>
    <row r="396" spans="4:42" x14ac:dyDescent="0.2"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Q396" s="3"/>
      <c r="R396" s="3"/>
      <c r="S396" s="3"/>
      <c r="T396" s="11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114"/>
    </row>
    <row r="397" spans="4:42" x14ac:dyDescent="0.2"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Q397" s="3"/>
      <c r="R397" s="3"/>
      <c r="S397" s="3"/>
      <c r="T397" s="11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114"/>
    </row>
    <row r="398" spans="4:42" x14ac:dyDescent="0.2"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Q398" s="3"/>
      <c r="R398" s="3"/>
      <c r="S398" s="3"/>
      <c r="T398" s="11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114"/>
    </row>
    <row r="399" spans="4:42" x14ac:dyDescent="0.2"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Q399" s="3"/>
      <c r="R399" s="3"/>
      <c r="S399" s="3"/>
      <c r="T399" s="11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114"/>
    </row>
    <row r="400" spans="4:42" x14ac:dyDescent="0.2"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Q400" s="3"/>
      <c r="R400" s="3"/>
      <c r="S400" s="3"/>
      <c r="T400" s="11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114"/>
    </row>
    <row r="401" spans="4:42" x14ac:dyDescent="0.2"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Q401" s="3"/>
      <c r="R401" s="3"/>
      <c r="S401" s="3"/>
      <c r="T401" s="11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114"/>
    </row>
    <row r="402" spans="4:42" x14ac:dyDescent="0.2"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Q402" s="3"/>
      <c r="R402" s="3"/>
      <c r="S402" s="3"/>
      <c r="T402" s="11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114"/>
    </row>
    <row r="403" spans="4:42" x14ac:dyDescent="0.2"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Q403" s="3"/>
      <c r="R403" s="3"/>
      <c r="S403" s="3"/>
      <c r="T403" s="11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114"/>
    </row>
    <row r="404" spans="4:42" x14ac:dyDescent="0.2"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Q404" s="3"/>
      <c r="R404" s="3"/>
      <c r="S404" s="3"/>
      <c r="T404" s="11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114"/>
    </row>
    <row r="405" spans="4:42" x14ac:dyDescent="0.2"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Q405" s="3"/>
      <c r="R405" s="3"/>
      <c r="S405" s="3"/>
      <c r="T405" s="11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114"/>
    </row>
    <row r="406" spans="4:42" x14ac:dyDescent="0.2"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Q406" s="3"/>
      <c r="R406" s="3"/>
      <c r="S406" s="3"/>
      <c r="T406" s="11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114"/>
    </row>
    <row r="407" spans="4:42" x14ac:dyDescent="0.2"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Q407" s="3"/>
      <c r="R407" s="3"/>
      <c r="S407" s="3"/>
      <c r="T407" s="11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114"/>
    </row>
    <row r="408" spans="4:42" x14ac:dyDescent="0.2"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Q408" s="3"/>
      <c r="R408" s="3"/>
      <c r="S408" s="3"/>
      <c r="T408" s="11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114"/>
    </row>
    <row r="409" spans="4:42" x14ac:dyDescent="0.2"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Q409" s="3"/>
      <c r="R409" s="3"/>
      <c r="S409" s="3"/>
      <c r="T409" s="11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114"/>
    </row>
    <row r="410" spans="4:42" x14ac:dyDescent="0.2"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Q410" s="3"/>
      <c r="R410" s="3"/>
      <c r="S410" s="3"/>
      <c r="T410" s="11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114"/>
    </row>
    <row r="411" spans="4:42" x14ac:dyDescent="0.2"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Q411" s="3"/>
      <c r="R411" s="3"/>
      <c r="S411" s="3"/>
      <c r="T411" s="11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114"/>
    </row>
    <row r="412" spans="4:42" x14ac:dyDescent="0.2"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Q412" s="3"/>
      <c r="R412" s="3"/>
      <c r="S412" s="3"/>
      <c r="T412" s="11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114"/>
    </row>
    <row r="413" spans="4:42" x14ac:dyDescent="0.2"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Q413" s="3"/>
      <c r="R413" s="3"/>
      <c r="S413" s="3"/>
      <c r="T413" s="11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114"/>
    </row>
    <row r="414" spans="4:42" x14ac:dyDescent="0.2"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Q414" s="3"/>
      <c r="R414" s="3"/>
      <c r="S414" s="3"/>
      <c r="T414" s="11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114"/>
    </row>
    <row r="415" spans="4:42" x14ac:dyDescent="0.2"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Q415" s="3"/>
      <c r="R415" s="3"/>
      <c r="S415" s="3"/>
      <c r="T415" s="11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114"/>
    </row>
    <row r="416" spans="4:42" x14ac:dyDescent="0.2"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Q416" s="3"/>
      <c r="R416" s="3"/>
      <c r="S416" s="3"/>
      <c r="T416" s="11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114"/>
    </row>
    <row r="417" spans="4:42" x14ac:dyDescent="0.2"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Q417" s="3"/>
      <c r="R417" s="3"/>
      <c r="S417" s="3"/>
      <c r="T417" s="11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114"/>
    </row>
    <row r="418" spans="4:42" x14ac:dyDescent="0.2"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Q418" s="3"/>
      <c r="R418" s="3"/>
      <c r="S418" s="3"/>
      <c r="T418" s="11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114"/>
    </row>
    <row r="419" spans="4:42" x14ac:dyDescent="0.2"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Q419" s="3"/>
      <c r="R419" s="3"/>
      <c r="S419" s="3"/>
      <c r="T419" s="11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114"/>
    </row>
    <row r="420" spans="4:42" x14ac:dyDescent="0.2"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Q420" s="3"/>
      <c r="R420" s="3"/>
      <c r="S420" s="3"/>
      <c r="T420" s="1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114"/>
    </row>
    <row r="421" spans="4:42" x14ac:dyDescent="0.2"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Q421" s="3"/>
      <c r="R421" s="3"/>
      <c r="S421" s="3"/>
      <c r="T421" s="1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114"/>
    </row>
    <row r="422" spans="4:42" x14ac:dyDescent="0.2"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Q422" s="3"/>
      <c r="R422" s="3"/>
      <c r="S422" s="3"/>
      <c r="T422" s="11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114"/>
    </row>
    <row r="423" spans="4:42" x14ac:dyDescent="0.2"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Q423" s="3"/>
      <c r="R423" s="3"/>
      <c r="S423" s="3"/>
      <c r="T423" s="11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114"/>
    </row>
    <row r="424" spans="4:42" x14ac:dyDescent="0.2"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Q424" s="3"/>
      <c r="R424" s="3"/>
      <c r="S424" s="3"/>
      <c r="T424" s="11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114"/>
    </row>
    <row r="425" spans="4:42" x14ac:dyDescent="0.2"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Q425" s="3"/>
      <c r="R425" s="3"/>
      <c r="S425" s="3"/>
      <c r="T425" s="11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114"/>
    </row>
    <row r="426" spans="4:42" x14ac:dyDescent="0.2"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Q426" s="3"/>
      <c r="R426" s="3"/>
      <c r="S426" s="3"/>
      <c r="T426" s="11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114"/>
    </row>
    <row r="427" spans="4:42" x14ac:dyDescent="0.2"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Q427" s="3"/>
      <c r="R427" s="3"/>
      <c r="S427" s="3"/>
      <c r="T427" s="11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114"/>
    </row>
    <row r="428" spans="4:42" x14ac:dyDescent="0.2"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Q428" s="3"/>
      <c r="R428" s="3"/>
      <c r="S428" s="3"/>
      <c r="T428" s="11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114"/>
    </row>
    <row r="429" spans="4:42" x14ac:dyDescent="0.2"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Q429" s="3"/>
      <c r="R429" s="3"/>
      <c r="S429" s="3"/>
      <c r="T429" s="1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114"/>
    </row>
    <row r="430" spans="4:42" x14ac:dyDescent="0.2"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Q430" s="3"/>
      <c r="R430" s="3"/>
      <c r="S430" s="3"/>
      <c r="T430" s="1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114"/>
    </row>
    <row r="431" spans="4:42" x14ac:dyDescent="0.2"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Q431" s="3"/>
      <c r="R431" s="3"/>
      <c r="S431" s="3"/>
      <c r="T431" s="11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114"/>
    </row>
    <row r="432" spans="4:42" x14ac:dyDescent="0.2"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Q432" s="3"/>
      <c r="R432" s="3"/>
      <c r="S432" s="3"/>
      <c r="T432" s="11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114"/>
    </row>
    <row r="433" spans="4:42" x14ac:dyDescent="0.2"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Q433" s="3"/>
      <c r="R433" s="3"/>
      <c r="S433" s="3"/>
      <c r="T433" s="11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114"/>
    </row>
    <row r="434" spans="4:42" x14ac:dyDescent="0.2"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Q434" s="3"/>
      <c r="R434" s="3"/>
      <c r="S434" s="3"/>
      <c r="T434" s="11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114"/>
    </row>
    <row r="435" spans="4:42" x14ac:dyDescent="0.2"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Q435" s="3"/>
      <c r="R435" s="3"/>
      <c r="S435" s="3"/>
      <c r="T435" s="11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114"/>
    </row>
    <row r="436" spans="4:42" x14ac:dyDescent="0.2"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Q436" s="3"/>
      <c r="R436" s="3"/>
      <c r="S436" s="3"/>
      <c r="T436" s="11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114"/>
    </row>
    <row r="437" spans="4:42" x14ac:dyDescent="0.2"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Q437" s="3"/>
      <c r="R437" s="3"/>
      <c r="S437" s="3"/>
      <c r="T437" s="11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114"/>
    </row>
    <row r="438" spans="4:42" x14ac:dyDescent="0.2"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Q438" s="3"/>
      <c r="R438" s="3"/>
      <c r="S438" s="3"/>
      <c r="T438" s="11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114"/>
    </row>
    <row r="439" spans="4:42" x14ac:dyDescent="0.2"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Q439" s="3"/>
      <c r="R439" s="3"/>
      <c r="S439" s="3"/>
      <c r="T439" s="11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114"/>
    </row>
    <row r="440" spans="4:42" x14ac:dyDescent="0.2"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Q440" s="3"/>
      <c r="R440" s="3"/>
      <c r="S440" s="3"/>
      <c r="T440" s="11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114"/>
    </row>
    <row r="441" spans="4:42" x14ac:dyDescent="0.2"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Q441" s="3"/>
      <c r="R441" s="3"/>
      <c r="S441" s="3"/>
      <c r="T441" s="11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114"/>
    </row>
    <row r="442" spans="4:42" x14ac:dyDescent="0.2"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Q442" s="3"/>
      <c r="R442" s="3"/>
      <c r="S442" s="3"/>
      <c r="T442" s="11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114"/>
    </row>
    <row r="443" spans="4:42" x14ac:dyDescent="0.2"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Q443" s="3"/>
      <c r="R443" s="3"/>
      <c r="S443" s="3"/>
      <c r="T443" s="11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114"/>
    </row>
    <row r="444" spans="4:42" x14ac:dyDescent="0.2"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Q444" s="3"/>
      <c r="R444" s="3"/>
      <c r="S444" s="3"/>
      <c r="T444" s="11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114"/>
    </row>
    <row r="445" spans="4:42" x14ac:dyDescent="0.2"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Q445" s="3"/>
      <c r="R445" s="3"/>
      <c r="S445" s="3"/>
      <c r="T445" s="11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114"/>
    </row>
    <row r="446" spans="4:42" x14ac:dyDescent="0.2"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Q446" s="3"/>
      <c r="R446" s="3"/>
      <c r="S446" s="3"/>
      <c r="T446" s="11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114"/>
    </row>
    <row r="447" spans="4:42" x14ac:dyDescent="0.2"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Q447" s="3"/>
      <c r="R447" s="3"/>
      <c r="S447" s="3"/>
      <c r="T447" s="11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114"/>
    </row>
    <row r="448" spans="4:42" x14ac:dyDescent="0.2"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Q448" s="3"/>
      <c r="R448" s="3"/>
      <c r="S448" s="3"/>
      <c r="T448" s="11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114"/>
    </row>
    <row r="449" spans="4:42" x14ac:dyDescent="0.2"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Q449" s="3"/>
      <c r="R449" s="3"/>
      <c r="S449" s="3"/>
      <c r="T449" s="11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114"/>
    </row>
    <row r="450" spans="4:42" x14ac:dyDescent="0.2"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Q450" s="3"/>
      <c r="R450" s="3"/>
      <c r="S450" s="3"/>
      <c r="T450" s="11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114"/>
    </row>
    <row r="451" spans="4:42" x14ac:dyDescent="0.2"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Q451" s="3"/>
      <c r="R451" s="3"/>
      <c r="S451" s="3"/>
      <c r="T451" s="11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114"/>
    </row>
    <row r="452" spans="4:42" x14ac:dyDescent="0.2"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Q452" s="3"/>
      <c r="R452" s="3"/>
      <c r="S452" s="3"/>
      <c r="T452" s="11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114"/>
    </row>
    <row r="453" spans="4:42" x14ac:dyDescent="0.2"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Q453" s="3"/>
      <c r="R453" s="3"/>
      <c r="S453" s="3"/>
      <c r="T453" s="11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114"/>
    </row>
    <row r="454" spans="4:42" x14ac:dyDescent="0.2"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Q454" s="3"/>
      <c r="R454" s="3"/>
      <c r="S454" s="3"/>
      <c r="T454" s="11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114"/>
    </row>
    <row r="455" spans="4:42" x14ac:dyDescent="0.2"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Q455" s="3"/>
      <c r="R455" s="3"/>
      <c r="S455" s="3"/>
      <c r="T455" s="11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114"/>
    </row>
    <row r="456" spans="4:42" x14ac:dyDescent="0.2"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Q456" s="3"/>
      <c r="R456" s="3"/>
      <c r="S456" s="3"/>
      <c r="T456" s="11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114"/>
    </row>
    <row r="457" spans="4:42" x14ac:dyDescent="0.2"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Q457" s="3"/>
      <c r="R457" s="3"/>
      <c r="S457" s="3"/>
      <c r="T457" s="11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114"/>
    </row>
    <row r="458" spans="4:42" x14ac:dyDescent="0.2"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Q458" s="3"/>
      <c r="R458" s="3"/>
      <c r="S458" s="3"/>
      <c r="T458" s="11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114"/>
    </row>
    <row r="459" spans="4:42" x14ac:dyDescent="0.2"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Q459" s="3"/>
      <c r="R459" s="3"/>
      <c r="S459" s="3"/>
      <c r="T459" s="11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114"/>
    </row>
    <row r="460" spans="4:42" x14ac:dyDescent="0.2"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Q460" s="3"/>
      <c r="R460" s="3"/>
      <c r="S460" s="3"/>
      <c r="T460" s="11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114"/>
    </row>
    <row r="461" spans="4:42" x14ac:dyDescent="0.2"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Q461" s="3"/>
      <c r="R461" s="3"/>
      <c r="S461" s="3"/>
      <c r="T461" s="11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114"/>
    </row>
    <row r="462" spans="4:42" x14ac:dyDescent="0.2"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Q462" s="3"/>
      <c r="R462" s="3"/>
      <c r="S462" s="3"/>
      <c r="T462" s="11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114"/>
    </row>
    <row r="463" spans="4:42" x14ac:dyDescent="0.2"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Q463" s="3"/>
      <c r="R463" s="3"/>
      <c r="S463" s="3"/>
      <c r="T463" s="11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114"/>
    </row>
    <row r="464" spans="4:42" x14ac:dyDescent="0.2"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Q464" s="3"/>
      <c r="R464" s="3"/>
      <c r="S464" s="3"/>
      <c r="T464" s="11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114"/>
    </row>
    <row r="465" spans="4:42" x14ac:dyDescent="0.2"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Q465" s="3"/>
      <c r="R465" s="3"/>
      <c r="S465" s="3"/>
      <c r="T465" s="1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114"/>
    </row>
    <row r="466" spans="4:42" x14ac:dyDescent="0.2"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Q466" s="3"/>
      <c r="R466" s="3"/>
      <c r="S466" s="3"/>
      <c r="T466" s="1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114"/>
    </row>
    <row r="467" spans="4:42" x14ac:dyDescent="0.2"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Q467" s="3"/>
      <c r="R467" s="3"/>
      <c r="S467" s="3"/>
      <c r="T467" s="11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114"/>
    </row>
    <row r="468" spans="4:42" x14ac:dyDescent="0.2"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Q468" s="3"/>
      <c r="R468" s="3"/>
      <c r="S468" s="3"/>
      <c r="T468" s="11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114"/>
    </row>
    <row r="469" spans="4:42" x14ac:dyDescent="0.2"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Q469" s="3"/>
      <c r="R469" s="3"/>
      <c r="S469" s="3"/>
      <c r="T469" s="11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114"/>
    </row>
    <row r="470" spans="4:42" x14ac:dyDescent="0.2"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Q470" s="3"/>
      <c r="R470" s="3"/>
      <c r="S470" s="3"/>
      <c r="T470" s="11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114"/>
    </row>
    <row r="471" spans="4:42" x14ac:dyDescent="0.2"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Q471" s="3"/>
      <c r="R471" s="3"/>
      <c r="S471" s="3"/>
      <c r="T471" s="11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114"/>
    </row>
    <row r="472" spans="4:42" x14ac:dyDescent="0.2"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Q472" s="3"/>
      <c r="R472" s="3"/>
      <c r="S472" s="3"/>
      <c r="T472" s="11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114"/>
    </row>
    <row r="473" spans="4:42" x14ac:dyDescent="0.2"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Q473" s="3"/>
      <c r="R473" s="3"/>
      <c r="S473" s="3"/>
      <c r="T473" s="11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114"/>
    </row>
    <row r="474" spans="4:42" x14ac:dyDescent="0.2"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Q474" s="3"/>
      <c r="R474" s="3"/>
      <c r="S474" s="3"/>
      <c r="T474" s="11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114"/>
    </row>
    <row r="475" spans="4:42" x14ac:dyDescent="0.2"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Q475" s="3"/>
      <c r="R475" s="3"/>
      <c r="S475" s="3"/>
      <c r="T475" s="11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114"/>
    </row>
    <row r="476" spans="4:42" x14ac:dyDescent="0.2"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Q476" s="3"/>
      <c r="R476" s="3"/>
      <c r="S476" s="3"/>
      <c r="T476" s="11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114"/>
    </row>
    <row r="477" spans="4:42" x14ac:dyDescent="0.2"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Q477" s="3"/>
      <c r="R477" s="3"/>
      <c r="S477" s="3"/>
      <c r="T477" s="11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114"/>
    </row>
    <row r="478" spans="4:42" x14ac:dyDescent="0.2"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Q478" s="3"/>
      <c r="R478" s="3"/>
      <c r="S478" s="3"/>
      <c r="T478" s="11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114"/>
    </row>
    <row r="479" spans="4:42" x14ac:dyDescent="0.2"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Q479" s="3"/>
      <c r="R479" s="3"/>
      <c r="S479" s="3"/>
      <c r="T479" s="11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114"/>
    </row>
    <row r="480" spans="4:42" x14ac:dyDescent="0.2"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Q480" s="3"/>
      <c r="R480" s="3"/>
      <c r="S480" s="3"/>
      <c r="T480" s="11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114"/>
    </row>
    <row r="481" spans="4:42" x14ac:dyDescent="0.2"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Q481" s="3"/>
      <c r="R481" s="3"/>
      <c r="S481" s="3"/>
      <c r="T481" s="11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114"/>
    </row>
    <row r="482" spans="4:42" x14ac:dyDescent="0.2"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Q482" s="3"/>
      <c r="R482" s="3"/>
      <c r="S482" s="3"/>
      <c r="T482" s="11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114"/>
    </row>
    <row r="483" spans="4:42" x14ac:dyDescent="0.2"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Q483" s="3"/>
      <c r="R483" s="3"/>
      <c r="S483" s="3"/>
      <c r="T483" s="11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114"/>
    </row>
    <row r="484" spans="4:42" x14ac:dyDescent="0.2"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Q484" s="3"/>
      <c r="R484" s="3"/>
      <c r="S484" s="3"/>
      <c r="T484" s="11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114"/>
    </row>
    <row r="485" spans="4:42" x14ac:dyDescent="0.2"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Q485" s="3"/>
      <c r="R485" s="3"/>
      <c r="S485" s="3"/>
      <c r="T485" s="11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114"/>
    </row>
    <row r="486" spans="4:42" x14ac:dyDescent="0.2"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Q486" s="3"/>
      <c r="R486" s="3"/>
      <c r="S486" s="3"/>
      <c r="T486" s="11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114"/>
    </row>
    <row r="487" spans="4:42" x14ac:dyDescent="0.2"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Q487" s="3"/>
      <c r="R487" s="3"/>
      <c r="S487" s="3"/>
      <c r="T487" s="11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114"/>
    </row>
    <row r="488" spans="4:42" x14ac:dyDescent="0.2"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Q488" s="3"/>
      <c r="R488" s="3"/>
      <c r="S488" s="3"/>
      <c r="T488" s="11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114"/>
    </row>
    <row r="489" spans="4:42" x14ac:dyDescent="0.2"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Q489" s="3"/>
      <c r="R489" s="3"/>
      <c r="S489" s="3"/>
      <c r="T489" s="11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114"/>
    </row>
    <row r="490" spans="4:42" x14ac:dyDescent="0.2"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Q490" s="3"/>
      <c r="R490" s="3"/>
      <c r="S490" s="3"/>
      <c r="T490" s="11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114"/>
    </row>
    <row r="491" spans="4:42" x14ac:dyDescent="0.2"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Q491" s="3"/>
      <c r="R491" s="3"/>
      <c r="S491" s="3"/>
      <c r="T491" s="11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114"/>
    </row>
    <row r="492" spans="4:42" x14ac:dyDescent="0.2"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Q492" s="3"/>
      <c r="R492" s="3"/>
      <c r="S492" s="3"/>
      <c r="T492" s="11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114"/>
    </row>
    <row r="493" spans="4:42" x14ac:dyDescent="0.2"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Q493" s="3"/>
      <c r="R493" s="3"/>
      <c r="S493" s="3"/>
      <c r="T493" s="11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114"/>
    </row>
    <row r="494" spans="4:42" x14ac:dyDescent="0.2"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Q494" s="3"/>
      <c r="R494" s="3"/>
      <c r="S494" s="3"/>
      <c r="T494" s="11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114"/>
    </row>
    <row r="495" spans="4:42" x14ac:dyDescent="0.2"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Q495" s="3"/>
      <c r="R495" s="3"/>
      <c r="S495" s="3"/>
      <c r="T495" s="11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114"/>
    </row>
    <row r="496" spans="4:42" x14ac:dyDescent="0.2"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Q496" s="3"/>
      <c r="R496" s="3"/>
      <c r="S496" s="3"/>
      <c r="T496" s="11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114"/>
    </row>
    <row r="497" spans="4:42" x14ac:dyDescent="0.2"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Q497" s="3"/>
      <c r="R497" s="3"/>
      <c r="S497" s="3"/>
      <c r="T497" s="11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114"/>
    </row>
    <row r="498" spans="4:42" x14ac:dyDescent="0.2"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Q498" s="3"/>
      <c r="R498" s="3"/>
      <c r="S498" s="3"/>
      <c r="T498" s="11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114"/>
    </row>
    <row r="499" spans="4:42" x14ac:dyDescent="0.2"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Q499" s="3"/>
      <c r="R499" s="3"/>
      <c r="S499" s="3"/>
      <c r="T499" s="11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114"/>
    </row>
    <row r="500" spans="4:42" x14ac:dyDescent="0.2"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Q500" s="3"/>
      <c r="R500" s="3"/>
      <c r="S500" s="3"/>
      <c r="T500" s="11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114"/>
    </row>
    <row r="501" spans="4:42" x14ac:dyDescent="0.2"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Q501" s="3"/>
      <c r="R501" s="3"/>
      <c r="S501" s="3"/>
      <c r="T501" s="11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114"/>
    </row>
    <row r="502" spans="4:42" x14ac:dyDescent="0.2"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Q502" s="3"/>
      <c r="R502" s="3"/>
      <c r="S502" s="3"/>
      <c r="T502" s="11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114"/>
    </row>
    <row r="503" spans="4:42" x14ac:dyDescent="0.2"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Q503" s="3"/>
      <c r="R503" s="3"/>
      <c r="S503" s="3"/>
      <c r="T503" s="11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114"/>
    </row>
    <row r="504" spans="4:42" x14ac:dyDescent="0.2"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Q504" s="3"/>
      <c r="R504" s="3"/>
      <c r="S504" s="3"/>
      <c r="T504" s="11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114"/>
    </row>
    <row r="505" spans="4:42" x14ac:dyDescent="0.2"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Q505" s="3"/>
      <c r="R505" s="3"/>
      <c r="S505" s="3"/>
      <c r="T505" s="11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114"/>
    </row>
    <row r="506" spans="4:42" x14ac:dyDescent="0.2"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Q506" s="3"/>
      <c r="R506" s="3"/>
      <c r="S506" s="3"/>
      <c r="T506" s="11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114"/>
    </row>
    <row r="507" spans="4:42" x14ac:dyDescent="0.2"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Q507" s="3"/>
      <c r="R507" s="3"/>
      <c r="S507" s="3"/>
      <c r="T507" s="11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114"/>
    </row>
    <row r="508" spans="4:42" x14ac:dyDescent="0.2"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Q508" s="3"/>
      <c r="R508" s="3"/>
      <c r="S508" s="3"/>
      <c r="T508" s="11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114"/>
    </row>
    <row r="509" spans="4:42" x14ac:dyDescent="0.2"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Q509" s="3"/>
      <c r="R509" s="3"/>
      <c r="S509" s="3"/>
      <c r="T509" s="11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114"/>
    </row>
    <row r="510" spans="4:42" x14ac:dyDescent="0.2"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Q510" s="3"/>
      <c r="R510" s="3"/>
      <c r="S510" s="3"/>
      <c r="T510" s="1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114"/>
    </row>
    <row r="511" spans="4:42" x14ac:dyDescent="0.2"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Q511" s="3"/>
      <c r="R511" s="3"/>
      <c r="S511" s="3"/>
      <c r="T511" s="1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114"/>
    </row>
    <row r="512" spans="4:42" x14ac:dyDescent="0.2"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Q512" s="3"/>
      <c r="R512" s="3"/>
      <c r="S512" s="3"/>
      <c r="T512" s="11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114"/>
    </row>
    <row r="513" spans="4:42" x14ac:dyDescent="0.2"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Q513" s="3"/>
      <c r="R513" s="3"/>
      <c r="S513" s="3"/>
      <c r="T513" s="11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114"/>
    </row>
    <row r="514" spans="4:42" x14ac:dyDescent="0.2"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Q514" s="3"/>
      <c r="R514" s="3"/>
      <c r="S514" s="3"/>
      <c r="T514" s="11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114"/>
    </row>
    <row r="515" spans="4:42" x14ac:dyDescent="0.2"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Q515" s="3"/>
      <c r="R515" s="3"/>
      <c r="S515" s="3"/>
      <c r="T515" s="11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114"/>
    </row>
    <row r="516" spans="4:42" x14ac:dyDescent="0.2"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Q516" s="3"/>
      <c r="R516" s="3"/>
      <c r="S516" s="3"/>
      <c r="T516" s="11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114"/>
    </row>
    <row r="517" spans="4:42" x14ac:dyDescent="0.2"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Q517" s="3"/>
      <c r="R517" s="3"/>
      <c r="S517" s="3"/>
      <c r="T517" s="11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114"/>
    </row>
    <row r="518" spans="4:42" x14ac:dyDescent="0.2"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Q518" s="3"/>
      <c r="R518" s="3"/>
      <c r="S518" s="3"/>
      <c r="T518" s="11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114"/>
    </row>
    <row r="519" spans="4:42" x14ac:dyDescent="0.2"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Q519" s="3"/>
      <c r="R519" s="3"/>
      <c r="S519" s="3"/>
      <c r="T519" s="11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114"/>
    </row>
    <row r="520" spans="4:42" x14ac:dyDescent="0.2"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Q520" s="3"/>
      <c r="R520" s="3"/>
      <c r="S520" s="3"/>
      <c r="T520" s="11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114"/>
    </row>
    <row r="521" spans="4:42" x14ac:dyDescent="0.2"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Q521" s="3"/>
      <c r="R521" s="3"/>
      <c r="S521" s="3"/>
      <c r="T521" s="11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114"/>
    </row>
    <row r="522" spans="4:42" x14ac:dyDescent="0.2"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Q522" s="3"/>
      <c r="R522" s="3"/>
      <c r="S522" s="3"/>
      <c r="T522" s="11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114"/>
    </row>
    <row r="523" spans="4:42" x14ac:dyDescent="0.2"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Q523" s="3"/>
      <c r="R523" s="3"/>
      <c r="S523" s="3"/>
      <c r="T523" s="11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114"/>
    </row>
    <row r="524" spans="4:42" x14ac:dyDescent="0.2"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Q524" s="3"/>
      <c r="R524" s="3"/>
      <c r="S524" s="3"/>
      <c r="T524" s="11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114"/>
    </row>
    <row r="525" spans="4:42" x14ac:dyDescent="0.2"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Q525" s="3"/>
      <c r="R525" s="3"/>
      <c r="S525" s="3"/>
      <c r="T525" s="11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114"/>
    </row>
    <row r="526" spans="4:42" x14ac:dyDescent="0.2"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Q526" s="3"/>
      <c r="R526" s="3"/>
      <c r="S526" s="3"/>
      <c r="T526" s="11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114"/>
    </row>
    <row r="527" spans="4:42" x14ac:dyDescent="0.2"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Q527" s="3"/>
      <c r="R527" s="3"/>
      <c r="S527" s="3"/>
      <c r="T527" s="11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114"/>
    </row>
    <row r="528" spans="4:42" x14ac:dyDescent="0.2"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Q528" s="3"/>
      <c r="R528" s="3"/>
      <c r="S528" s="3"/>
      <c r="T528" s="11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114"/>
    </row>
    <row r="529" spans="4:42" x14ac:dyDescent="0.2"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Q529" s="3"/>
      <c r="R529" s="3"/>
      <c r="S529" s="3"/>
      <c r="T529" s="11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114"/>
    </row>
    <row r="530" spans="4:42" x14ac:dyDescent="0.2"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Q530" s="3"/>
      <c r="R530" s="3"/>
      <c r="S530" s="3"/>
      <c r="T530" s="11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114"/>
    </row>
    <row r="531" spans="4:42" x14ac:dyDescent="0.2"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Q531" s="3"/>
      <c r="R531" s="3"/>
      <c r="S531" s="3"/>
      <c r="T531" s="11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114"/>
    </row>
    <row r="532" spans="4:42" x14ac:dyDescent="0.2"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Q532" s="3"/>
      <c r="R532" s="3"/>
      <c r="S532" s="3"/>
      <c r="T532" s="11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114"/>
    </row>
    <row r="533" spans="4:42" x14ac:dyDescent="0.2"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Q533" s="3"/>
      <c r="R533" s="3"/>
      <c r="S533" s="3"/>
      <c r="T533" s="11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114"/>
    </row>
    <row r="534" spans="4:42" x14ac:dyDescent="0.2"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Q534" s="3"/>
      <c r="R534" s="3"/>
      <c r="S534" s="3"/>
      <c r="T534" s="11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114"/>
    </row>
    <row r="535" spans="4:42" x14ac:dyDescent="0.2"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Q535" s="3"/>
      <c r="R535" s="3"/>
      <c r="S535" s="3"/>
      <c r="T535" s="11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114"/>
    </row>
    <row r="536" spans="4:42" x14ac:dyDescent="0.2"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Q536" s="3"/>
      <c r="R536" s="3"/>
      <c r="S536" s="3"/>
      <c r="T536" s="11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114"/>
    </row>
    <row r="537" spans="4:42" x14ac:dyDescent="0.2"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Q537" s="3"/>
      <c r="R537" s="3"/>
      <c r="S537" s="3"/>
      <c r="T537" s="11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114"/>
    </row>
    <row r="538" spans="4:42" x14ac:dyDescent="0.2"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Q538" s="3"/>
      <c r="R538" s="3"/>
      <c r="S538" s="3"/>
      <c r="T538" s="11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114"/>
    </row>
    <row r="539" spans="4:42" x14ac:dyDescent="0.2"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Q539" s="3"/>
      <c r="R539" s="3"/>
      <c r="S539" s="3"/>
      <c r="T539" s="11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114"/>
    </row>
    <row r="540" spans="4:42" x14ac:dyDescent="0.2"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Q540" s="3"/>
      <c r="R540" s="3"/>
      <c r="S540" s="3"/>
      <c r="T540" s="11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114"/>
    </row>
    <row r="541" spans="4:42" x14ac:dyDescent="0.2"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Q541" s="3"/>
      <c r="R541" s="3"/>
      <c r="S541" s="3"/>
      <c r="T541" s="11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114"/>
    </row>
    <row r="542" spans="4:42" x14ac:dyDescent="0.2"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Q542" s="3"/>
      <c r="R542" s="3"/>
      <c r="S542" s="3"/>
      <c r="T542" s="11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114"/>
    </row>
    <row r="543" spans="4:42" x14ac:dyDescent="0.2"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Q543" s="3"/>
      <c r="R543" s="3"/>
      <c r="S543" s="3"/>
      <c r="T543" s="11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114"/>
    </row>
    <row r="544" spans="4:42" x14ac:dyDescent="0.2"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Q544" s="3"/>
      <c r="R544" s="3"/>
      <c r="S544" s="3"/>
      <c r="T544" s="11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114"/>
    </row>
    <row r="545" spans="4:42" x14ac:dyDescent="0.2"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Q545" s="3"/>
      <c r="R545" s="3"/>
      <c r="S545" s="3"/>
      <c r="T545" s="11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114"/>
    </row>
    <row r="546" spans="4:42" x14ac:dyDescent="0.2"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Q546" s="3"/>
      <c r="R546" s="3"/>
      <c r="S546" s="3"/>
      <c r="T546" s="11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114"/>
    </row>
    <row r="547" spans="4:42" x14ac:dyDescent="0.2"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Q547" s="3"/>
      <c r="R547" s="3"/>
      <c r="S547" s="3"/>
      <c r="T547" s="11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114"/>
    </row>
    <row r="548" spans="4:42" x14ac:dyDescent="0.2"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Q548" s="3"/>
      <c r="R548" s="3"/>
      <c r="S548" s="3"/>
      <c r="T548" s="11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114"/>
    </row>
    <row r="549" spans="4:42" x14ac:dyDescent="0.2"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Q549" s="3"/>
      <c r="R549" s="3"/>
      <c r="S549" s="3"/>
      <c r="T549" s="11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114"/>
    </row>
    <row r="550" spans="4:42" x14ac:dyDescent="0.2"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Q550" s="3"/>
      <c r="R550" s="3"/>
      <c r="S550" s="3"/>
      <c r="T550" s="11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114"/>
    </row>
    <row r="551" spans="4:42" x14ac:dyDescent="0.2"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Q551" s="3"/>
      <c r="R551" s="3"/>
      <c r="S551" s="3"/>
      <c r="T551" s="11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114"/>
    </row>
    <row r="552" spans="4:42" x14ac:dyDescent="0.2"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Q552" s="3"/>
      <c r="R552" s="3"/>
      <c r="S552" s="3"/>
      <c r="T552" s="11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114"/>
    </row>
    <row r="553" spans="4:42" x14ac:dyDescent="0.2"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Q553" s="3"/>
      <c r="R553" s="3"/>
      <c r="S553" s="3"/>
      <c r="T553" s="11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114"/>
    </row>
    <row r="554" spans="4:42" x14ac:dyDescent="0.2"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Q554" s="3"/>
      <c r="R554" s="3"/>
      <c r="S554" s="3"/>
      <c r="T554" s="11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114"/>
    </row>
    <row r="555" spans="4:42" x14ac:dyDescent="0.2"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Q555" s="3"/>
      <c r="R555" s="3"/>
      <c r="S555" s="3"/>
      <c r="T555" s="1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114"/>
    </row>
    <row r="556" spans="4:42" x14ac:dyDescent="0.2"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Q556" s="3"/>
      <c r="R556" s="3"/>
      <c r="S556" s="3"/>
      <c r="T556" s="1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114"/>
    </row>
    <row r="557" spans="4:42" x14ac:dyDescent="0.2"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Q557" s="3"/>
      <c r="R557" s="3"/>
      <c r="S557" s="3"/>
      <c r="T557" s="11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114"/>
    </row>
    <row r="558" spans="4:42" x14ac:dyDescent="0.2"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Q558" s="3"/>
      <c r="R558" s="3"/>
      <c r="S558" s="3"/>
      <c r="T558" s="11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114"/>
    </row>
    <row r="559" spans="4:42" x14ac:dyDescent="0.2"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Q559" s="3"/>
      <c r="R559" s="3"/>
      <c r="S559" s="3"/>
      <c r="T559" s="11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114"/>
    </row>
    <row r="560" spans="4:42" x14ac:dyDescent="0.2"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Q560" s="3"/>
      <c r="R560" s="3"/>
      <c r="S560" s="3"/>
      <c r="T560" s="11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114"/>
    </row>
    <row r="561" spans="4:42" x14ac:dyDescent="0.2"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Q561" s="3"/>
      <c r="R561" s="3"/>
      <c r="S561" s="3"/>
      <c r="T561" s="11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114"/>
    </row>
    <row r="562" spans="4:42" x14ac:dyDescent="0.2"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Q562" s="3"/>
      <c r="R562" s="3"/>
      <c r="S562" s="3"/>
      <c r="T562" s="11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114"/>
    </row>
    <row r="563" spans="4:42" x14ac:dyDescent="0.2"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Q563" s="3"/>
      <c r="R563" s="3"/>
      <c r="S563" s="3"/>
      <c r="T563" s="11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114"/>
    </row>
    <row r="564" spans="4:42" x14ac:dyDescent="0.2"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Q564" s="3"/>
      <c r="R564" s="3"/>
      <c r="S564" s="3"/>
      <c r="T564" s="11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114"/>
    </row>
    <row r="565" spans="4:42" x14ac:dyDescent="0.2"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Q565" s="3"/>
      <c r="R565" s="3"/>
      <c r="S565" s="3"/>
      <c r="T565" s="11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114"/>
    </row>
    <row r="566" spans="4:42" x14ac:dyDescent="0.2"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Q566" s="3"/>
      <c r="R566" s="3"/>
      <c r="S566" s="3"/>
      <c r="T566" s="11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114"/>
    </row>
    <row r="567" spans="4:42" x14ac:dyDescent="0.2"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Q567" s="3"/>
      <c r="R567" s="3"/>
      <c r="S567" s="3"/>
      <c r="T567" s="11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114"/>
    </row>
    <row r="568" spans="4:42" x14ac:dyDescent="0.2"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Q568" s="3"/>
      <c r="R568" s="3"/>
      <c r="S568" s="3"/>
      <c r="T568" s="11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114"/>
    </row>
    <row r="569" spans="4:42" x14ac:dyDescent="0.2"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Q569" s="3"/>
      <c r="R569" s="3"/>
      <c r="S569" s="3"/>
      <c r="T569" s="11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114"/>
    </row>
    <row r="570" spans="4:42" x14ac:dyDescent="0.2"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Q570" s="3"/>
      <c r="R570" s="3"/>
      <c r="S570" s="3"/>
      <c r="T570" s="11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114"/>
    </row>
    <row r="571" spans="4:42" x14ac:dyDescent="0.2"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Q571" s="3"/>
      <c r="R571" s="3"/>
      <c r="S571" s="3"/>
      <c r="T571" s="11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114"/>
    </row>
    <row r="572" spans="4:42" x14ac:dyDescent="0.2"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Q572" s="3"/>
      <c r="R572" s="3"/>
      <c r="S572" s="3"/>
      <c r="T572" s="11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114"/>
    </row>
    <row r="573" spans="4:42" x14ac:dyDescent="0.2"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Q573" s="3"/>
      <c r="R573" s="3"/>
      <c r="S573" s="3"/>
      <c r="T573" s="11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114"/>
    </row>
    <row r="574" spans="4:42" x14ac:dyDescent="0.2"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Q574" s="3"/>
      <c r="R574" s="3"/>
      <c r="S574" s="3"/>
      <c r="T574" s="11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114"/>
    </row>
    <row r="575" spans="4:42" x14ac:dyDescent="0.2"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Q575" s="3"/>
      <c r="R575" s="3"/>
      <c r="S575" s="3"/>
      <c r="T575" s="11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114"/>
    </row>
    <row r="576" spans="4:42" x14ac:dyDescent="0.2"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Q576" s="3"/>
      <c r="R576" s="3"/>
      <c r="S576" s="3"/>
      <c r="T576" s="11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114"/>
    </row>
    <row r="577" spans="4:42" x14ac:dyDescent="0.2"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Q577" s="3"/>
      <c r="R577" s="3"/>
      <c r="S577" s="3"/>
      <c r="T577" s="11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114"/>
    </row>
    <row r="578" spans="4:42" x14ac:dyDescent="0.2"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Q578" s="3"/>
      <c r="R578" s="3"/>
      <c r="S578" s="3"/>
      <c r="T578" s="11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114"/>
    </row>
    <row r="579" spans="4:42" x14ac:dyDescent="0.2"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Q579" s="3"/>
      <c r="R579" s="3"/>
      <c r="S579" s="3"/>
      <c r="T579" s="11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114"/>
    </row>
    <row r="580" spans="4:42" x14ac:dyDescent="0.2"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Q580" s="3"/>
      <c r="R580" s="3"/>
      <c r="S580" s="3"/>
      <c r="T580" s="11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114"/>
    </row>
    <row r="581" spans="4:42" x14ac:dyDescent="0.2"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Q581" s="3"/>
      <c r="R581" s="3"/>
      <c r="S581" s="3"/>
      <c r="T581" s="11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114"/>
    </row>
    <row r="582" spans="4:42" x14ac:dyDescent="0.2"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Q582" s="3"/>
      <c r="R582" s="3"/>
      <c r="S582" s="3"/>
      <c r="T582" s="11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114"/>
    </row>
    <row r="583" spans="4:42" x14ac:dyDescent="0.2"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Q583" s="3"/>
      <c r="R583" s="3"/>
      <c r="S583" s="3"/>
      <c r="T583" s="11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114"/>
    </row>
    <row r="584" spans="4:42" x14ac:dyDescent="0.2"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Q584" s="3"/>
      <c r="R584" s="3"/>
      <c r="S584" s="3"/>
      <c r="T584" s="11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114"/>
    </row>
    <row r="585" spans="4:42" x14ac:dyDescent="0.2"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Q585" s="3"/>
      <c r="R585" s="3"/>
      <c r="S585" s="3"/>
      <c r="T585" s="11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114"/>
    </row>
    <row r="586" spans="4:42" x14ac:dyDescent="0.2"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Q586" s="3"/>
      <c r="R586" s="3"/>
      <c r="S586" s="3"/>
      <c r="T586" s="11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114"/>
    </row>
    <row r="587" spans="4:42" x14ac:dyDescent="0.2"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Q587" s="3"/>
      <c r="R587" s="3"/>
      <c r="S587" s="3"/>
      <c r="T587" s="11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114"/>
    </row>
    <row r="588" spans="4:42" x14ac:dyDescent="0.2"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Q588" s="3"/>
      <c r="R588" s="3"/>
      <c r="S588" s="3"/>
      <c r="T588" s="11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114"/>
    </row>
    <row r="589" spans="4:42" x14ac:dyDescent="0.2"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Q589" s="3"/>
      <c r="R589" s="3"/>
      <c r="S589" s="3"/>
      <c r="T589" s="11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114"/>
    </row>
    <row r="590" spans="4:42" x14ac:dyDescent="0.2"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Q590" s="3"/>
      <c r="R590" s="3"/>
      <c r="S590" s="3"/>
      <c r="T590" s="11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114"/>
    </row>
    <row r="591" spans="4:42" x14ac:dyDescent="0.2"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Q591" s="3"/>
      <c r="R591" s="3"/>
      <c r="S591" s="3"/>
      <c r="T591" s="11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114"/>
    </row>
    <row r="592" spans="4:42" x14ac:dyDescent="0.2"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Q592" s="3"/>
      <c r="R592" s="3"/>
      <c r="S592" s="3"/>
      <c r="T592" s="11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114"/>
    </row>
    <row r="593" spans="4:42" x14ac:dyDescent="0.2"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Q593" s="3"/>
      <c r="R593" s="3"/>
      <c r="S593" s="3"/>
      <c r="T593" s="11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114"/>
    </row>
    <row r="594" spans="4:42" x14ac:dyDescent="0.2"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Q594" s="3"/>
      <c r="R594" s="3"/>
      <c r="S594" s="3"/>
      <c r="T594" s="11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114"/>
    </row>
    <row r="595" spans="4:42" x14ac:dyDescent="0.2"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Q595" s="3"/>
      <c r="R595" s="3"/>
      <c r="S595" s="3"/>
      <c r="T595" s="11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114"/>
    </row>
    <row r="596" spans="4:42" x14ac:dyDescent="0.2"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Q596" s="3"/>
      <c r="R596" s="3"/>
      <c r="S596" s="3"/>
      <c r="T596" s="11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114"/>
    </row>
    <row r="597" spans="4:42" x14ac:dyDescent="0.2"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Q597" s="3"/>
      <c r="R597" s="3"/>
      <c r="S597" s="3"/>
      <c r="T597" s="11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114"/>
    </row>
    <row r="598" spans="4:42" x14ac:dyDescent="0.2"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Q598" s="3"/>
      <c r="R598" s="3"/>
      <c r="S598" s="3"/>
      <c r="T598" s="11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114"/>
    </row>
    <row r="599" spans="4:42" x14ac:dyDescent="0.2"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Q599" s="3"/>
      <c r="R599" s="3"/>
      <c r="S599" s="3"/>
      <c r="T599" s="11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114"/>
    </row>
    <row r="600" spans="4:42" x14ac:dyDescent="0.2"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Q600" s="3"/>
      <c r="R600" s="3"/>
      <c r="S600" s="3"/>
      <c r="T600" s="1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114"/>
    </row>
    <row r="601" spans="4:42" x14ac:dyDescent="0.2"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Q601" s="3"/>
      <c r="R601" s="3"/>
      <c r="S601" s="3"/>
      <c r="T601" s="1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114"/>
    </row>
    <row r="602" spans="4:42" x14ac:dyDescent="0.2"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Q602" s="3"/>
      <c r="R602" s="3"/>
      <c r="S602" s="3"/>
      <c r="T602" s="11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114"/>
    </row>
    <row r="603" spans="4:42" x14ac:dyDescent="0.2"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Q603" s="3"/>
      <c r="R603" s="3"/>
      <c r="S603" s="3"/>
      <c r="T603" s="11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114"/>
    </row>
    <row r="604" spans="4:42" x14ac:dyDescent="0.2"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Q604" s="3"/>
      <c r="R604" s="3"/>
      <c r="S604" s="3"/>
      <c r="T604" s="11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114"/>
    </row>
    <row r="605" spans="4:42" x14ac:dyDescent="0.2"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Q605" s="3"/>
      <c r="R605" s="3"/>
      <c r="S605" s="3"/>
      <c r="T605" s="11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114"/>
    </row>
    <row r="606" spans="4:42" x14ac:dyDescent="0.2"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Q606" s="3"/>
      <c r="R606" s="3"/>
      <c r="S606" s="3"/>
      <c r="T606" s="11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114"/>
    </row>
    <row r="607" spans="4:42" x14ac:dyDescent="0.2"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Q607" s="3"/>
      <c r="R607" s="3"/>
      <c r="S607" s="3"/>
      <c r="T607" s="11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114"/>
    </row>
    <row r="608" spans="4:42" x14ac:dyDescent="0.2"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Q608" s="3"/>
      <c r="R608" s="3"/>
      <c r="S608" s="3"/>
      <c r="T608" s="11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114"/>
    </row>
    <row r="609" spans="4:42" x14ac:dyDescent="0.2"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Q609" s="3"/>
      <c r="R609" s="3"/>
      <c r="S609" s="3"/>
      <c r="T609" s="11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114"/>
    </row>
    <row r="610" spans="4:42" x14ac:dyDescent="0.2"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Q610" s="3"/>
      <c r="R610" s="3"/>
      <c r="S610" s="3"/>
      <c r="T610" s="11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114"/>
    </row>
    <row r="611" spans="4:42" x14ac:dyDescent="0.2"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Q611" s="3"/>
      <c r="R611" s="3"/>
      <c r="S611" s="3"/>
      <c r="T611" s="11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114"/>
    </row>
    <row r="612" spans="4:42" x14ac:dyDescent="0.2"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Q612" s="3"/>
      <c r="R612" s="3"/>
      <c r="S612" s="3"/>
      <c r="T612" s="11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114"/>
    </row>
    <row r="613" spans="4:42" x14ac:dyDescent="0.2"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Q613" s="3"/>
      <c r="R613" s="3"/>
      <c r="S613" s="3"/>
      <c r="T613" s="11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114"/>
    </row>
    <row r="614" spans="4:42" x14ac:dyDescent="0.2"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Q614" s="3"/>
      <c r="R614" s="3"/>
      <c r="S614" s="3"/>
      <c r="T614" s="11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114"/>
    </row>
    <row r="615" spans="4:42" x14ac:dyDescent="0.2"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Q615" s="3"/>
      <c r="R615" s="3"/>
      <c r="S615" s="3"/>
      <c r="T615" s="11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114"/>
    </row>
    <row r="616" spans="4:42" x14ac:dyDescent="0.2"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Q616" s="3"/>
      <c r="R616" s="3"/>
      <c r="S616" s="3"/>
      <c r="T616" s="11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114"/>
    </row>
    <row r="617" spans="4:42" x14ac:dyDescent="0.2"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Q617" s="3"/>
      <c r="R617" s="3"/>
      <c r="S617" s="3"/>
      <c r="T617" s="11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114"/>
    </row>
    <row r="618" spans="4:42" x14ac:dyDescent="0.2"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Q618" s="3"/>
      <c r="R618" s="3"/>
      <c r="S618" s="3"/>
      <c r="T618" s="11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114"/>
    </row>
    <row r="619" spans="4:42" x14ac:dyDescent="0.2"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Q619" s="3"/>
      <c r="R619" s="3"/>
      <c r="S619" s="3"/>
      <c r="T619" s="11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114"/>
    </row>
    <row r="620" spans="4:42" x14ac:dyDescent="0.2"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Q620" s="3"/>
      <c r="R620" s="3"/>
      <c r="S620" s="3"/>
      <c r="T620" s="11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114"/>
    </row>
    <row r="621" spans="4:42" x14ac:dyDescent="0.2"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Q621" s="3"/>
      <c r="R621" s="3"/>
      <c r="S621" s="3"/>
      <c r="T621" s="11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114"/>
    </row>
    <row r="622" spans="4:42" x14ac:dyDescent="0.2"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Q622" s="3"/>
      <c r="R622" s="3"/>
      <c r="S622" s="3"/>
      <c r="T622" s="11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114"/>
    </row>
    <row r="623" spans="4:42" x14ac:dyDescent="0.2"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Q623" s="3"/>
      <c r="R623" s="3"/>
      <c r="S623" s="3"/>
      <c r="T623" s="11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114"/>
    </row>
    <row r="624" spans="4:42" x14ac:dyDescent="0.2"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Q624" s="3"/>
      <c r="R624" s="3"/>
      <c r="S624" s="3"/>
      <c r="T624" s="11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114"/>
    </row>
    <row r="625" spans="4:42" x14ac:dyDescent="0.2"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Q625" s="3"/>
      <c r="R625" s="3"/>
      <c r="S625" s="3"/>
      <c r="T625" s="11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114"/>
    </row>
    <row r="626" spans="4:42" x14ac:dyDescent="0.2"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Q626" s="3"/>
      <c r="R626" s="3"/>
      <c r="S626" s="3"/>
      <c r="T626" s="11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114"/>
    </row>
    <row r="627" spans="4:42" x14ac:dyDescent="0.2"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Q627" s="3"/>
      <c r="R627" s="3"/>
      <c r="S627" s="3"/>
      <c r="T627" s="11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114"/>
    </row>
    <row r="628" spans="4:42" x14ac:dyDescent="0.2"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Q628" s="3"/>
      <c r="R628" s="3"/>
      <c r="S628" s="3"/>
      <c r="T628" s="11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114"/>
    </row>
    <row r="629" spans="4:42" x14ac:dyDescent="0.2"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Q629" s="3"/>
      <c r="R629" s="3"/>
      <c r="S629" s="3"/>
      <c r="T629" s="11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114"/>
    </row>
    <row r="630" spans="4:42" x14ac:dyDescent="0.2"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Q630" s="3"/>
      <c r="R630" s="3"/>
      <c r="S630" s="3"/>
      <c r="T630" s="11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114"/>
    </row>
    <row r="631" spans="4:42" x14ac:dyDescent="0.2"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Q631" s="3"/>
      <c r="R631" s="3"/>
      <c r="S631" s="3"/>
      <c r="T631" s="11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114"/>
    </row>
    <row r="632" spans="4:42" x14ac:dyDescent="0.2"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Q632" s="3"/>
      <c r="R632" s="3"/>
      <c r="S632" s="3"/>
      <c r="T632" s="11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114"/>
    </row>
    <row r="633" spans="4:42" x14ac:dyDescent="0.2"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Q633" s="3"/>
      <c r="R633" s="3"/>
      <c r="S633" s="3"/>
      <c r="T633" s="11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114"/>
    </row>
    <row r="634" spans="4:42" x14ac:dyDescent="0.2"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Q634" s="3"/>
      <c r="R634" s="3"/>
      <c r="S634" s="3"/>
      <c r="T634" s="11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114"/>
    </row>
    <row r="635" spans="4:42" x14ac:dyDescent="0.2"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Q635" s="3"/>
      <c r="R635" s="3"/>
      <c r="S635" s="3"/>
      <c r="T635" s="11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114"/>
    </row>
    <row r="636" spans="4:42" x14ac:dyDescent="0.2"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Q636" s="3"/>
      <c r="R636" s="3"/>
      <c r="S636" s="3"/>
      <c r="T636" s="11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114"/>
    </row>
    <row r="637" spans="4:42" x14ac:dyDescent="0.2"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Q637" s="3"/>
      <c r="R637" s="3"/>
      <c r="S637" s="3"/>
      <c r="T637" s="11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114"/>
    </row>
    <row r="638" spans="4:42" x14ac:dyDescent="0.2"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Q638" s="3"/>
      <c r="R638" s="3"/>
      <c r="S638" s="3"/>
      <c r="T638" s="11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114"/>
    </row>
    <row r="639" spans="4:42" x14ac:dyDescent="0.2"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Q639" s="3"/>
      <c r="R639" s="3"/>
      <c r="S639" s="3"/>
      <c r="T639" s="11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114"/>
    </row>
    <row r="640" spans="4:42" x14ac:dyDescent="0.2"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Q640" s="3"/>
      <c r="R640" s="3"/>
      <c r="S640" s="3"/>
      <c r="T640" s="11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114"/>
    </row>
    <row r="641" spans="4:42" x14ac:dyDescent="0.2"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Q641" s="3"/>
      <c r="R641" s="3"/>
      <c r="S641" s="3"/>
      <c r="T641" s="11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114"/>
    </row>
    <row r="642" spans="4:42" x14ac:dyDescent="0.2"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Q642" s="3"/>
      <c r="R642" s="3"/>
      <c r="S642" s="3"/>
      <c r="T642" s="11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114"/>
    </row>
    <row r="643" spans="4:42" x14ac:dyDescent="0.2"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Q643" s="3"/>
      <c r="R643" s="3"/>
      <c r="S643" s="3"/>
      <c r="T643" s="11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114"/>
    </row>
    <row r="644" spans="4:42" x14ac:dyDescent="0.2"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Q644" s="3"/>
      <c r="R644" s="3"/>
      <c r="S644" s="3"/>
      <c r="T644" s="11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114"/>
    </row>
    <row r="645" spans="4:42" x14ac:dyDescent="0.2"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Q645" s="3"/>
      <c r="R645" s="3"/>
      <c r="S645" s="3"/>
      <c r="T645" s="1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114"/>
    </row>
    <row r="646" spans="4:42" x14ac:dyDescent="0.2"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Q646" s="3"/>
      <c r="R646" s="3"/>
      <c r="S646" s="3"/>
      <c r="T646" s="1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114"/>
    </row>
    <row r="647" spans="4:42" x14ac:dyDescent="0.2"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Q647" s="3"/>
      <c r="R647" s="3"/>
      <c r="S647" s="3"/>
      <c r="T647" s="11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114"/>
    </row>
    <row r="648" spans="4:42" x14ac:dyDescent="0.2"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Q648" s="3"/>
      <c r="R648" s="3"/>
      <c r="S648" s="3"/>
      <c r="T648" s="11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114"/>
    </row>
    <row r="649" spans="4:42" x14ac:dyDescent="0.2"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Q649" s="3"/>
      <c r="R649" s="3"/>
      <c r="S649" s="3"/>
      <c r="T649" s="11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114"/>
    </row>
    <row r="650" spans="4:42" x14ac:dyDescent="0.2"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Q650" s="3"/>
      <c r="R650" s="3"/>
      <c r="S650" s="3"/>
      <c r="T650" s="11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114"/>
    </row>
    <row r="651" spans="4:42" x14ac:dyDescent="0.2"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Q651" s="3"/>
      <c r="R651" s="3"/>
      <c r="S651" s="3"/>
      <c r="T651" s="11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114"/>
    </row>
    <row r="652" spans="4:42" x14ac:dyDescent="0.2"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Q652" s="3"/>
      <c r="R652" s="3"/>
      <c r="S652" s="3"/>
      <c r="T652" s="11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114"/>
    </row>
    <row r="653" spans="4:42" x14ac:dyDescent="0.2"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Q653" s="3"/>
      <c r="R653" s="3"/>
      <c r="S653" s="3"/>
      <c r="T653" s="11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114"/>
    </row>
    <row r="654" spans="4:42" x14ac:dyDescent="0.2"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Q654" s="3"/>
      <c r="R654" s="3"/>
      <c r="S654" s="3"/>
      <c r="T654" s="11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114"/>
    </row>
    <row r="655" spans="4:42" x14ac:dyDescent="0.2"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Q655" s="3"/>
      <c r="R655" s="3"/>
      <c r="S655" s="3"/>
      <c r="T655" s="11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114"/>
    </row>
    <row r="656" spans="4:42" x14ac:dyDescent="0.2"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Q656" s="3"/>
      <c r="R656" s="3"/>
      <c r="S656" s="3"/>
      <c r="T656" s="11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114"/>
    </row>
    <row r="657" spans="4:42" x14ac:dyDescent="0.2"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Q657" s="3"/>
      <c r="R657" s="3"/>
      <c r="S657" s="3"/>
      <c r="T657" s="11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114"/>
    </row>
    <row r="658" spans="4:42" x14ac:dyDescent="0.2"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Q658" s="3"/>
      <c r="R658" s="3"/>
      <c r="S658" s="3"/>
      <c r="T658" s="11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114"/>
    </row>
    <row r="659" spans="4:42" x14ac:dyDescent="0.2"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Q659" s="3"/>
      <c r="R659" s="3"/>
      <c r="S659" s="3"/>
      <c r="T659" s="11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114"/>
    </row>
    <row r="660" spans="4:42" x14ac:dyDescent="0.2"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Q660" s="3"/>
      <c r="R660" s="3"/>
      <c r="S660" s="3"/>
      <c r="T660" s="11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114"/>
    </row>
    <row r="661" spans="4:42" x14ac:dyDescent="0.2"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Q661" s="3"/>
      <c r="R661" s="3"/>
      <c r="S661" s="3"/>
      <c r="T661" s="11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114"/>
    </row>
    <row r="662" spans="4:42" x14ac:dyDescent="0.2"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Q662" s="3"/>
      <c r="R662" s="3"/>
      <c r="S662" s="3"/>
      <c r="T662" s="11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114"/>
    </row>
    <row r="663" spans="4:42" x14ac:dyDescent="0.2"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Q663" s="3"/>
      <c r="R663" s="3"/>
      <c r="S663" s="3"/>
      <c r="T663" s="11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114"/>
    </row>
    <row r="664" spans="4:42" x14ac:dyDescent="0.2"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Q664" s="3"/>
      <c r="R664" s="3"/>
      <c r="S664" s="3"/>
      <c r="T664" s="11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114"/>
    </row>
    <row r="665" spans="4:42" x14ac:dyDescent="0.2"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Q665" s="3"/>
      <c r="R665" s="3"/>
      <c r="S665" s="3"/>
      <c r="T665" s="11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114"/>
    </row>
    <row r="666" spans="4:42" x14ac:dyDescent="0.2"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Q666" s="3"/>
      <c r="R666" s="3"/>
      <c r="S666" s="3"/>
      <c r="T666" s="11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114"/>
    </row>
    <row r="667" spans="4:42" x14ac:dyDescent="0.2"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Q667" s="3"/>
      <c r="R667" s="3"/>
      <c r="S667" s="3"/>
      <c r="T667" s="11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114"/>
    </row>
    <row r="668" spans="4:42" x14ac:dyDescent="0.2"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Q668" s="3"/>
      <c r="R668" s="3"/>
      <c r="S668" s="3"/>
      <c r="T668" s="11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114"/>
    </row>
    <row r="669" spans="4:42" x14ac:dyDescent="0.2"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Q669" s="3"/>
      <c r="R669" s="3"/>
      <c r="S669" s="3"/>
      <c r="T669" s="11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114"/>
    </row>
    <row r="670" spans="4:42" x14ac:dyDescent="0.2"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Q670" s="3"/>
      <c r="R670" s="3"/>
      <c r="S670" s="3"/>
      <c r="T670" s="11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114"/>
    </row>
    <row r="671" spans="4:42" x14ac:dyDescent="0.2"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Q671" s="3"/>
      <c r="R671" s="3"/>
      <c r="S671" s="3"/>
      <c r="T671" s="11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114"/>
    </row>
    <row r="672" spans="4:42" x14ac:dyDescent="0.2"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Q672" s="3"/>
      <c r="R672" s="3"/>
      <c r="S672" s="3"/>
      <c r="T672" s="11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114"/>
    </row>
    <row r="673" spans="4:42" x14ac:dyDescent="0.2"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Q673" s="3"/>
      <c r="R673" s="3"/>
      <c r="S673" s="3"/>
      <c r="T673" s="11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114"/>
    </row>
    <row r="674" spans="4:42" x14ac:dyDescent="0.2"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Q674" s="3"/>
      <c r="R674" s="3"/>
      <c r="S674" s="3"/>
      <c r="T674" s="11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114"/>
    </row>
    <row r="675" spans="4:42" x14ac:dyDescent="0.2"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Q675" s="3"/>
      <c r="R675" s="3"/>
      <c r="S675" s="3"/>
      <c r="T675" s="11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114"/>
    </row>
    <row r="676" spans="4:42" x14ac:dyDescent="0.2"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Q676" s="3"/>
      <c r="R676" s="3"/>
      <c r="S676" s="3"/>
      <c r="T676" s="11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114"/>
    </row>
    <row r="677" spans="4:42" x14ac:dyDescent="0.2"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Q677" s="3"/>
      <c r="R677" s="3"/>
      <c r="S677" s="3"/>
      <c r="T677" s="11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114"/>
    </row>
    <row r="678" spans="4:42" x14ac:dyDescent="0.2"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Q678" s="3"/>
      <c r="R678" s="3"/>
      <c r="S678" s="3"/>
      <c r="T678" s="11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114"/>
    </row>
    <row r="679" spans="4:42" x14ac:dyDescent="0.2"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Q679" s="3"/>
      <c r="R679" s="3"/>
      <c r="S679" s="3"/>
      <c r="T679" s="11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114"/>
    </row>
    <row r="680" spans="4:42" x14ac:dyDescent="0.2"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Q680" s="3"/>
      <c r="R680" s="3"/>
      <c r="S680" s="3"/>
      <c r="T680" s="11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114"/>
    </row>
    <row r="681" spans="4:42" x14ac:dyDescent="0.2"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Q681" s="3"/>
      <c r="R681" s="3"/>
      <c r="S681" s="3"/>
      <c r="T681" s="11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114"/>
    </row>
    <row r="682" spans="4:42" x14ac:dyDescent="0.2"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Q682" s="3"/>
      <c r="R682" s="3"/>
      <c r="S682" s="3"/>
      <c r="T682" s="11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114"/>
    </row>
    <row r="683" spans="4:42" x14ac:dyDescent="0.2"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Q683" s="3"/>
      <c r="R683" s="3"/>
      <c r="S683" s="3"/>
      <c r="T683" s="11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114"/>
    </row>
    <row r="684" spans="4:42" x14ac:dyDescent="0.2"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Q684" s="3"/>
      <c r="R684" s="3"/>
      <c r="S684" s="3"/>
      <c r="T684" s="11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114"/>
    </row>
    <row r="685" spans="4:42" x14ac:dyDescent="0.2"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Q685" s="3"/>
      <c r="R685" s="3"/>
      <c r="S685" s="3"/>
      <c r="T685" s="11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114"/>
    </row>
    <row r="686" spans="4:42" x14ac:dyDescent="0.2"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Q686" s="3"/>
      <c r="R686" s="3"/>
      <c r="S686" s="3"/>
      <c r="T686" s="11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114"/>
    </row>
    <row r="687" spans="4:42" x14ac:dyDescent="0.2"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Q687" s="3"/>
      <c r="R687" s="3"/>
      <c r="S687" s="3"/>
      <c r="T687" s="11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114"/>
    </row>
    <row r="688" spans="4:42" x14ac:dyDescent="0.2"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Q688" s="3"/>
      <c r="R688" s="3"/>
      <c r="S688" s="3"/>
      <c r="T688" s="11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114"/>
    </row>
    <row r="689" spans="4:42" x14ac:dyDescent="0.2"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Q689" s="3"/>
      <c r="R689" s="3"/>
      <c r="S689" s="3"/>
      <c r="T689" s="11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114"/>
    </row>
    <row r="690" spans="4:42" x14ac:dyDescent="0.2"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Q690" s="3"/>
      <c r="R690" s="3"/>
      <c r="S690" s="3"/>
      <c r="T690" s="11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114"/>
    </row>
    <row r="691" spans="4:42" x14ac:dyDescent="0.2"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Q691" s="3"/>
      <c r="R691" s="3"/>
      <c r="S691" s="3"/>
      <c r="T691" s="11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114"/>
    </row>
    <row r="692" spans="4:42" x14ac:dyDescent="0.2"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Q692" s="3"/>
      <c r="R692" s="3"/>
      <c r="S692" s="3"/>
      <c r="T692" s="11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114"/>
    </row>
    <row r="693" spans="4:42" x14ac:dyDescent="0.2"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Q693" s="3"/>
      <c r="R693" s="3"/>
      <c r="S693" s="3"/>
      <c r="T693" s="11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114"/>
    </row>
    <row r="694" spans="4:42" x14ac:dyDescent="0.2"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Q694" s="3"/>
      <c r="R694" s="3"/>
      <c r="S694" s="3"/>
      <c r="T694" s="11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114"/>
    </row>
    <row r="695" spans="4:42" x14ac:dyDescent="0.2"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Q695" s="3"/>
      <c r="R695" s="3"/>
      <c r="S695" s="3"/>
      <c r="T695" s="11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114"/>
    </row>
    <row r="696" spans="4:42" x14ac:dyDescent="0.2"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Q696" s="3"/>
      <c r="R696" s="3"/>
      <c r="S696" s="3"/>
      <c r="T696" s="11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114"/>
    </row>
    <row r="697" spans="4:42" x14ac:dyDescent="0.2"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Q697" s="3"/>
      <c r="R697" s="3"/>
      <c r="S697" s="3"/>
      <c r="T697" s="11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114"/>
    </row>
    <row r="698" spans="4:42" x14ac:dyDescent="0.2"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Q698" s="3"/>
      <c r="R698" s="3"/>
      <c r="S698" s="3"/>
      <c r="T698" s="11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114"/>
    </row>
    <row r="699" spans="4:42" x14ac:dyDescent="0.2"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Q699" s="3"/>
      <c r="R699" s="3"/>
      <c r="S699" s="3"/>
      <c r="T699" s="11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114"/>
    </row>
    <row r="700" spans="4:42" x14ac:dyDescent="0.2"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Q700" s="3"/>
      <c r="R700" s="3"/>
      <c r="S700" s="3"/>
      <c r="T700" s="11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114"/>
    </row>
    <row r="701" spans="4:42" x14ac:dyDescent="0.2"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Q701" s="3"/>
      <c r="R701" s="3"/>
      <c r="S701" s="3"/>
      <c r="T701" s="11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114"/>
    </row>
    <row r="702" spans="4:42" x14ac:dyDescent="0.2"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Q702" s="3"/>
      <c r="R702" s="3"/>
      <c r="S702" s="3"/>
      <c r="T702" s="11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114"/>
    </row>
    <row r="703" spans="4:42" x14ac:dyDescent="0.2"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Q703" s="3"/>
      <c r="R703" s="3"/>
      <c r="S703" s="3"/>
      <c r="T703" s="11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114"/>
    </row>
    <row r="704" spans="4:42" x14ac:dyDescent="0.2"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Q704" s="3"/>
      <c r="R704" s="3"/>
      <c r="S704" s="3"/>
      <c r="T704" s="11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114"/>
    </row>
    <row r="705" spans="4:42" x14ac:dyDescent="0.2"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Q705" s="3"/>
      <c r="R705" s="3"/>
      <c r="S705" s="3"/>
      <c r="T705" s="11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114"/>
    </row>
    <row r="706" spans="4:42" x14ac:dyDescent="0.2"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Q706" s="3"/>
      <c r="R706" s="3"/>
      <c r="S706" s="3"/>
      <c r="T706" s="11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114"/>
    </row>
    <row r="707" spans="4:42" x14ac:dyDescent="0.2"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Q707" s="3"/>
      <c r="R707" s="3"/>
      <c r="S707" s="3"/>
      <c r="T707" s="11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114"/>
    </row>
    <row r="708" spans="4:42" x14ac:dyDescent="0.2"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Q708" s="3"/>
      <c r="R708" s="3"/>
      <c r="S708" s="3"/>
      <c r="T708" s="11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114"/>
    </row>
    <row r="709" spans="4:42" x14ac:dyDescent="0.2"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Q709" s="3"/>
      <c r="R709" s="3"/>
      <c r="S709" s="3"/>
      <c r="T709" s="11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114"/>
    </row>
    <row r="710" spans="4:42" x14ac:dyDescent="0.2"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Q710" s="3"/>
      <c r="R710" s="3"/>
      <c r="S710" s="3"/>
      <c r="T710" s="11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114"/>
    </row>
    <row r="711" spans="4:42" x14ac:dyDescent="0.2"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Q711" s="3"/>
      <c r="R711" s="3"/>
      <c r="S711" s="3"/>
      <c r="T711" s="11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114"/>
    </row>
    <row r="712" spans="4:42" x14ac:dyDescent="0.2"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Q712" s="3"/>
      <c r="R712" s="3"/>
      <c r="S712" s="3"/>
      <c r="T712" s="11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114"/>
    </row>
    <row r="713" spans="4:42" x14ac:dyDescent="0.2"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Q713" s="3"/>
      <c r="R713" s="3"/>
      <c r="S713" s="3"/>
      <c r="T713" s="11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114"/>
    </row>
    <row r="714" spans="4:42" x14ac:dyDescent="0.2"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Q714" s="3"/>
      <c r="R714" s="3"/>
      <c r="S714" s="3"/>
      <c r="T714" s="11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114"/>
    </row>
    <row r="715" spans="4:42" x14ac:dyDescent="0.2"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Q715" s="3"/>
      <c r="R715" s="3"/>
      <c r="S715" s="3"/>
      <c r="T715" s="11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114"/>
    </row>
    <row r="716" spans="4:42" x14ac:dyDescent="0.2"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Q716" s="3"/>
      <c r="R716" s="3"/>
      <c r="S716" s="3"/>
      <c r="T716" s="11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114"/>
    </row>
    <row r="717" spans="4:42" x14ac:dyDescent="0.2"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Q717" s="3"/>
      <c r="R717" s="3"/>
      <c r="S717" s="3"/>
      <c r="T717" s="11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114"/>
    </row>
    <row r="718" spans="4:42" x14ac:dyDescent="0.2"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Q718" s="3"/>
      <c r="R718" s="3"/>
      <c r="S718" s="3"/>
      <c r="T718" s="11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114"/>
    </row>
    <row r="719" spans="4:42" x14ac:dyDescent="0.2"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Q719" s="3"/>
      <c r="R719" s="3"/>
      <c r="S719" s="3"/>
      <c r="T719" s="11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114"/>
    </row>
    <row r="720" spans="4:42" x14ac:dyDescent="0.2"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Q720" s="3"/>
      <c r="R720" s="3"/>
      <c r="S720" s="3"/>
      <c r="T720" s="11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114"/>
    </row>
    <row r="721" spans="4:42" x14ac:dyDescent="0.2"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Q721" s="3"/>
      <c r="R721" s="3"/>
      <c r="S721" s="3"/>
      <c r="T721" s="11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114"/>
    </row>
    <row r="722" spans="4:42" x14ac:dyDescent="0.2"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Q722" s="3"/>
      <c r="R722" s="3"/>
      <c r="S722" s="3"/>
      <c r="T722" s="11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114"/>
    </row>
    <row r="723" spans="4:42" x14ac:dyDescent="0.2"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Q723" s="3"/>
      <c r="R723" s="3"/>
      <c r="S723" s="3"/>
      <c r="T723" s="11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114"/>
    </row>
    <row r="724" spans="4:42" x14ac:dyDescent="0.2"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Q724" s="3"/>
      <c r="R724" s="3"/>
      <c r="S724" s="3"/>
      <c r="T724" s="11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114"/>
    </row>
    <row r="725" spans="4:42" x14ac:dyDescent="0.2"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Q725" s="3"/>
      <c r="R725" s="3"/>
      <c r="S725" s="3"/>
      <c r="T725" s="11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114"/>
    </row>
    <row r="726" spans="4:42" x14ac:dyDescent="0.2"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Q726" s="3"/>
      <c r="R726" s="3"/>
      <c r="S726" s="3"/>
      <c r="T726" s="11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114"/>
    </row>
    <row r="727" spans="4:42" x14ac:dyDescent="0.2"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Q727" s="3"/>
      <c r="R727" s="3"/>
      <c r="S727" s="3"/>
      <c r="T727" s="11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114"/>
    </row>
    <row r="728" spans="4:42" x14ac:dyDescent="0.2"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Q728" s="3"/>
      <c r="R728" s="3"/>
      <c r="S728" s="3"/>
      <c r="T728" s="11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114"/>
    </row>
    <row r="729" spans="4:42" x14ac:dyDescent="0.2"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Q729" s="3"/>
      <c r="R729" s="3"/>
      <c r="S729" s="3"/>
      <c r="T729" s="11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114"/>
    </row>
    <row r="730" spans="4:42" x14ac:dyDescent="0.2"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Q730" s="3"/>
      <c r="R730" s="3"/>
      <c r="S730" s="3"/>
      <c r="T730" s="11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114"/>
    </row>
    <row r="731" spans="4:42" x14ac:dyDescent="0.2"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Q731" s="3"/>
      <c r="R731" s="3"/>
      <c r="S731" s="3"/>
      <c r="T731" s="11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114"/>
    </row>
    <row r="732" spans="4:42" x14ac:dyDescent="0.2"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Q732" s="3"/>
      <c r="R732" s="3"/>
      <c r="S732" s="3"/>
      <c r="T732" s="11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114"/>
    </row>
    <row r="733" spans="4:42" x14ac:dyDescent="0.2"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Q733" s="3"/>
      <c r="R733" s="3"/>
      <c r="S733" s="3"/>
      <c r="T733" s="11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114"/>
    </row>
    <row r="734" spans="4:42" x14ac:dyDescent="0.2"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Q734" s="3"/>
      <c r="R734" s="3"/>
      <c r="S734" s="3"/>
      <c r="T734" s="11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114"/>
    </row>
    <row r="735" spans="4:42" x14ac:dyDescent="0.2"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Q735" s="3"/>
      <c r="R735" s="3"/>
      <c r="S735" s="3"/>
      <c r="T735" s="11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114"/>
    </row>
    <row r="736" spans="4:42" x14ac:dyDescent="0.2"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Q736" s="3"/>
      <c r="R736" s="3"/>
      <c r="S736" s="3"/>
      <c r="T736" s="11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114"/>
    </row>
    <row r="737" spans="4:42" x14ac:dyDescent="0.2"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Q737" s="3"/>
      <c r="R737" s="3"/>
      <c r="S737" s="3"/>
      <c r="T737" s="11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114"/>
    </row>
    <row r="738" spans="4:42" x14ac:dyDescent="0.2"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Q738" s="3"/>
      <c r="R738" s="3"/>
      <c r="S738" s="3"/>
      <c r="T738" s="11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114"/>
    </row>
    <row r="739" spans="4:42" x14ac:dyDescent="0.2"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Q739" s="3"/>
      <c r="R739" s="3"/>
      <c r="S739" s="3"/>
      <c r="T739" s="11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114"/>
    </row>
    <row r="740" spans="4:42" x14ac:dyDescent="0.2"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Q740" s="3"/>
      <c r="R740" s="3"/>
      <c r="S740" s="3"/>
      <c r="T740" s="11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114"/>
    </row>
    <row r="741" spans="4:42" x14ac:dyDescent="0.2"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Q741" s="3"/>
      <c r="R741" s="3"/>
      <c r="S741" s="3"/>
      <c r="T741" s="11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114"/>
    </row>
    <row r="742" spans="4:42" x14ac:dyDescent="0.2"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Q742" s="3"/>
      <c r="R742" s="3"/>
      <c r="S742" s="3"/>
      <c r="T742" s="11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114"/>
    </row>
    <row r="743" spans="4:42" x14ac:dyDescent="0.2"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Q743" s="3"/>
      <c r="R743" s="3"/>
      <c r="S743" s="3"/>
      <c r="T743" s="11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114"/>
    </row>
    <row r="744" spans="4:42" x14ac:dyDescent="0.2"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Q744" s="3"/>
      <c r="R744" s="3"/>
      <c r="S744" s="3"/>
      <c r="T744" s="11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114"/>
    </row>
    <row r="745" spans="4:42" x14ac:dyDescent="0.2"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Q745" s="3"/>
      <c r="R745" s="3"/>
      <c r="S745" s="3"/>
      <c r="T745" s="11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114"/>
    </row>
    <row r="746" spans="4:42" x14ac:dyDescent="0.2"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Q746" s="3"/>
      <c r="R746" s="3"/>
      <c r="S746" s="3"/>
      <c r="T746" s="11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114"/>
    </row>
    <row r="747" spans="4:42" x14ac:dyDescent="0.2"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Q747" s="3"/>
      <c r="R747" s="3"/>
      <c r="S747" s="3"/>
      <c r="T747" s="11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114"/>
    </row>
    <row r="748" spans="4:42" x14ac:dyDescent="0.2"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Q748" s="3"/>
      <c r="R748" s="3"/>
      <c r="S748" s="3"/>
      <c r="T748" s="11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114"/>
    </row>
    <row r="749" spans="4:42" x14ac:dyDescent="0.2"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Q749" s="3"/>
      <c r="R749" s="3"/>
      <c r="S749" s="3"/>
      <c r="T749" s="11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114"/>
    </row>
    <row r="750" spans="4:42" x14ac:dyDescent="0.2"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Q750" s="3"/>
      <c r="R750" s="3"/>
      <c r="S750" s="3"/>
      <c r="T750" s="11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114"/>
    </row>
    <row r="751" spans="4:42" x14ac:dyDescent="0.2"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Q751" s="3"/>
      <c r="R751" s="3"/>
      <c r="S751" s="3"/>
      <c r="T751" s="11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114"/>
    </row>
    <row r="752" spans="4:42" x14ac:dyDescent="0.2"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Q752" s="3"/>
      <c r="R752" s="3"/>
      <c r="S752" s="3"/>
      <c r="T752" s="11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114"/>
    </row>
    <row r="753" spans="4:42" x14ac:dyDescent="0.2"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Q753" s="3"/>
      <c r="R753" s="3"/>
      <c r="S753" s="3"/>
      <c r="T753" s="11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114"/>
    </row>
    <row r="754" spans="4:42" x14ac:dyDescent="0.2"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Q754" s="3"/>
      <c r="R754" s="3"/>
      <c r="S754" s="3"/>
      <c r="T754" s="11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114"/>
    </row>
    <row r="755" spans="4:42" x14ac:dyDescent="0.2"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Q755" s="3"/>
      <c r="R755" s="3"/>
      <c r="S755" s="3"/>
      <c r="T755" s="11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114"/>
    </row>
    <row r="756" spans="4:42" x14ac:dyDescent="0.2"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Q756" s="3"/>
      <c r="R756" s="3"/>
      <c r="S756" s="3"/>
      <c r="T756" s="11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114"/>
    </row>
    <row r="757" spans="4:42" x14ac:dyDescent="0.2"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Q757" s="3"/>
      <c r="R757" s="3"/>
      <c r="S757" s="3"/>
      <c r="T757" s="11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114"/>
    </row>
    <row r="758" spans="4:42" x14ac:dyDescent="0.2"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Q758" s="3"/>
      <c r="R758" s="3"/>
      <c r="S758" s="3"/>
      <c r="T758" s="11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114"/>
    </row>
    <row r="759" spans="4:42" x14ac:dyDescent="0.2"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Q759" s="3"/>
      <c r="R759" s="3"/>
      <c r="S759" s="3"/>
      <c r="T759" s="11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114"/>
    </row>
    <row r="760" spans="4:42" x14ac:dyDescent="0.2"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Q760" s="3"/>
      <c r="R760" s="3"/>
      <c r="S760" s="3"/>
      <c r="T760" s="11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114"/>
    </row>
    <row r="761" spans="4:42" x14ac:dyDescent="0.2"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Q761" s="3"/>
      <c r="R761" s="3"/>
      <c r="S761" s="3"/>
      <c r="T761" s="11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114"/>
    </row>
    <row r="762" spans="4:42" x14ac:dyDescent="0.2"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Q762" s="3"/>
      <c r="R762" s="3"/>
      <c r="S762" s="3"/>
      <c r="T762" s="11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114"/>
    </row>
    <row r="763" spans="4:42" x14ac:dyDescent="0.2"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Q763" s="3"/>
      <c r="R763" s="3"/>
      <c r="S763" s="3"/>
      <c r="T763" s="11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114"/>
    </row>
    <row r="764" spans="4:42" x14ac:dyDescent="0.2"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Q764" s="3"/>
      <c r="R764" s="3"/>
      <c r="S764" s="3"/>
      <c r="T764" s="11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114"/>
    </row>
    <row r="765" spans="4:42" x14ac:dyDescent="0.2"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Q765" s="3"/>
      <c r="R765" s="3"/>
      <c r="S765" s="3"/>
      <c r="T765" s="11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114"/>
    </row>
    <row r="766" spans="4:42" x14ac:dyDescent="0.2"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Q766" s="3"/>
      <c r="R766" s="3"/>
      <c r="S766" s="3"/>
      <c r="T766" s="11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114"/>
    </row>
    <row r="767" spans="4:42" x14ac:dyDescent="0.2"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Q767" s="3"/>
      <c r="R767" s="3"/>
      <c r="S767" s="3"/>
      <c r="T767" s="11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114"/>
    </row>
    <row r="768" spans="4:42" x14ac:dyDescent="0.2"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Q768" s="3"/>
      <c r="R768" s="3"/>
      <c r="S768" s="3"/>
      <c r="T768" s="11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114"/>
    </row>
    <row r="769" spans="4:42" x14ac:dyDescent="0.2"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Q769" s="3"/>
      <c r="R769" s="3"/>
      <c r="S769" s="3"/>
      <c r="T769" s="11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114"/>
    </row>
    <row r="770" spans="4:42" x14ac:dyDescent="0.2"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Q770" s="3"/>
      <c r="R770" s="3"/>
      <c r="S770" s="3"/>
      <c r="T770" s="11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114"/>
    </row>
    <row r="771" spans="4:42" x14ac:dyDescent="0.2"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Q771" s="3"/>
      <c r="R771" s="3"/>
      <c r="S771" s="3"/>
      <c r="T771" s="11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114"/>
    </row>
    <row r="772" spans="4:42" x14ac:dyDescent="0.2"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Q772" s="3"/>
      <c r="R772" s="3"/>
      <c r="S772" s="3"/>
      <c r="T772" s="11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114"/>
    </row>
    <row r="773" spans="4:42" x14ac:dyDescent="0.2"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Q773" s="3"/>
      <c r="R773" s="3"/>
      <c r="S773" s="3"/>
      <c r="T773" s="11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114"/>
    </row>
    <row r="774" spans="4:42" x14ac:dyDescent="0.2"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Q774" s="3"/>
      <c r="R774" s="3"/>
      <c r="S774" s="3"/>
      <c r="T774" s="11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114"/>
    </row>
    <row r="775" spans="4:42" x14ac:dyDescent="0.2"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Q775" s="3"/>
      <c r="R775" s="3"/>
      <c r="S775" s="3"/>
      <c r="T775" s="11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114"/>
    </row>
    <row r="776" spans="4:42" x14ac:dyDescent="0.2"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Q776" s="3"/>
      <c r="R776" s="3"/>
      <c r="S776" s="3"/>
      <c r="T776" s="11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114"/>
    </row>
    <row r="777" spans="4:42" x14ac:dyDescent="0.2"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Q777" s="3"/>
      <c r="R777" s="3"/>
      <c r="S777" s="3"/>
      <c r="T777" s="11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114"/>
    </row>
    <row r="778" spans="4:42" x14ac:dyDescent="0.2"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Q778" s="3"/>
      <c r="R778" s="3"/>
      <c r="S778" s="3"/>
      <c r="T778" s="11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114"/>
    </row>
    <row r="779" spans="4:42" x14ac:dyDescent="0.2"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Q779" s="3"/>
      <c r="R779" s="3"/>
      <c r="S779" s="3"/>
      <c r="T779" s="11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114"/>
    </row>
    <row r="780" spans="4:42" x14ac:dyDescent="0.2"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Q780" s="3"/>
      <c r="R780" s="3"/>
      <c r="S780" s="3"/>
      <c r="T780" s="11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114"/>
    </row>
    <row r="781" spans="4:42" x14ac:dyDescent="0.2"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Q781" s="3"/>
      <c r="R781" s="3"/>
      <c r="S781" s="3"/>
      <c r="T781" s="11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114"/>
    </row>
    <row r="782" spans="4:42" x14ac:dyDescent="0.2"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Q782" s="3"/>
      <c r="R782" s="3"/>
      <c r="S782" s="3"/>
      <c r="T782" s="11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114"/>
    </row>
    <row r="783" spans="4:42" x14ac:dyDescent="0.2"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Q783" s="3"/>
      <c r="R783" s="3"/>
      <c r="S783" s="3"/>
      <c r="T783" s="11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114"/>
    </row>
    <row r="784" spans="4:42" x14ac:dyDescent="0.2"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Q784" s="3"/>
      <c r="R784" s="3"/>
      <c r="S784" s="3"/>
      <c r="T784" s="11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114"/>
    </row>
    <row r="785" spans="4:42" x14ac:dyDescent="0.2"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Q785" s="3"/>
      <c r="R785" s="3"/>
      <c r="S785" s="3"/>
      <c r="T785" s="11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114"/>
    </row>
    <row r="786" spans="4:42" x14ac:dyDescent="0.2"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Q786" s="3"/>
      <c r="R786" s="3"/>
      <c r="S786" s="3"/>
      <c r="T786" s="11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114"/>
    </row>
    <row r="787" spans="4:42" x14ac:dyDescent="0.2"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Q787" s="3"/>
      <c r="R787" s="3"/>
      <c r="S787" s="3"/>
      <c r="T787" s="11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114"/>
    </row>
    <row r="788" spans="4:42" x14ac:dyDescent="0.2"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Q788" s="3"/>
      <c r="R788" s="3"/>
      <c r="S788" s="3"/>
      <c r="T788" s="11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114"/>
    </row>
    <row r="789" spans="4:42" x14ac:dyDescent="0.2"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Q789" s="3"/>
      <c r="R789" s="3"/>
      <c r="S789" s="3"/>
      <c r="T789" s="11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114"/>
    </row>
    <row r="790" spans="4:42" x14ac:dyDescent="0.2"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Q790" s="3"/>
      <c r="R790" s="3"/>
      <c r="S790" s="3"/>
      <c r="T790" s="11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114"/>
    </row>
    <row r="791" spans="4:42" x14ac:dyDescent="0.2"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Q791" s="3"/>
      <c r="R791" s="3"/>
      <c r="S791" s="3"/>
      <c r="T791" s="11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114"/>
    </row>
    <row r="792" spans="4:42" x14ac:dyDescent="0.2"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Q792" s="3"/>
      <c r="R792" s="3"/>
      <c r="S792" s="3"/>
      <c r="T792" s="11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114"/>
    </row>
    <row r="793" spans="4:42" x14ac:dyDescent="0.2"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Q793" s="3"/>
      <c r="R793" s="3"/>
      <c r="S793" s="3"/>
      <c r="T793" s="11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114"/>
    </row>
    <row r="794" spans="4:42" x14ac:dyDescent="0.2"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Q794" s="3"/>
      <c r="R794" s="3"/>
      <c r="S794" s="3"/>
      <c r="T794" s="11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114"/>
    </row>
    <row r="795" spans="4:42" x14ac:dyDescent="0.2"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Q795" s="3"/>
      <c r="R795" s="3"/>
      <c r="S795" s="3"/>
      <c r="T795" s="11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114"/>
    </row>
    <row r="796" spans="4:42" x14ac:dyDescent="0.2"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Q796" s="3"/>
      <c r="R796" s="3"/>
      <c r="S796" s="3"/>
      <c r="T796" s="11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114"/>
    </row>
    <row r="797" spans="4:42" x14ac:dyDescent="0.2"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Q797" s="3"/>
      <c r="R797" s="3"/>
      <c r="S797" s="3"/>
      <c r="T797" s="11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114"/>
    </row>
    <row r="798" spans="4:42" x14ac:dyDescent="0.2"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Q798" s="3"/>
      <c r="R798" s="3"/>
      <c r="S798" s="3"/>
      <c r="T798" s="11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114"/>
    </row>
    <row r="799" spans="4:42" x14ac:dyDescent="0.2"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Q799" s="3"/>
      <c r="R799" s="3"/>
      <c r="S799" s="3"/>
      <c r="T799" s="11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114"/>
    </row>
    <row r="800" spans="4:42" x14ac:dyDescent="0.2"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Q800" s="3"/>
      <c r="R800" s="3"/>
      <c r="S800" s="3"/>
      <c r="T800" s="11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114"/>
    </row>
    <row r="801" spans="4:42" x14ac:dyDescent="0.2"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Q801" s="3"/>
      <c r="R801" s="3"/>
      <c r="S801" s="3"/>
      <c r="T801" s="11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114"/>
    </row>
    <row r="802" spans="4:42" x14ac:dyDescent="0.2"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Q802" s="3"/>
      <c r="R802" s="3"/>
      <c r="S802" s="3"/>
      <c r="T802" s="11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114"/>
    </row>
    <row r="803" spans="4:42" x14ac:dyDescent="0.2"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Q803" s="3"/>
      <c r="R803" s="3"/>
      <c r="S803" s="3"/>
      <c r="T803" s="11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114"/>
    </row>
    <row r="804" spans="4:42" x14ac:dyDescent="0.2"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Q804" s="3"/>
      <c r="R804" s="3"/>
      <c r="S804" s="3"/>
      <c r="T804" s="11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114"/>
    </row>
    <row r="805" spans="4:42" x14ac:dyDescent="0.2"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Q805" s="3"/>
      <c r="R805" s="3"/>
      <c r="S805" s="3"/>
      <c r="T805" s="11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114"/>
    </row>
    <row r="806" spans="4:42" x14ac:dyDescent="0.2"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Q806" s="3"/>
      <c r="R806" s="3"/>
      <c r="S806" s="3"/>
      <c r="T806" s="11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114"/>
    </row>
    <row r="807" spans="4:42" x14ac:dyDescent="0.2"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Q807" s="3"/>
      <c r="R807" s="3"/>
      <c r="S807" s="3"/>
      <c r="T807" s="11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114"/>
    </row>
    <row r="808" spans="4:42" x14ac:dyDescent="0.2"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Q808" s="3"/>
      <c r="R808" s="3"/>
      <c r="S808" s="3"/>
      <c r="T808" s="11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114"/>
    </row>
    <row r="809" spans="4:42" x14ac:dyDescent="0.2"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Q809" s="3"/>
      <c r="R809" s="3"/>
      <c r="S809" s="3"/>
      <c r="T809" s="11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114"/>
    </row>
    <row r="810" spans="4:42" x14ac:dyDescent="0.2"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Q810" s="3"/>
      <c r="R810" s="3"/>
      <c r="S810" s="3"/>
      <c r="T810" s="11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114"/>
    </row>
    <row r="811" spans="4:42" x14ac:dyDescent="0.2"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Q811" s="3"/>
      <c r="R811" s="3"/>
      <c r="S811" s="3"/>
      <c r="T811" s="11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114"/>
    </row>
    <row r="812" spans="4:42" x14ac:dyDescent="0.2"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Q812" s="3"/>
      <c r="R812" s="3"/>
      <c r="S812" s="3"/>
      <c r="T812" s="11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114"/>
    </row>
    <row r="813" spans="4:42" x14ac:dyDescent="0.2"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Q813" s="3"/>
      <c r="R813" s="3"/>
      <c r="S813" s="3"/>
      <c r="T813" s="11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114"/>
    </row>
    <row r="814" spans="4:42" x14ac:dyDescent="0.2"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Q814" s="3"/>
      <c r="R814" s="3"/>
      <c r="S814" s="3"/>
      <c r="T814" s="11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114"/>
    </row>
    <row r="815" spans="4:42" x14ac:dyDescent="0.2"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Q815" s="3"/>
      <c r="R815" s="3"/>
      <c r="S815" s="3"/>
      <c r="T815" s="11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114"/>
    </row>
    <row r="816" spans="4:42" x14ac:dyDescent="0.2"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Q816" s="3"/>
      <c r="R816" s="3"/>
      <c r="S816" s="3"/>
      <c r="T816" s="11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114"/>
    </row>
    <row r="817" spans="4:42" x14ac:dyDescent="0.2"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Q817" s="3"/>
      <c r="R817" s="3"/>
      <c r="S817" s="3"/>
      <c r="T817" s="11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114"/>
    </row>
    <row r="818" spans="4:42" x14ac:dyDescent="0.2"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Q818" s="3"/>
      <c r="R818" s="3"/>
      <c r="S818" s="3"/>
      <c r="T818" s="11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114"/>
    </row>
    <row r="819" spans="4:42" x14ac:dyDescent="0.2"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Q819" s="3"/>
      <c r="R819" s="3"/>
      <c r="S819" s="3"/>
      <c r="T819" s="11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114"/>
    </row>
    <row r="820" spans="4:42" x14ac:dyDescent="0.2"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Q820" s="3"/>
      <c r="R820" s="3"/>
      <c r="S820" s="3"/>
      <c r="T820" s="11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114"/>
    </row>
    <row r="821" spans="4:42" x14ac:dyDescent="0.2"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Q821" s="3"/>
      <c r="R821" s="3"/>
      <c r="S821" s="3"/>
      <c r="T821" s="11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114"/>
    </row>
    <row r="822" spans="4:42" x14ac:dyDescent="0.2"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Q822" s="3"/>
      <c r="R822" s="3"/>
      <c r="S822" s="3"/>
      <c r="T822" s="11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114"/>
    </row>
    <row r="823" spans="4:42" x14ac:dyDescent="0.2"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Q823" s="3"/>
      <c r="R823" s="3"/>
      <c r="S823" s="3"/>
      <c r="T823" s="11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114"/>
    </row>
    <row r="824" spans="4:42" x14ac:dyDescent="0.2"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Q824" s="3"/>
      <c r="R824" s="3"/>
      <c r="S824" s="3"/>
      <c r="T824" s="11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114"/>
    </row>
    <row r="825" spans="4:42" x14ac:dyDescent="0.2"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Q825" s="3"/>
      <c r="R825" s="3"/>
      <c r="S825" s="3"/>
      <c r="T825" s="11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114"/>
    </row>
    <row r="826" spans="4:42" x14ac:dyDescent="0.2"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Q826" s="3"/>
      <c r="R826" s="3"/>
      <c r="S826" s="3"/>
      <c r="T826" s="11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114"/>
    </row>
    <row r="827" spans="4:42" x14ac:dyDescent="0.2"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Q827" s="3"/>
      <c r="R827" s="3"/>
      <c r="S827" s="3"/>
      <c r="T827" s="11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114"/>
    </row>
    <row r="828" spans="4:42" x14ac:dyDescent="0.2"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Q828" s="3"/>
      <c r="R828" s="3"/>
      <c r="S828" s="3"/>
      <c r="T828" s="11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114"/>
    </row>
    <row r="829" spans="4:42" x14ac:dyDescent="0.2"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Q829" s="3"/>
      <c r="R829" s="3"/>
      <c r="S829" s="3"/>
      <c r="T829" s="11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114"/>
    </row>
    <row r="830" spans="4:42" x14ac:dyDescent="0.2"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Q830" s="3"/>
      <c r="R830" s="3"/>
      <c r="S830" s="3"/>
      <c r="T830" s="11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114"/>
    </row>
    <row r="831" spans="4:42" x14ac:dyDescent="0.2"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Q831" s="3"/>
      <c r="R831" s="3"/>
      <c r="S831" s="3"/>
      <c r="T831" s="11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114"/>
    </row>
    <row r="832" spans="4:42" x14ac:dyDescent="0.2"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Q832" s="3"/>
      <c r="R832" s="3"/>
      <c r="S832" s="3"/>
      <c r="T832" s="11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114"/>
    </row>
    <row r="833" spans="4:42" x14ac:dyDescent="0.2"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Q833" s="3"/>
      <c r="R833" s="3"/>
      <c r="S833" s="3"/>
      <c r="T833" s="11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114"/>
    </row>
    <row r="834" spans="4:42" x14ac:dyDescent="0.2"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Q834" s="3"/>
      <c r="R834" s="3"/>
      <c r="S834" s="3"/>
      <c r="T834" s="11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114"/>
    </row>
    <row r="835" spans="4:42" x14ac:dyDescent="0.2"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Q835" s="3"/>
      <c r="R835" s="3"/>
      <c r="S835" s="3"/>
      <c r="T835" s="11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114"/>
    </row>
    <row r="836" spans="4:42" x14ac:dyDescent="0.2"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Q836" s="3"/>
      <c r="R836" s="3"/>
      <c r="S836" s="3"/>
      <c r="T836" s="11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114"/>
    </row>
    <row r="837" spans="4:42" x14ac:dyDescent="0.2"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Q837" s="3"/>
      <c r="R837" s="3"/>
      <c r="S837" s="3"/>
      <c r="T837" s="11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114"/>
    </row>
    <row r="838" spans="4:42" x14ac:dyDescent="0.2"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Q838" s="3"/>
      <c r="R838" s="3"/>
      <c r="S838" s="3"/>
      <c r="T838" s="11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114"/>
    </row>
    <row r="839" spans="4:42" x14ac:dyDescent="0.2"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Q839" s="3"/>
      <c r="R839" s="3"/>
      <c r="S839" s="3"/>
      <c r="T839" s="11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114"/>
    </row>
    <row r="840" spans="4:42" x14ac:dyDescent="0.2"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Q840" s="3"/>
      <c r="R840" s="3"/>
      <c r="S840" s="3"/>
      <c r="T840" s="11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114"/>
    </row>
    <row r="841" spans="4:42" x14ac:dyDescent="0.2"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Q841" s="3"/>
      <c r="R841" s="3"/>
      <c r="S841" s="3"/>
      <c r="T841" s="11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114"/>
    </row>
    <row r="842" spans="4:42" x14ac:dyDescent="0.2"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Q842" s="3"/>
      <c r="R842" s="3"/>
      <c r="S842" s="3"/>
      <c r="T842" s="11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114"/>
    </row>
    <row r="843" spans="4:42" x14ac:dyDescent="0.2"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Q843" s="3"/>
      <c r="R843" s="3"/>
      <c r="S843" s="3"/>
      <c r="T843" s="11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114"/>
    </row>
    <row r="844" spans="4:42" x14ac:dyDescent="0.2"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Q844" s="3"/>
      <c r="R844" s="3"/>
      <c r="S844" s="3"/>
      <c r="T844" s="11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114"/>
    </row>
    <row r="845" spans="4:42" x14ac:dyDescent="0.2"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Q845" s="3"/>
      <c r="R845" s="3"/>
      <c r="S845" s="3"/>
      <c r="T845" s="11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114"/>
    </row>
    <row r="846" spans="4:42" x14ac:dyDescent="0.2"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Q846" s="3"/>
      <c r="R846" s="3"/>
      <c r="S846" s="3"/>
      <c r="T846" s="11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114"/>
    </row>
    <row r="847" spans="4:42" x14ac:dyDescent="0.2"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Q847" s="3"/>
      <c r="R847" s="3"/>
      <c r="S847" s="3"/>
      <c r="T847" s="11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114"/>
    </row>
    <row r="848" spans="4:42" x14ac:dyDescent="0.2"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Q848" s="3"/>
      <c r="R848" s="3"/>
      <c r="S848" s="3"/>
      <c r="T848" s="11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114"/>
    </row>
    <row r="849" spans="4:42" x14ac:dyDescent="0.2"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Q849" s="3"/>
      <c r="R849" s="3"/>
      <c r="S849" s="3"/>
      <c r="T849" s="11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114"/>
    </row>
    <row r="850" spans="4:42" x14ac:dyDescent="0.2"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Q850" s="3"/>
      <c r="R850" s="3"/>
      <c r="S850" s="3"/>
      <c r="T850" s="11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114"/>
    </row>
    <row r="851" spans="4:42" x14ac:dyDescent="0.2"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Q851" s="3"/>
      <c r="R851" s="3"/>
      <c r="S851" s="3"/>
      <c r="T851" s="11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114"/>
    </row>
    <row r="852" spans="4:42" x14ac:dyDescent="0.2"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Q852" s="3"/>
      <c r="R852" s="3"/>
      <c r="S852" s="3"/>
      <c r="T852" s="11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114"/>
    </row>
    <row r="853" spans="4:42" x14ac:dyDescent="0.2"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Q853" s="3"/>
      <c r="R853" s="3"/>
      <c r="S853" s="3"/>
      <c r="T853" s="11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114"/>
    </row>
    <row r="854" spans="4:42" x14ac:dyDescent="0.2"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Q854" s="3"/>
      <c r="R854" s="3"/>
      <c r="S854" s="3"/>
      <c r="T854" s="11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114"/>
    </row>
    <row r="855" spans="4:42" x14ac:dyDescent="0.2"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Q855" s="3"/>
      <c r="R855" s="3"/>
      <c r="S855" s="3"/>
      <c r="T855" s="11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114"/>
    </row>
    <row r="856" spans="4:42" x14ac:dyDescent="0.2"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Q856" s="3"/>
      <c r="R856" s="3"/>
      <c r="S856" s="3"/>
      <c r="T856" s="11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114"/>
    </row>
    <row r="857" spans="4:42" x14ac:dyDescent="0.2"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Q857" s="3"/>
      <c r="R857" s="3"/>
      <c r="S857" s="3"/>
      <c r="T857" s="11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114"/>
    </row>
    <row r="858" spans="4:42" x14ac:dyDescent="0.2"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Q858" s="3"/>
      <c r="R858" s="3"/>
      <c r="S858" s="3"/>
      <c r="T858" s="11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114"/>
    </row>
    <row r="859" spans="4:42" x14ac:dyDescent="0.2"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Q859" s="3"/>
      <c r="R859" s="3"/>
      <c r="S859" s="3"/>
      <c r="T859" s="11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114"/>
    </row>
    <row r="860" spans="4:42" x14ac:dyDescent="0.2"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Q860" s="3"/>
      <c r="R860" s="3"/>
      <c r="S860" s="3"/>
      <c r="T860" s="11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114"/>
    </row>
    <row r="861" spans="4:42" x14ac:dyDescent="0.2"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Q861" s="3"/>
      <c r="R861" s="3"/>
      <c r="S861" s="3"/>
      <c r="T861" s="11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114"/>
    </row>
    <row r="862" spans="4:42" x14ac:dyDescent="0.2"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Q862" s="3"/>
      <c r="R862" s="3"/>
      <c r="S862" s="3"/>
      <c r="T862" s="11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114"/>
    </row>
    <row r="863" spans="4:42" x14ac:dyDescent="0.2"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Q863" s="3"/>
      <c r="R863" s="3"/>
      <c r="S863" s="3"/>
      <c r="T863" s="11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114"/>
    </row>
    <row r="864" spans="4:42" x14ac:dyDescent="0.2"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Q864" s="3"/>
      <c r="R864" s="3"/>
      <c r="S864" s="3"/>
      <c r="T864" s="11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114"/>
    </row>
    <row r="865" spans="4:42" x14ac:dyDescent="0.2"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Q865" s="3"/>
      <c r="R865" s="3"/>
      <c r="S865" s="3"/>
      <c r="T865" s="11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114"/>
    </row>
    <row r="866" spans="4:42" x14ac:dyDescent="0.2"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Q866" s="3"/>
      <c r="R866" s="3"/>
      <c r="S866" s="3"/>
      <c r="T866" s="11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114"/>
    </row>
    <row r="867" spans="4:42" x14ac:dyDescent="0.2"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Q867" s="3"/>
      <c r="R867" s="3"/>
      <c r="S867" s="3"/>
      <c r="T867" s="11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114"/>
    </row>
    <row r="868" spans="4:42" x14ac:dyDescent="0.2"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Q868" s="3"/>
      <c r="R868" s="3"/>
      <c r="S868" s="3"/>
      <c r="T868" s="11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114"/>
    </row>
    <row r="869" spans="4:42" x14ac:dyDescent="0.2"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Q869" s="3"/>
      <c r="R869" s="3"/>
      <c r="S869" s="3"/>
      <c r="T869" s="11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114"/>
    </row>
    <row r="870" spans="4:42" x14ac:dyDescent="0.2"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Q870" s="3"/>
      <c r="R870" s="3"/>
      <c r="S870" s="3"/>
      <c r="T870" s="11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114"/>
    </row>
    <row r="871" spans="4:42" x14ac:dyDescent="0.2"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Q871" s="3"/>
      <c r="R871" s="3"/>
      <c r="S871" s="3"/>
      <c r="T871" s="11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114"/>
    </row>
    <row r="872" spans="4:42" x14ac:dyDescent="0.2"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Q872" s="3"/>
      <c r="R872" s="3"/>
      <c r="S872" s="3"/>
      <c r="T872" s="11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114"/>
    </row>
    <row r="873" spans="4:42" x14ac:dyDescent="0.2"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Q873" s="3"/>
      <c r="R873" s="3"/>
      <c r="S873" s="3"/>
      <c r="T873" s="11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114"/>
    </row>
    <row r="874" spans="4:42" x14ac:dyDescent="0.2"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Q874" s="3"/>
      <c r="R874" s="3"/>
      <c r="S874" s="3"/>
      <c r="T874" s="11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114"/>
    </row>
    <row r="875" spans="4:42" x14ac:dyDescent="0.2"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Q875" s="3"/>
      <c r="R875" s="3"/>
      <c r="S875" s="3"/>
      <c r="T875" s="11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114"/>
    </row>
    <row r="876" spans="4:42" x14ac:dyDescent="0.2"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Q876" s="3"/>
      <c r="R876" s="3"/>
      <c r="S876" s="3"/>
      <c r="T876" s="11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114"/>
    </row>
    <row r="877" spans="4:42" x14ac:dyDescent="0.2"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Q877" s="3"/>
      <c r="R877" s="3"/>
      <c r="S877" s="3"/>
      <c r="T877" s="11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114"/>
    </row>
    <row r="878" spans="4:42" x14ac:dyDescent="0.2"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Q878" s="3"/>
      <c r="R878" s="3"/>
      <c r="S878" s="3"/>
      <c r="T878" s="11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114"/>
    </row>
    <row r="879" spans="4:42" x14ac:dyDescent="0.2"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Q879" s="3"/>
      <c r="R879" s="3"/>
      <c r="S879" s="3"/>
      <c r="T879" s="11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114"/>
    </row>
    <row r="880" spans="4:42" x14ac:dyDescent="0.2"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Q880" s="3"/>
      <c r="R880" s="3"/>
      <c r="S880" s="3"/>
      <c r="T880" s="11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114"/>
    </row>
    <row r="881" spans="4:42" x14ac:dyDescent="0.2"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Q881" s="3"/>
      <c r="R881" s="3"/>
      <c r="S881" s="3"/>
      <c r="T881" s="11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114"/>
    </row>
    <row r="882" spans="4:42" x14ac:dyDescent="0.2"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Q882" s="3"/>
      <c r="R882" s="3"/>
      <c r="S882" s="3"/>
      <c r="T882" s="11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114"/>
    </row>
    <row r="883" spans="4:42" x14ac:dyDescent="0.2"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Q883" s="3"/>
      <c r="R883" s="3"/>
      <c r="S883" s="3"/>
      <c r="T883" s="11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114"/>
    </row>
    <row r="884" spans="4:42" x14ac:dyDescent="0.2"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Q884" s="3"/>
      <c r="R884" s="3"/>
      <c r="S884" s="3"/>
      <c r="T884" s="11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114"/>
    </row>
    <row r="885" spans="4:42" x14ac:dyDescent="0.2"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Q885" s="3"/>
      <c r="R885" s="3"/>
      <c r="S885" s="3"/>
      <c r="T885" s="11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114"/>
    </row>
    <row r="886" spans="4:42" x14ac:dyDescent="0.2"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Q886" s="3"/>
      <c r="R886" s="3"/>
      <c r="S886" s="3"/>
      <c r="T886" s="11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114"/>
    </row>
    <row r="887" spans="4:42" x14ac:dyDescent="0.2"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Q887" s="3"/>
      <c r="R887" s="3"/>
      <c r="S887" s="3"/>
      <c r="T887" s="11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114"/>
    </row>
    <row r="888" spans="4:42" x14ac:dyDescent="0.2"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Q888" s="3"/>
      <c r="R888" s="3"/>
      <c r="S888" s="3"/>
      <c r="T888" s="11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114"/>
    </row>
    <row r="889" spans="4:42" x14ac:dyDescent="0.2"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Q889" s="3"/>
      <c r="R889" s="3"/>
      <c r="S889" s="3"/>
      <c r="T889" s="11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114"/>
    </row>
    <row r="890" spans="4:42" x14ac:dyDescent="0.2"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Q890" s="3"/>
      <c r="R890" s="3"/>
      <c r="S890" s="3"/>
      <c r="T890" s="11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114"/>
    </row>
    <row r="891" spans="4:42" x14ac:dyDescent="0.2"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Q891" s="3"/>
      <c r="R891" s="3"/>
      <c r="S891" s="3"/>
      <c r="T891" s="11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114"/>
    </row>
    <row r="892" spans="4:42" x14ac:dyDescent="0.2"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Q892" s="3"/>
      <c r="R892" s="3"/>
      <c r="S892" s="3"/>
      <c r="T892" s="11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114"/>
    </row>
    <row r="893" spans="4:42" x14ac:dyDescent="0.2"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Q893" s="3"/>
      <c r="R893" s="3"/>
      <c r="S893" s="3"/>
      <c r="T893" s="11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114"/>
    </row>
    <row r="894" spans="4:42" x14ac:dyDescent="0.2"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Q894" s="3"/>
      <c r="R894" s="3"/>
      <c r="S894" s="3"/>
      <c r="T894" s="11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114"/>
    </row>
    <row r="895" spans="4:42" x14ac:dyDescent="0.2"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Q895" s="3"/>
      <c r="R895" s="3"/>
      <c r="S895" s="3"/>
      <c r="T895" s="11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114"/>
    </row>
    <row r="896" spans="4:42" x14ac:dyDescent="0.2"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Q896" s="3"/>
      <c r="R896" s="3"/>
      <c r="S896" s="3"/>
      <c r="T896" s="11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114"/>
    </row>
    <row r="897" spans="4:42" x14ac:dyDescent="0.2"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Q897" s="3"/>
      <c r="R897" s="3"/>
      <c r="S897" s="3"/>
      <c r="T897" s="11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114"/>
    </row>
    <row r="898" spans="4:42" x14ac:dyDescent="0.2"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Q898" s="3"/>
      <c r="R898" s="3"/>
      <c r="S898" s="3"/>
      <c r="T898" s="11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114"/>
    </row>
    <row r="899" spans="4:42" x14ac:dyDescent="0.2"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Q899" s="3"/>
      <c r="R899" s="3"/>
      <c r="S899" s="3"/>
      <c r="T899" s="11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114"/>
    </row>
    <row r="900" spans="4:42" x14ac:dyDescent="0.2"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Q900" s="3"/>
      <c r="R900" s="3"/>
      <c r="S900" s="3"/>
      <c r="T900" s="11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114"/>
    </row>
    <row r="901" spans="4:42" x14ac:dyDescent="0.2"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Q901" s="3"/>
      <c r="R901" s="3"/>
      <c r="S901" s="3"/>
      <c r="T901" s="11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114"/>
    </row>
    <row r="902" spans="4:42" x14ac:dyDescent="0.2"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Q902" s="3"/>
      <c r="R902" s="3"/>
      <c r="S902" s="3"/>
      <c r="T902" s="11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114"/>
    </row>
    <row r="903" spans="4:42" x14ac:dyDescent="0.2"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Q903" s="3"/>
      <c r="R903" s="3"/>
      <c r="S903" s="3"/>
      <c r="T903" s="11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114"/>
    </row>
    <row r="904" spans="4:42" x14ac:dyDescent="0.2"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Q904" s="3"/>
      <c r="R904" s="3"/>
      <c r="S904" s="3"/>
      <c r="T904" s="11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114"/>
    </row>
    <row r="905" spans="4:42" x14ac:dyDescent="0.2"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Q905" s="3"/>
      <c r="R905" s="3"/>
      <c r="S905" s="3"/>
      <c r="T905" s="11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114"/>
    </row>
    <row r="906" spans="4:42" x14ac:dyDescent="0.2"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Q906" s="3"/>
      <c r="R906" s="3"/>
      <c r="S906" s="3"/>
      <c r="T906" s="11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114"/>
    </row>
    <row r="907" spans="4:42" x14ac:dyDescent="0.2"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Q907" s="3"/>
      <c r="R907" s="3"/>
      <c r="S907" s="3"/>
      <c r="T907" s="11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114"/>
    </row>
    <row r="908" spans="4:42" x14ac:dyDescent="0.2"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Q908" s="3"/>
      <c r="R908" s="3"/>
      <c r="S908" s="3"/>
      <c r="T908" s="11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114"/>
    </row>
    <row r="909" spans="4:42" x14ac:dyDescent="0.2"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Q909" s="3"/>
      <c r="R909" s="3"/>
      <c r="S909" s="3"/>
      <c r="T909" s="11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114"/>
    </row>
    <row r="910" spans="4:42" x14ac:dyDescent="0.2"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Q910" s="3"/>
      <c r="R910" s="3"/>
      <c r="S910" s="3"/>
      <c r="T910" s="11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114"/>
    </row>
    <row r="911" spans="4:42" x14ac:dyDescent="0.2"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Q911" s="3"/>
      <c r="R911" s="3"/>
      <c r="S911" s="3"/>
      <c r="T911" s="11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114"/>
    </row>
    <row r="912" spans="4:42" x14ac:dyDescent="0.2"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Q912" s="3"/>
      <c r="R912" s="3"/>
      <c r="S912" s="3"/>
      <c r="T912" s="11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114"/>
    </row>
    <row r="913" spans="4:42" x14ac:dyDescent="0.2"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Q913" s="3"/>
      <c r="R913" s="3"/>
      <c r="S913" s="3"/>
      <c r="T913" s="11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114"/>
    </row>
    <row r="914" spans="4:42" x14ac:dyDescent="0.2"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Q914" s="3"/>
      <c r="R914" s="3"/>
      <c r="S914" s="3"/>
      <c r="T914" s="11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114"/>
    </row>
    <row r="915" spans="4:42" x14ac:dyDescent="0.2"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Q915" s="3"/>
      <c r="R915" s="3"/>
      <c r="S915" s="3"/>
      <c r="T915" s="11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114"/>
    </row>
    <row r="916" spans="4:42" x14ac:dyDescent="0.2"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Q916" s="3"/>
      <c r="R916" s="3"/>
      <c r="S916" s="3"/>
      <c r="T916" s="11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114"/>
    </row>
    <row r="917" spans="4:42" x14ac:dyDescent="0.2"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Q917" s="3"/>
      <c r="R917" s="3"/>
      <c r="S917" s="3"/>
      <c r="T917" s="11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114"/>
    </row>
    <row r="918" spans="4:42" x14ac:dyDescent="0.2"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Q918" s="3"/>
      <c r="R918" s="3"/>
      <c r="S918" s="3"/>
      <c r="T918" s="11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114"/>
    </row>
    <row r="919" spans="4:42" x14ac:dyDescent="0.2"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Q919" s="3"/>
      <c r="R919" s="3"/>
      <c r="S919" s="3"/>
      <c r="T919" s="11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114"/>
    </row>
    <row r="920" spans="4:42" x14ac:dyDescent="0.2"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Q920" s="3"/>
      <c r="R920" s="3"/>
      <c r="S920" s="3"/>
      <c r="T920" s="11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114"/>
    </row>
    <row r="921" spans="4:42" x14ac:dyDescent="0.2"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Q921" s="3"/>
      <c r="R921" s="3"/>
      <c r="S921" s="3"/>
      <c r="T921" s="11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114"/>
    </row>
    <row r="922" spans="4:42" x14ac:dyDescent="0.2"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Q922" s="3"/>
      <c r="R922" s="3"/>
      <c r="S922" s="3"/>
      <c r="T922" s="11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114"/>
    </row>
    <row r="923" spans="4:42" x14ac:dyDescent="0.2"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Q923" s="3"/>
      <c r="R923" s="3"/>
      <c r="S923" s="3"/>
      <c r="T923" s="11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114"/>
    </row>
    <row r="924" spans="4:42" x14ac:dyDescent="0.2"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Q924" s="3"/>
      <c r="R924" s="3"/>
      <c r="S924" s="3"/>
      <c r="T924" s="11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114"/>
    </row>
    <row r="925" spans="4:42" x14ac:dyDescent="0.2"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Q925" s="3"/>
      <c r="R925" s="3"/>
      <c r="S925" s="3"/>
      <c r="T925" s="11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114"/>
    </row>
    <row r="926" spans="4:42" x14ac:dyDescent="0.2"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Q926" s="3"/>
      <c r="R926" s="3"/>
      <c r="S926" s="3"/>
      <c r="T926" s="11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114"/>
    </row>
    <row r="927" spans="4:42" x14ac:dyDescent="0.2"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Q927" s="3"/>
      <c r="R927" s="3"/>
      <c r="S927" s="3"/>
      <c r="T927" s="11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114"/>
    </row>
    <row r="928" spans="4:42" x14ac:dyDescent="0.2"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Q928" s="3"/>
      <c r="R928" s="3"/>
      <c r="S928" s="3"/>
      <c r="T928" s="11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114"/>
    </row>
    <row r="929" spans="4:42" x14ac:dyDescent="0.2"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Q929" s="3"/>
      <c r="R929" s="3"/>
      <c r="S929" s="3"/>
      <c r="T929" s="11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114"/>
    </row>
    <row r="930" spans="4:42" x14ac:dyDescent="0.2"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Q930" s="3"/>
      <c r="R930" s="3"/>
      <c r="S930" s="3"/>
      <c r="T930" s="11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114"/>
    </row>
    <row r="931" spans="4:42" x14ac:dyDescent="0.2"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Q931" s="3"/>
      <c r="R931" s="3"/>
      <c r="S931" s="3"/>
      <c r="T931" s="11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114"/>
    </row>
    <row r="932" spans="4:42" x14ac:dyDescent="0.2"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Q932" s="3"/>
      <c r="R932" s="3"/>
      <c r="S932" s="3"/>
      <c r="T932" s="11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114"/>
    </row>
    <row r="933" spans="4:42" x14ac:dyDescent="0.2"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Q933" s="3"/>
      <c r="R933" s="3"/>
      <c r="S933" s="3"/>
      <c r="T933" s="11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114"/>
    </row>
    <row r="934" spans="4:42" x14ac:dyDescent="0.2"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Q934" s="3"/>
      <c r="R934" s="3"/>
      <c r="S934" s="3"/>
      <c r="T934" s="11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114"/>
    </row>
    <row r="935" spans="4:42" x14ac:dyDescent="0.2"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Q935" s="3"/>
      <c r="R935" s="3"/>
      <c r="S935" s="3"/>
      <c r="T935" s="11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114"/>
    </row>
    <row r="936" spans="4:42" x14ac:dyDescent="0.2"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Q936" s="3"/>
      <c r="R936" s="3"/>
      <c r="S936" s="3"/>
      <c r="T936" s="11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114"/>
    </row>
    <row r="937" spans="4:42" x14ac:dyDescent="0.2"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Q937" s="3"/>
      <c r="R937" s="3"/>
      <c r="S937" s="3"/>
      <c r="T937" s="11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114"/>
    </row>
    <row r="938" spans="4:42" x14ac:dyDescent="0.2"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Q938" s="3"/>
      <c r="R938" s="3"/>
      <c r="S938" s="3"/>
      <c r="T938" s="11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114"/>
    </row>
    <row r="939" spans="4:42" x14ac:dyDescent="0.2"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Q939" s="3"/>
      <c r="R939" s="3"/>
      <c r="S939" s="3"/>
      <c r="T939" s="11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114"/>
    </row>
    <row r="940" spans="4:42" x14ac:dyDescent="0.2"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Q940" s="3"/>
      <c r="R940" s="3"/>
      <c r="S940" s="3"/>
      <c r="T940" s="11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114"/>
    </row>
    <row r="941" spans="4:42" x14ac:dyDescent="0.2"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Q941" s="3"/>
      <c r="R941" s="3"/>
      <c r="S941" s="3"/>
      <c r="T941" s="11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114"/>
    </row>
    <row r="942" spans="4:42" x14ac:dyDescent="0.2"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Q942" s="3"/>
      <c r="R942" s="3"/>
      <c r="S942" s="3"/>
      <c r="T942" s="11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114"/>
    </row>
    <row r="943" spans="4:42" x14ac:dyDescent="0.2"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Q943" s="3"/>
      <c r="R943" s="3"/>
      <c r="S943" s="3"/>
      <c r="T943" s="11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114"/>
    </row>
    <row r="944" spans="4:42" x14ac:dyDescent="0.2"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Q944" s="3"/>
      <c r="R944" s="3"/>
      <c r="S944" s="3"/>
      <c r="T944" s="11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114"/>
    </row>
    <row r="945" spans="4:42" x14ac:dyDescent="0.2"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Q945" s="3"/>
      <c r="R945" s="3"/>
      <c r="S945" s="3"/>
      <c r="T945" s="11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114"/>
    </row>
    <row r="946" spans="4:42" x14ac:dyDescent="0.2"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Q946" s="3"/>
      <c r="R946" s="3"/>
      <c r="S946" s="3"/>
      <c r="T946" s="11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114"/>
    </row>
    <row r="947" spans="4:42" x14ac:dyDescent="0.2"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Q947" s="3"/>
      <c r="R947" s="3"/>
      <c r="S947" s="3"/>
      <c r="T947" s="11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114"/>
    </row>
    <row r="948" spans="4:42" x14ac:dyDescent="0.2"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Q948" s="3"/>
      <c r="R948" s="3"/>
      <c r="S948" s="3"/>
      <c r="T948" s="11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114"/>
    </row>
    <row r="949" spans="4:42" x14ac:dyDescent="0.2"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Q949" s="3"/>
      <c r="R949" s="3"/>
      <c r="S949" s="3"/>
      <c r="T949" s="11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114"/>
    </row>
    <row r="950" spans="4:42" x14ac:dyDescent="0.2"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Q950" s="3"/>
      <c r="R950" s="3"/>
      <c r="S950" s="3"/>
      <c r="T950" s="11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114"/>
    </row>
    <row r="951" spans="4:42" x14ac:dyDescent="0.2"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Q951" s="3"/>
      <c r="R951" s="3"/>
      <c r="S951" s="3"/>
      <c r="T951" s="11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114"/>
    </row>
    <row r="952" spans="4:42" x14ac:dyDescent="0.2"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Q952" s="3"/>
      <c r="R952" s="3"/>
      <c r="S952" s="3"/>
      <c r="T952" s="11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114"/>
    </row>
    <row r="953" spans="4:42" x14ac:dyDescent="0.2"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Q953" s="3"/>
      <c r="R953" s="3"/>
      <c r="S953" s="3"/>
      <c r="T953" s="11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114"/>
    </row>
    <row r="954" spans="4:42" x14ac:dyDescent="0.2"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Q954" s="3"/>
      <c r="R954" s="3"/>
      <c r="S954" s="3"/>
      <c r="T954" s="11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114"/>
    </row>
    <row r="955" spans="4:42" x14ac:dyDescent="0.2"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Q955" s="3"/>
      <c r="R955" s="3"/>
      <c r="S955" s="3"/>
      <c r="T955" s="11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114"/>
    </row>
    <row r="956" spans="4:42" x14ac:dyDescent="0.2"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Q956" s="3"/>
      <c r="R956" s="3"/>
      <c r="S956" s="3"/>
      <c r="T956" s="11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114"/>
    </row>
    <row r="957" spans="4:42" x14ac:dyDescent="0.2"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Q957" s="3"/>
      <c r="R957" s="3"/>
      <c r="S957" s="3"/>
      <c r="T957" s="11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114"/>
    </row>
    <row r="958" spans="4:42" x14ac:dyDescent="0.2"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Q958" s="3"/>
      <c r="R958" s="3"/>
      <c r="S958" s="3"/>
      <c r="T958" s="11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114"/>
    </row>
    <row r="959" spans="4:42" x14ac:dyDescent="0.2"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Q959" s="3"/>
      <c r="R959" s="3"/>
      <c r="S959" s="3"/>
      <c r="T959" s="11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114"/>
    </row>
    <row r="960" spans="4:42" x14ac:dyDescent="0.2"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Q960" s="3"/>
      <c r="R960" s="3"/>
      <c r="S960" s="3"/>
      <c r="T960" s="11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114"/>
    </row>
    <row r="961" spans="4:42" x14ac:dyDescent="0.2"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Q961" s="3"/>
      <c r="R961" s="3"/>
      <c r="S961" s="3"/>
      <c r="T961" s="11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114"/>
    </row>
    <row r="962" spans="4:42" x14ac:dyDescent="0.2"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Q962" s="3"/>
      <c r="R962" s="3"/>
      <c r="S962" s="3"/>
      <c r="T962" s="11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114"/>
    </row>
    <row r="963" spans="4:42" x14ac:dyDescent="0.2"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Q963" s="3"/>
      <c r="R963" s="3"/>
      <c r="S963" s="3"/>
      <c r="T963" s="11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114"/>
    </row>
    <row r="964" spans="4:42" x14ac:dyDescent="0.2"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Q964" s="3"/>
      <c r="R964" s="3"/>
      <c r="S964" s="3"/>
      <c r="T964" s="11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114"/>
    </row>
    <row r="965" spans="4:42" x14ac:dyDescent="0.2"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Q965" s="3"/>
      <c r="R965" s="3"/>
      <c r="S965" s="3"/>
      <c r="T965" s="11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114"/>
    </row>
    <row r="966" spans="4:42" x14ac:dyDescent="0.2"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Q966" s="3"/>
      <c r="R966" s="3"/>
      <c r="S966" s="3"/>
      <c r="T966" s="11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114"/>
    </row>
    <row r="967" spans="4:42" x14ac:dyDescent="0.2"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Q967" s="3"/>
      <c r="R967" s="3"/>
      <c r="S967" s="3"/>
      <c r="T967" s="11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114"/>
    </row>
    <row r="968" spans="4:42" x14ac:dyDescent="0.2"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Q968" s="3"/>
      <c r="R968" s="3"/>
      <c r="S968" s="3"/>
      <c r="T968" s="11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114"/>
    </row>
    <row r="969" spans="4:42" x14ac:dyDescent="0.2"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Q969" s="3"/>
      <c r="R969" s="3"/>
      <c r="S969" s="3"/>
      <c r="T969" s="11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114"/>
    </row>
    <row r="970" spans="4:42" x14ac:dyDescent="0.2"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Q970" s="3"/>
      <c r="R970" s="3"/>
      <c r="S970" s="3"/>
      <c r="T970" s="11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114"/>
    </row>
    <row r="971" spans="4:42" x14ac:dyDescent="0.2"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Q971" s="3"/>
      <c r="R971" s="3"/>
      <c r="S971" s="3"/>
      <c r="T971" s="11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114"/>
    </row>
    <row r="972" spans="4:42" x14ac:dyDescent="0.2"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Q972" s="3"/>
      <c r="R972" s="3"/>
      <c r="S972" s="3"/>
      <c r="T972" s="11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114"/>
    </row>
    <row r="973" spans="4:42" x14ac:dyDescent="0.2"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Q973" s="3"/>
      <c r="R973" s="3"/>
      <c r="S973" s="3"/>
      <c r="T973" s="11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114"/>
    </row>
    <row r="974" spans="4:42" x14ac:dyDescent="0.2"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Q974" s="3"/>
      <c r="R974" s="3"/>
      <c r="S974" s="3"/>
      <c r="T974" s="11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114"/>
    </row>
    <row r="975" spans="4:42" x14ac:dyDescent="0.2"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Q975" s="3"/>
      <c r="R975" s="3"/>
      <c r="S975" s="3"/>
      <c r="T975" s="11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114"/>
    </row>
    <row r="976" spans="4:42" x14ac:dyDescent="0.2"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Q976" s="3"/>
      <c r="R976" s="3"/>
      <c r="S976" s="3"/>
      <c r="T976" s="11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114"/>
    </row>
    <row r="977" spans="4:42" x14ac:dyDescent="0.2"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Q977" s="3"/>
      <c r="R977" s="3"/>
      <c r="S977" s="3"/>
      <c r="T977" s="11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114"/>
    </row>
    <row r="978" spans="4:42" x14ac:dyDescent="0.2"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Q978" s="3"/>
      <c r="R978" s="3"/>
      <c r="S978" s="3"/>
      <c r="T978" s="11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114"/>
    </row>
    <row r="979" spans="4:42" x14ac:dyDescent="0.2"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Q979" s="3"/>
      <c r="R979" s="3"/>
      <c r="S979" s="3"/>
      <c r="T979" s="11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114"/>
    </row>
    <row r="980" spans="4:42" x14ac:dyDescent="0.2"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Q980" s="3"/>
      <c r="R980" s="3"/>
      <c r="S980" s="3"/>
      <c r="T980" s="11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114"/>
    </row>
    <row r="981" spans="4:42" x14ac:dyDescent="0.2"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Q981" s="3"/>
      <c r="R981" s="3"/>
      <c r="S981" s="3"/>
      <c r="T981" s="11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114"/>
    </row>
    <row r="982" spans="4:42" x14ac:dyDescent="0.2"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Q982" s="3"/>
      <c r="R982" s="3"/>
      <c r="S982" s="3"/>
      <c r="T982" s="11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114"/>
    </row>
    <row r="983" spans="4:42" x14ac:dyDescent="0.2"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Q983" s="3"/>
      <c r="R983" s="3"/>
      <c r="S983" s="3"/>
      <c r="T983" s="11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114"/>
    </row>
    <row r="984" spans="4:42" x14ac:dyDescent="0.2"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Q984" s="3"/>
      <c r="R984" s="3"/>
      <c r="S984" s="3"/>
      <c r="T984" s="11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114"/>
    </row>
    <row r="985" spans="4:42" x14ac:dyDescent="0.2"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Q985" s="3"/>
      <c r="R985" s="3"/>
      <c r="S985" s="3"/>
      <c r="T985" s="11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114"/>
    </row>
    <row r="986" spans="4:42" x14ac:dyDescent="0.2"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Q986" s="3"/>
      <c r="R986" s="3"/>
      <c r="S986" s="3"/>
      <c r="T986" s="11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114"/>
    </row>
    <row r="987" spans="4:42" x14ac:dyDescent="0.2"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Q987" s="3"/>
      <c r="R987" s="3"/>
      <c r="S987" s="3"/>
      <c r="T987" s="11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114"/>
    </row>
    <row r="988" spans="4:42" x14ac:dyDescent="0.2"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Q988" s="3"/>
      <c r="R988" s="3"/>
      <c r="S988" s="3"/>
      <c r="T988" s="11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114"/>
    </row>
    <row r="989" spans="4:42" x14ac:dyDescent="0.2"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Q989" s="3"/>
      <c r="R989" s="3"/>
      <c r="S989" s="3"/>
      <c r="T989" s="11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114"/>
    </row>
    <row r="990" spans="4:42" x14ac:dyDescent="0.2"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Q990" s="3"/>
      <c r="R990" s="3"/>
      <c r="S990" s="3"/>
      <c r="T990" s="11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114"/>
    </row>
    <row r="991" spans="4:42" x14ac:dyDescent="0.2"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Q991" s="3"/>
      <c r="R991" s="3"/>
      <c r="S991" s="3"/>
      <c r="T991" s="11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114"/>
    </row>
    <row r="992" spans="4:42" x14ac:dyDescent="0.2"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Q992" s="3"/>
      <c r="R992" s="3"/>
      <c r="S992" s="3"/>
      <c r="T992" s="11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114"/>
    </row>
    <row r="993" spans="4:42" x14ac:dyDescent="0.2"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Q993" s="3"/>
      <c r="R993" s="3"/>
      <c r="S993" s="3"/>
      <c r="T993" s="11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114"/>
    </row>
    <row r="994" spans="4:42" x14ac:dyDescent="0.2"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Q994" s="3"/>
      <c r="R994" s="3"/>
      <c r="S994" s="3"/>
      <c r="T994" s="11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114"/>
    </row>
    <row r="995" spans="4:42" x14ac:dyDescent="0.2"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Q995" s="3"/>
      <c r="R995" s="3"/>
      <c r="S995" s="3"/>
      <c r="T995" s="11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114"/>
    </row>
    <row r="996" spans="4:42" x14ac:dyDescent="0.2"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Q996" s="3"/>
      <c r="R996" s="3"/>
      <c r="S996" s="3"/>
      <c r="T996" s="11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114"/>
    </row>
    <row r="997" spans="4:42" x14ac:dyDescent="0.2"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Q997" s="3"/>
      <c r="R997" s="3"/>
      <c r="S997" s="3"/>
      <c r="T997" s="11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114"/>
    </row>
    <row r="998" spans="4:42" x14ac:dyDescent="0.2"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Q998" s="3"/>
      <c r="R998" s="3"/>
      <c r="S998" s="3"/>
      <c r="T998" s="11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114"/>
    </row>
    <row r="999" spans="4:42" x14ac:dyDescent="0.2"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Q999" s="3"/>
      <c r="R999" s="3"/>
      <c r="S999" s="3"/>
      <c r="T999" s="11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114"/>
    </row>
    <row r="1000" spans="4:42" x14ac:dyDescent="0.2"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Q1000" s="3"/>
      <c r="R1000" s="3"/>
      <c r="S1000" s="3"/>
      <c r="T1000" s="11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114"/>
    </row>
    <row r="1001" spans="4:42" x14ac:dyDescent="0.2"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Q1001" s="3"/>
      <c r="R1001" s="3"/>
      <c r="S1001" s="3"/>
      <c r="T1001" s="11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114"/>
    </row>
    <row r="1002" spans="4:42" x14ac:dyDescent="0.2"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Q1002" s="3"/>
      <c r="R1002" s="3"/>
      <c r="S1002" s="3"/>
      <c r="T1002" s="11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114"/>
    </row>
    <row r="1003" spans="4:42" x14ac:dyDescent="0.2"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Q1003" s="3"/>
      <c r="R1003" s="3"/>
      <c r="S1003" s="3"/>
      <c r="T1003" s="11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114"/>
    </row>
    <row r="1004" spans="4:42" x14ac:dyDescent="0.2"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Q1004" s="3"/>
      <c r="R1004" s="3"/>
      <c r="S1004" s="3"/>
      <c r="T1004" s="11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114"/>
    </row>
    <row r="1005" spans="4:42" x14ac:dyDescent="0.2"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Q1005" s="3"/>
      <c r="R1005" s="3"/>
      <c r="S1005" s="3"/>
      <c r="T1005" s="11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114"/>
    </row>
    <row r="1006" spans="4:42" x14ac:dyDescent="0.2"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Q1006" s="3"/>
      <c r="R1006" s="3"/>
      <c r="S1006" s="3"/>
      <c r="T1006" s="11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114"/>
    </row>
    <row r="1007" spans="4:42" x14ac:dyDescent="0.2"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Q1007" s="3"/>
      <c r="R1007" s="3"/>
      <c r="S1007" s="3"/>
      <c r="T1007" s="11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114"/>
    </row>
    <row r="1008" spans="4:42" x14ac:dyDescent="0.2"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Q1008" s="3"/>
      <c r="R1008" s="3"/>
      <c r="S1008" s="3"/>
      <c r="T1008" s="11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114"/>
    </row>
    <row r="1009" spans="4:42" x14ac:dyDescent="0.2"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Q1009" s="3"/>
      <c r="R1009" s="3"/>
      <c r="S1009" s="3"/>
      <c r="T1009" s="11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114"/>
    </row>
    <row r="1010" spans="4:42" x14ac:dyDescent="0.2"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Q1010" s="3"/>
      <c r="R1010" s="3"/>
      <c r="S1010" s="3"/>
      <c r="T1010" s="11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114"/>
    </row>
    <row r="1011" spans="4:42" x14ac:dyDescent="0.2"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Q1011" s="3"/>
      <c r="R1011" s="3"/>
      <c r="S1011" s="3"/>
      <c r="T1011" s="11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114"/>
    </row>
    <row r="1012" spans="4:42" x14ac:dyDescent="0.2"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Q1012" s="3"/>
      <c r="R1012" s="3"/>
      <c r="S1012" s="3"/>
      <c r="T1012" s="11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114"/>
    </row>
    <row r="1013" spans="4:42" x14ac:dyDescent="0.2"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Q1013" s="3"/>
      <c r="R1013" s="3"/>
      <c r="S1013" s="3"/>
      <c r="T1013" s="11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114"/>
    </row>
    <row r="1014" spans="4:42" x14ac:dyDescent="0.2"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Q1014" s="3"/>
      <c r="R1014" s="3"/>
      <c r="S1014" s="3"/>
      <c r="T1014" s="11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114"/>
    </row>
    <row r="1015" spans="4:42" x14ac:dyDescent="0.2"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Q1015" s="3"/>
      <c r="R1015" s="3"/>
      <c r="S1015" s="3"/>
      <c r="T1015" s="11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114"/>
    </row>
    <row r="1016" spans="4:42" x14ac:dyDescent="0.2"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Q1016" s="3"/>
      <c r="R1016" s="3"/>
      <c r="S1016" s="3"/>
      <c r="T1016" s="11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114"/>
    </row>
    <row r="1017" spans="4:42" x14ac:dyDescent="0.2"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Q1017" s="3"/>
      <c r="R1017" s="3"/>
      <c r="S1017" s="3"/>
      <c r="T1017" s="11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114"/>
    </row>
    <row r="1018" spans="4:42" x14ac:dyDescent="0.2"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Q1018" s="3"/>
      <c r="R1018" s="3"/>
      <c r="S1018" s="3"/>
      <c r="T1018" s="11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114"/>
    </row>
    <row r="1019" spans="4:42" x14ac:dyDescent="0.2"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Q1019" s="3"/>
      <c r="R1019" s="3"/>
      <c r="S1019" s="3"/>
      <c r="T1019" s="11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114"/>
    </row>
    <row r="1020" spans="4:42" x14ac:dyDescent="0.2"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Q1020" s="3"/>
      <c r="R1020" s="3"/>
      <c r="S1020" s="3"/>
      <c r="T1020" s="11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114"/>
    </row>
    <row r="1021" spans="4:42" x14ac:dyDescent="0.2"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Q1021" s="3"/>
      <c r="R1021" s="3"/>
      <c r="S1021" s="3"/>
      <c r="T1021" s="11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114"/>
    </row>
    <row r="1022" spans="4:42" x14ac:dyDescent="0.2"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Q1022" s="3"/>
      <c r="R1022" s="3"/>
      <c r="S1022" s="3"/>
      <c r="T1022" s="11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114"/>
    </row>
    <row r="1023" spans="4:42" x14ac:dyDescent="0.2"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Q1023" s="3"/>
      <c r="R1023" s="3"/>
      <c r="S1023" s="3"/>
      <c r="T1023" s="11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114"/>
    </row>
    <row r="1024" spans="4:42" x14ac:dyDescent="0.2"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Q1024" s="3"/>
      <c r="R1024" s="3"/>
      <c r="S1024" s="3"/>
      <c r="T1024" s="11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114"/>
    </row>
    <row r="1025" spans="4:42" x14ac:dyDescent="0.2"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Q1025" s="3"/>
      <c r="R1025" s="3"/>
      <c r="S1025" s="3"/>
      <c r="T1025" s="11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114"/>
    </row>
    <row r="1026" spans="4:42" x14ac:dyDescent="0.2"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Q1026" s="3"/>
      <c r="R1026" s="3"/>
      <c r="S1026" s="3"/>
      <c r="T1026" s="11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114"/>
    </row>
    <row r="1027" spans="4:42" x14ac:dyDescent="0.2"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Q1027" s="3"/>
      <c r="R1027" s="3"/>
      <c r="S1027" s="3"/>
      <c r="T1027" s="11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114"/>
    </row>
    <row r="1028" spans="4:42" x14ac:dyDescent="0.2"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Q1028" s="3"/>
      <c r="R1028" s="3"/>
      <c r="S1028" s="3"/>
      <c r="T1028" s="11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114"/>
    </row>
    <row r="1029" spans="4:42" x14ac:dyDescent="0.2"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Q1029" s="3"/>
      <c r="R1029" s="3"/>
      <c r="S1029" s="3"/>
      <c r="T1029" s="11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114"/>
    </row>
    <row r="1030" spans="4:42" x14ac:dyDescent="0.2"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Q1030" s="3"/>
      <c r="R1030" s="3"/>
      <c r="S1030" s="3"/>
      <c r="T1030" s="11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114"/>
    </row>
    <row r="1031" spans="4:42" x14ac:dyDescent="0.2"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Q1031" s="3"/>
      <c r="R1031" s="3"/>
      <c r="S1031" s="3"/>
      <c r="T1031" s="11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114"/>
    </row>
    <row r="1032" spans="4:42" x14ac:dyDescent="0.2"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Q1032" s="3"/>
      <c r="R1032" s="3"/>
      <c r="S1032" s="3"/>
      <c r="T1032" s="11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114"/>
    </row>
    <row r="1033" spans="4:42" x14ac:dyDescent="0.2"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Q1033" s="3"/>
      <c r="R1033" s="3"/>
      <c r="S1033" s="3"/>
      <c r="T1033" s="11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114"/>
    </row>
    <row r="1034" spans="4:42" x14ac:dyDescent="0.2"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Q1034" s="3"/>
      <c r="R1034" s="3"/>
      <c r="S1034" s="3"/>
      <c r="T1034" s="11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114"/>
    </row>
    <row r="1035" spans="4:42" x14ac:dyDescent="0.2"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Q1035" s="3"/>
      <c r="R1035" s="3"/>
      <c r="S1035" s="3"/>
      <c r="T1035" s="11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114"/>
    </row>
    <row r="1036" spans="4:42" x14ac:dyDescent="0.2"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Q1036" s="3"/>
      <c r="R1036" s="3"/>
      <c r="S1036" s="3"/>
      <c r="T1036" s="11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114"/>
    </row>
    <row r="1037" spans="4:42" x14ac:dyDescent="0.2"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Q1037" s="3"/>
      <c r="R1037" s="3"/>
      <c r="S1037" s="3"/>
      <c r="T1037" s="11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114"/>
    </row>
    <row r="1038" spans="4:42" x14ac:dyDescent="0.2"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Q1038" s="3"/>
      <c r="R1038" s="3"/>
      <c r="S1038" s="3"/>
      <c r="T1038" s="11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114"/>
    </row>
    <row r="1039" spans="4:42" x14ac:dyDescent="0.2"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Q1039" s="3"/>
      <c r="R1039" s="3"/>
      <c r="S1039" s="3"/>
      <c r="T1039" s="11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114"/>
    </row>
    <row r="1040" spans="4:42" x14ac:dyDescent="0.2"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Q1040" s="3"/>
      <c r="R1040" s="3"/>
      <c r="S1040" s="3"/>
      <c r="T1040" s="11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114"/>
    </row>
    <row r="1041" spans="4:42" x14ac:dyDescent="0.2"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Q1041" s="3"/>
      <c r="R1041" s="3"/>
      <c r="S1041" s="3"/>
      <c r="T1041" s="11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114"/>
    </row>
    <row r="1042" spans="4:42" x14ac:dyDescent="0.2"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Q1042" s="3"/>
      <c r="R1042" s="3"/>
      <c r="S1042" s="3"/>
      <c r="T1042" s="11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114"/>
    </row>
    <row r="1043" spans="4:42" x14ac:dyDescent="0.2"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Q1043" s="3"/>
      <c r="R1043" s="3"/>
      <c r="S1043" s="3"/>
      <c r="T1043" s="11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114"/>
    </row>
    <row r="1044" spans="4:42" x14ac:dyDescent="0.2"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Q1044" s="3"/>
      <c r="R1044" s="3"/>
      <c r="S1044" s="3"/>
      <c r="T1044" s="11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114"/>
    </row>
    <row r="1045" spans="4:42" x14ac:dyDescent="0.2"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Q1045" s="3"/>
      <c r="R1045" s="3"/>
      <c r="S1045" s="3"/>
      <c r="T1045" s="11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114"/>
    </row>
    <row r="1046" spans="4:42" x14ac:dyDescent="0.2"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Q1046" s="3"/>
      <c r="R1046" s="3"/>
      <c r="S1046" s="3"/>
      <c r="T1046" s="11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114"/>
    </row>
    <row r="1047" spans="4:42" x14ac:dyDescent="0.2"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Q1047" s="3"/>
      <c r="R1047" s="3"/>
      <c r="S1047" s="3"/>
      <c r="T1047" s="11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114"/>
    </row>
    <row r="1048" spans="4:42" x14ac:dyDescent="0.2"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Q1048" s="3"/>
      <c r="R1048" s="3"/>
      <c r="S1048" s="3"/>
      <c r="T1048" s="11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114"/>
    </row>
    <row r="1049" spans="4:42" x14ac:dyDescent="0.2"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Q1049" s="3"/>
      <c r="R1049" s="3"/>
      <c r="S1049" s="3"/>
      <c r="T1049" s="11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114"/>
    </row>
    <row r="1050" spans="4:42" x14ac:dyDescent="0.2"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Q1050" s="3"/>
      <c r="R1050" s="3"/>
      <c r="S1050" s="3"/>
      <c r="T1050" s="11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114"/>
    </row>
    <row r="1051" spans="4:42" x14ac:dyDescent="0.2"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Q1051" s="3"/>
      <c r="R1051" s="3"/>
      <c r="S1051" s="3"/>
      <c r="T1051" s="11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114"/>
    </row>
    <row r="1052" spans="4:42" x14ac:dyDescent="0.2"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Q1052" s="3"/>
      <c r="R1052" s="3"/>
      <c r="S1052" s="3"/>
      <c r="T1052" s="11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114"/>
    </row>
    <row r="1053" spans="4:42" x14ac:dyDescent="0.2"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Q1053" s="3"/>
      <c r="R1053" s="3"/>
      <c r="S1053" s="3"/>
      <c r="T1053" s="11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114"/>
    </row>
    <row r="1054" spans="4:42" x14ac:dyDescent="0.2"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Q1054" s="3"/>
      <c r="R1054" s="3"/>
      <c r="S1054" s="3"/>
      <c r="T1054" s="11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114"/>
    </row>
    <row r="1055" spans="4:42" x14ac:dyDescent="0.2"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Q1055" s="3"/>
      <c r="R1055" s="3"/>
      <c r="S1055" s="3"/>
      <c r="T1055" s="11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114"/>
    </row>
    <row r="1056" spans="4:42" x14ac:dyDescent="0.2"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Q1056" s="3"/>
      <c r="R1056" s="3"/>
      <c r="S1056" s="3"/>
      <c r="T1056" s="11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114"/>
    </row>
    <row r="1057" spans="4:42" x14ac:dyDescent="0.2"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Q1057" s="3"/>
      <c r="R1057" s="3"/>
      <c r="S1057" s="3"/>
      <c r="T1057" s="11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114"/>
    </row>
    <row r="1058" spans="4:42" x14ac:dyDescent="0.2"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Q1058" s="3"/>
      <c r="R1058" s="3"/>
      <c r="S1058" s="3"/>
      <c r="T1058" s="11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114"/>
    </row>
    <row r="1059" spans="4:42" x14ac:dyDescent="0.2"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Q1059" s="3"/>
      <c r="R1059" s="3"/>
      <c r="S1059" s="3"/>
      <c r="T1059" s="11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114"/>
    </row>
    <row r="1060" spans="4:42" x14ac:dyDescent="0.2"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Q1060" s="3"/>
      <c r="R1060" s="3"/>
      <c r="S1060" s="3"/>
      <c r="T1060" s="11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114"/>
    </row>
    <row r="1061" spans="4:42" x14ac:dyDescent="0.2"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Q1061" s="3"/>
      <c r="R1061" s="3"/>
      <c r="S1061" s="3"/>
      <c r="T1061" s="11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114"/>
    </row>
    <row r="1062" spans="4:42" x14ac:dyDescent="0.2"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Q1062" s="3"/>
      <c r="R1062" s="3"/>
      <c r="S1062" s="3"/>
      <c r="T1062" s="11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114"/>
    </row>
    <row r="1063" spans="4:42" x14ac:dyDescent="0.2"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Q1063" s="3"/>
      <c r="R1063" s="3"/>
      <c r="S1063" s="3"/>
      <c r="T1063" s="11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114"/>
    </row>
    <row r="1064" spans="4:42" x14ac:dyDescent="0.2"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Q1064" s="3"/>
      <c r="R1064" s="3"/>
      <c r="S1064" s="3"/>
      <c r="T1064" s="11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114"/>
    </row>
    <row r="1065" spans="4:42" x14ac:dyDescent="0.2"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Q1065" s="3"/>
      <c r="R1065" s="3"/>
      <c r="S1065" s="3"/>
      <c r="T1065" s="11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114"/>
    </row>
    <row r="1066" spans="4:42" x14ac:dyDescent="0.2"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Q1066" s="3"/>
      <c r="R1066" s="3"/>
      <c r="S1066" s="3"/>
      <c r="T1066" s="11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114"/>
    </row>
    <row r="1067" spans="4:42" x14ac:dyDescent="0.2"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Q1067" s="3"/>
      <c r="R1067" s="3"/>
      <c r="S1067" s="3"/>
      <c r="T1067" s="11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114"/>
    </row>
    <row r="1068" spans="4:42" x14ac:dyDescent="0.2"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Q1068" s="3"/>
      <c r="R1068" s="3"/>
      <c r="S1068" s="3"/>
      <c r="T1068" s="11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114"/>
    </row>
    <row r="1069" spans="4:42" x14ac:dyDescent="0.2"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Q1069" s="3"/>
      <c r="R1069" s="3"/>
      <c r="S1069" s="3"/>
      <c r="T1069" s="11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114"/>
    </row>
    <row r="1070" spans="4:42" x14ac:dyDescent="0.2"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Q1070" s="3"/>
      <c r="R1070" s="3"/>
      <c r="S1070" s="3"/>
      <c r="T1070" s="11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114"/>
    </row>
    <row r="1071" spans="4:42" x14ac:dyDescent="0.2"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Q1071" s="3"/>
      <c r="R1071" s="3"/>
      <c r="S1071" s="3"/>
      <c r="T1071" s="11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114"/>
    </row>
    <row r="1072" spans="4:42" x14ac:dyDescent="0.2"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Q1072" s="3"/>
      <c r="R1072" s="3"/>
      <c r="S1072" s="3"/>
      <c r="T1072" s="11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114"/>
    </row>
    <row r="1073" spans="4:42" x14ac:dyDescent="0.2"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Q1073" s="3"/>
      <c r="R1073" s="3"/>
      <c r="S1073" s="3"/>
      <c r="T1073" s="11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114"/>
    </row>
    <row r="1074" spans="4:42" x14ac:dyDescent="0.2"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Q1074" s="3"/>
      <c r="R1074" s="3"/>
      <c r="S1074" s="3"/>
      <c r="T1074" s="11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114"/>
    </row>
    <row r="1075" spans="4:42" x14ac:dyDescent="0.2"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Q1075" s="3"/>
      <c r="R1075" s="3"/>
      <c r="S1075" s="3"/>
      <c r="T1075" s="11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114"/>
    </row>
    <row r="1076" spans="4:42" x14ac:dyDescent="0.2"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Q1076" s="3"/>
      <c r="R1076" s="3"/>
      <c r="S1076" s="3"/>
      <c r="T1076" s="11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114"/>
    </row>
    <row r="1077" spans="4:42" x14ac:dyDescent="0.2"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Q1077" s="3"/>
      <c r="R1077" s="3"/>
      <c r="S1077" s="3"/>
      <c r="T1077" s="11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114"/>
    </row>
    <row r="1078" spans="4:42" x14ac:dyDescent="0.2"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Q1078" s="3"/>
      <c r="R1078" s="3"/>
      <c r="S1078" s="3"/>
      <c r="T1078" s="11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114"/>
    </row>
    <row r="1079" spans="4:42" x14ac:dyDescent="0.2"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Q1079" s="3"/>
      <c r="R1079" s="3"/>
      <c r="S1079" s="3"/>
      <c r="T1079" s="11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114"/>
    </row>
    <row r="1080" spans="4:42" x14ac:dyDescent="0.2"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Q1080" s="3"/>
      <c r="R1080" s="3"/>
      <c r="S1080" s="3"/>
      <c r="T1080" s="11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114"/>
    </row>
    <row r="1081" spans="4:42" x14ac:dyDescent="0.2"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Q1081" s="3"/>
      <c r="R1081" s="3"/>
      <c r="S1081" s="3"/>
      <c r="T1081" s="11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114"/>
    </row>
    <row r="1082" spans="4:42" x14ac:dyDescent="0.2"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Q1082" s="3"/>
      <c r="R1082" s="3"/>
      <c r="S1082" s="3"/>
      <c r="T1082" s="11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114"/>
    </row>
    <row r="1083" spans="4:42" x14ac:dyDescent="0.2"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Q1083" s="3"/>
      <c r="R1083" s="3"/>
      <c r="S1083" s="3"/>
      <c r="T1083" s="11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114"/>
    </row>
    <row r="1084" spans="4:42" x14ac:dyDescent="0.2"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Q1084" s="3"/>
      <c r="R1084" s="3"/>
      <c r="S1084" s="3"/>
      <c r="T1084" s="11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114"/>
    </row>
    <row r="1085" spans="4:42" x14ac:dyDescent="0.2"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Q1085" s="3"/>
      <c r="R1085" s="3"/>
      <c r="S1085" s="3"/>
      <c r="T1085" s="11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114"/>
    </row>
    <row r="1086" spans="4:42" x14ac:dyDescent="0.2"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Q1086" s="3"/>
      <c r="R1086" s="3"/>
      <c r="S1086" s="3"/>
      <c r="T1086" s="11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114"/>
    </row>
    <row r="1087" spans="4:42" x14ac:dyDescent="0.2"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Q1087" s="3"/>
      <c r="R1087" s="3"/>
      <c r="S1087" s="3"/>
      <c r="T1087" s="11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114"/>
    </row>
    <row r="1088" spans="4:42" x14ac:dyDescent="0.2"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Q1088" s="3"/>
      <c r="R1088" s="3"/>
      <c r="S1088" s="3"/>
      <c r="T1088" s="11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114"/>
    </row>
    <row r="1089" spans="4:42" x14ac:dyDescent="0.2"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Q1089" s="3"/>
      <c r="R1089" s="3"/>
      <c r="S1089" s="3"/>
      <c r="T1089" s="11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114"/>
    </row>
    <row r="1090" spans="4:42" x14ac:dyDescent="0.2"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Q1090" s="3"/>
      <c r="R1090" s="3"/>
      <c r="S1090" s="3"/>
      <c r="T1090" s="11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114"/>
    </row>
    <row r="1091" spans="4:42" x14ac:dyDescent="0.2"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Q1091" s="3"/>
      <c r="R1091" s="3"/>
      <c r="S1091" s="3"/>
      <c r="T1091" s="11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114"/>
    </row>
    <row r="1092" spans="4:42" x14ac:dyDescent="0.2"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Q1092" s="3"/>
      <c r="R1092" s="3"/>
      <c r="S1092" s="3"/>
      <c r="T1092" s="11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114"/>
    </row>
    <row r="1093" spans="4:42" x14ac:dyDescent="0.2"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Q1093" s="3"/>
      <c r="R1093" s="3"/>
      <c r="S1093" s="3"/>
      <c r="T1093" s="11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114"/>
    </row>
    <row r="1094" spans="4:42" x14ac:dyDescent="0.2"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Q1094" s="3"/>
      <c r="R1094" s="3"/>
      <c r="S1094" s="3"/>
      <c r="T1094" s="11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114"/>
    </row>
    <row r="1095" spans="4:42" x14ac:dyDescent="0.2"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Q1095" s="3"/>
      <c r="R1095" s="3"/>
      <c r="S1095" s="3"/>
      <c r="T1095" s="11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114"/>
    </row>
    <row r="1096" spans="4:42" x14ac:dyDescent="0.2"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Q1096" s="3"/>
      <c r="R1096" s="3"/>
      <c r="S1096" s="3"/>
      <c r="T1096" s="11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114"/>
    </row>
    <row r="1097" spans="4:42" x14ac:dyDescent="0.2"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Q1097" s="3"/>
      <c r="R1097" s="3"/>
      <c r="S1097" s="3"/>
      <c r="T1097" s="11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114"/>
    </row>
    <row r="1098" spans="4:42" x14ac:dyDescent="0.2"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Q1098" s="3"/>
      <c r="R1098" s="3"/>
      <c r="S1098" s="3"/>
      <c r="T1098" s="11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114"/>
    </row>
    <row r="1099" spans="4:42" x14ac:dyDescent="0.2"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Q1099" s="3"/>
      <c r="R1099" s="3"/>
      <c r="S1099" s="3"/>
      <c r="T1099" s="11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114"/>
    </row>
    <row r="1100" spans="4:42" x14ac:dyDescent="0.2"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Q1100" s="3"/>
      <c r="R1100" s="3"/>
      <c r="S1100" s="3"/>
      <c r="T1100" s="11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114"/>
    </row>
    <row r="1101" spans="4:42" x14ac:dyDescent="0.2"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Q1101" s="3"/>
      <c r="R1101" s="3"/>
      <c r="S1101" s="3"/>
      <c r="T1101" s="11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114"/>
    </row>
    <row r="1102" spans="4:42" x14ac:dyDescent="0.2"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Q1102" s="3"/>
      <c r="R1102" s="3"/>
      <c r="S1102" s="3"/>
      <c r="T1102" s="11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114"/>
    </row>
    <row r="1103" spans="4:42" x14ac:dyDescent="0.2"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Q1103" s="3"/>
      <c r="R1103" s="3"/>
      <c r="S1103" s="3"/>
      <c r="T1103" s="11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114"/>
    </row>
    <row r="1104" spans="4:42" x14ac:dyDescent="0.2"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Q1104" s="3"/>
      <c r="R1104" s="3"/>
      <c r="S1104" s="3"/>
      <c r="T1104" s="11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114"/>
    </row>
    <row r="1105" spans="4:42" x14ac:dyDescent="0.2"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Q1105" s="3"/>
      <c r="R1105" s="3"/>
      <c r="S1105" s="3"/>
      <c r="T1105" s="11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114"/>
    </row>
    <row r="1106" spans="4:42" x14ac:dyDescent="0.2"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Q1106" s="3"/>
      <c r="R1106" s="3"/>
      <c r="S1106" s="3"/>
      <c r="T1106" s="11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114"/>
    </row>
    <row r="1107" spans="4:42" x14ac:dyDescent="0.2"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Q1107" s="3"/>
      <c r="R1107" s="3"/>
      <c r="S1107" s="3"/>
      <c r="T1107" s="11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114"/>
    </row>
    <row r="1108" spans="4:42" x14ac:dyDescent="0.2"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Q1108" s="3"/>
      <c r="R1108" s="3"/>
      <c r="S1108" s="3"/>
      <c r="T1108" s="11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114"/>
    </row>
    <row r="1109" spans="4:42" x14ac:dyDescent="0.2"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Q1109" s="3"/>
      <c r="R1109" s="3"/>
      <c r="S1109" s="3"/>
      <c r="T1109" s="11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114"/>
    </row>
    <row r="1110" spans="4:42" x14ac:dyDescent="0.2"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Q1110" s="3"/>
      <c r="R1110" s="3"/>
      <c r="S1110" s="3"/>
      <c r="T1110" s="11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114"/>
    </row>
    <row r="1111" spans="4:42" x14ac:dyDescent="0.2"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Q1111" s="3"/>
      <c r="R1111" s="3"/>
      <c r="S1111" s="3"/>
      <c r="T1111" s="11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114"/>
    </row>
    <row r="1112" spans="4:42" x14ac:dyDescent="0.2"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Q1112" s="3"/>
      <c r="R1112" s="3"/>
      <c r="S1112" s="3"/>
      <c r="T1112" s="11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114"/>
    </row>
    <row r="1113" spans="4:42" x14ac:dyDescent="0.2"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Q1113" s="3"/>
      <c r="R1113" s="3"/>
      <c r="S1113" s="3"/>
      <c r="T1113" s="11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114"/>
    </row>
    <row r="1114" spans="4:42" x14ac:dyDescent="0.2"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Q1114" s="3"/>
      <c r="R1114" s="3"/>
      <c r="S1114" s="3"/>
      <c r="T1114" s="11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114"/>
    </row>
    <row r="1115" spans="4:42" x14ac:dyDescent="0.2"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Q1115" s="3"/>
      <c r="R1115" s="3"/>
      <c r="S1115" s="3"/>
      <c r="T1115" s="11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114"/>
    </row>
    <row r="1116" spans="4:42" x14ac:dyDescent="0.2"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Q1116" s="3"/>
      <c r="R1116" s="3"/>
      <c r="S1116" s="3"/>
      <c r="T1116" s="11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114"/>
    </row>
    <row r="1117" spans="4:42" x14ac:dyDescent="0.2"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Q1117" s="3"/>
      <c r="R1117" s="3"/>
      <c r="S1117" s="3"/>
      <c r="T1117" s="11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114"/>
    </row>
    <row r="1118" spans="4:42" x14ac:dyDescent="0.2"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Q1118" s="3"/>
      <c r="R1118" s="3"/>
      <c r="S1118" s="3"/>
      <c r="T1118" s="11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114"/>
    </row>
    <row r="1119" spans="4:42" x14ac:dyDescent="0.2"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Q1119" s="3"/>
      <c r="R1119" s="3"/>
      <c r="S1119" s="3"/>
      <c r="T1119" s="11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114"/>
    </row>
    <row r="1120" spans="4:42" x14ac:dyDescent="0.2"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Q1120" s="3"/>
      <c r="R1120" s="3"/>
      <c r="S1120" s="3"/>
      <c r="T1120" s="11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114"/>
    </row>
    <row r="1121" spans="4:42" x14ac:dyDescent="0.2"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Q1121" s="3"/>
      <c r="R1121" s="3"/>
      <c r="S1121" s="3"/>
      <c r="T1121" s="11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114"/>
    </row>
    <row r="1122" spans="4:42" x14ac:dyDescent="0.2"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Q1122" s="3"/>
      <c r="R1122" s="3"/>
      <c r="S1122" s="3"/>
      <c r="T1122" s="11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114"/>
    </row>
    <row r="1123" spans="4:42" x14ac:dyDescent="0.2"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Q1123" s="3"/>
      <c r="R1123" s="3"/>
      <c r="S1123" s="3"/>
      <c r="T1123" s="11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114"/>
    </row>
    <row r="1124" spans="4:42" x14ac:dyDescent="0.2"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Q1124" s="3"/>
      <c r="R1124" s="3"/>
      <c r="S1124" s="3"/>
      <c r="T1124" s="11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114"/>
    </row>
    <row r="1125" spans="4:42" x14ac:dyDescent="0.2"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Q1125" s="3"/>
      <c r="R1125" s="3"/>
      <c r="S1125" s="3"/>
      <c r="T1125" s="11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114"/>
    </row>
    <row r="1126" spans="4:42" x14ac:dyDescent="0.2"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Q1126" s="3"/>
      <c r="R1126" s="3"/>
      <c r="S1126" s="3"/>
      <c r="T1126" s="11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114"/>
    </row>
    <row r="1127" spans="4:42" x14ac:dyDescent="0.2"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Q1127" s="3"/>
      <c r="R1127" s="3"/>
      <c r="S1127" s="3"/>
      <c r="T1127" s="11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114"/>
    </row>
    <row r="1128" spans="4:42" x14ac:dyDescent="0.2"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Q1128" s="3"/>
      <c r="R1128" s="3"/>
      <c r="S1128" s="3"/>
      <c r="T1128" s="11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114"/>
    </row>
    <row r="1129" spans="4:42" x14ac:dyDescent="0.2"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Q1129" s="3"/>
      <c r="R1129" s="3"/>
      <c r="S1129" s="3"/>
      <c r="T1129" s="11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114"/>
    </row>
    <row r="1130" spans="4:42" x14ac:dyDescent="0.2"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Q1130" s="3"/>
      <c r="R1130" s="3"/>
      <c r="S1130" s="3"/>
      <c r="T1130" s="11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114"/>
    </row>
    <row r="1131" spans="4:42" x14ac:dyDescent="0.2"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Q1131" s="3"/>
      <c r="R1131" s="3"/>
      <c r="S1131" s="3"/>
      <c r="T1131" s="11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114"/>
    </row>
    <row r="1132" spans="4:42" x14ac:dyDescent="0.2"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Q1132" s="3"/>
      <c r="R1132" s="3"/>
      <c r="S1132" s="3"/>
      <c r="T1132" s="11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114"/>
    </row>
    <row r="1133" spans="4:42" x14ac:dyDescent="0.2"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Q1133" s="3"/>
      <c r="R1133" s="3"/>
      <c r="S1133" s="3"/>
      <c r="T1133" s="11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114"/>
    </row>
    <row r="1134" spans="4:42" x14ac:dyDescent="0.2"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Q1134" s="3"/>
      <c r="R1134" s="3"/>
      <c r="S1134" s="3"/>
      <c r="T1134" s="11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114"/>
    </row>
    <row r="1135" spans="4:42" x14ac:dyDescent="0.2"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Q1135" s="3"/>
      <c r="R1135" s="3"/>
      <c r="S1135" s="3"/>
      <c r="T1135" s="11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114"/>
    </row>
    <row r="1136" spans="4:42" x14ac:dyDescent="0.2"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Q1136" s="3"/>
      <c r="R1136" s="3"/>
      <c r="S1136" s="3"/>
      <c r="T1136" s="11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114"/>
    </row>
    <row r="1137" spans="4:42" x14ac:dyDescent="0.2"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Q1137" s="3"/>
      <c r="R1137" s="3"/>
      <c r="S1137" s="3"/>
      <c r="T1137" s="11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114"/>
    </row>
    <row r="1138" spans="4:42" x14ac:dyDescent="0.2"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Q1138" s="3"/>
      <c r="R1138" s="3"/>
      <c r="S1138" s="3"/>
      <c r="T1138" s="11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114"/>
    </row>
    <row r="1139" spans="4:42" x14ac:dyDescent="0.2"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Q1139" s="3"/>
      <c r="R1139" s="3"/>
      <c r="S1139" s="3"/>
      <c r="T1139" s="11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114"/>
    </row>
    <row r="1140" spans="4:42" x14ac:dyDescent="0.2"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Q1140" s="3"/>
      <c r="R1140" s="3"/>
      <c r="S1140" s="3"/>
      <c r="T1140" s="11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114"/>
    </row>
    <row r="1141" spans="4:42" x14ac:dyDescent="0.2"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Q1141" s="3"/>
      <c r="R1141" s="3"/>
      <c r="S1141" s="3"/>
      <c r="T1141" s="11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114"/>
    </row>
    <row r="1142" spans="4:42" x14ac:dyDescent="0.2"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Q1142" s="3"/>
      <c r="R1142" s="3"/>
      <c r="S1142" s="3"/>
      <c r="T1142" s="11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114"/>
    </row>
    <row r="1143" spans="4:42" x14ac:dyDescent="0.2"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Q1143" s="3"/>
      <c r="R1143" s="3"/>
      <c r="S1143" s="3"/>
      <c r="T1143" s="11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114"/>
    </row>
    <row r="1144" spans="4:42" x14ac:dyDescent="0.2"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Q1144" s="3"/>
      <c r="R1144" s="3"/>
      <c r="S1144" s="3"/>
      <c r="T1144" s="11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114"/>
    </row>
    <row r="1145" spans="4:42" x14ac:dyDescent="0.2"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Q1145" s="3"/>
      <c r="R1145" s="3"/>
      <c r="S1145" s="3"/>
      <c r="T1145" s="11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114"/>
    </row>
    <row r="1146" spans="4:42" x14ac:dyDescent="0.2"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Q1146" s="3"/>
      <c r="R1146" s="3"/>
      <c r="S1146" s="3"/>
      <c r="T1146" s="11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114"/>
    </row>
    <row r="1147" spans="4:42" x14ac:dyDescent="0.2"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Q1147" s="3"/>
      <c r="R1147" s="3"/>
      <c r="S1147" s="3"/>
      <c r="T1147" s="11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114"/>
    </row>
    <row r="1148" spans="4:42" x14ac:dyDescent="0.2"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Q1148" s="3"/>
      <c r="R1148" s="3"/>
      <c r="S1148" s="3"/>
      <c r="T1148" s="11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114"/>
    </row>
    <row r="1149" spans="4:42" x14ac:dyDescent="0.2"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Q1149" s="3"/>
      <c r="R1149" s="3"/>
      <c r="S1149" s="3"/>
      <c r="T1149" s="11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114"/>
    </row>
    <row r="1150" spans="4:42" x14ac:dyDescent="0.2"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Q1150" s="3"/>
      <c r="R1150" s="3"/>
      <c r="S1150" s="3"/>
      <c r="T1150" s="11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114"/>
    </row>
    <row r="1151" spans="4:42" x14ac:dyDescent="0.2"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Q1151" s="3"/>
      <c r="R1151" s="3"/>
      <c r="S1151" s="3"/>
      <c r="T1151" s="11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114"/>
    </row>
    <row r="1152" spans="4:42" x14ac:dyDescent="0.2"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Q1152" s="3"/>
      <c r="R1152" s="3"/>
      <c r="S1152" s="3"/>
      <c r="T1152" s="11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114"/>
    </row>
    <row r="1153" spans="4:42" x14ac:dyDescent="0.2"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Q1153" s="3"/>
      <c r="R1153" s="3"/>
      <c r="S1153" s="3"/>
      <c r="T1153" s="11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114"/>
    </row>
    <row r="1154" spans="4:42" x14ac:dyDescent="0.2"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Q1154" s="3"/>
      <c r="R1154" s="3"/>
      <c r="S1154" s="3"/>
      <c r="T1154" s="11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114"/>
    </row>
    <row r="1155" spans="4:42" x14ac:dyDescent="0.2"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Q1155" s="3"/>
      <c r="R1155" s="3"/>
      <c r="S1155" s="3"/>
      <c r="T1155" s="11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114"/>
    </row>
    <row r="1156" spans="4:42" x14ac:dyDescent="0.2"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Q1156" s="3"/>
      <c r="R1156" s="3"/>
      <c r="S1156" s="3"/>
      <c r="T1156" s="11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114"/>
    </row>
    <row r="1157" spans="4:42" x14ac:dyDescent="0.2"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Q1157" s="3"/>
      <c r="R1157" s="3"/>
      <c r="S1157" s="3"/>
      <c r="T1157" s="11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114"/>
    </row>
    <row r="1158" spans="4:42" x14ac:dyDescent="0.2"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Q1158" s="3"/>
      <c r="R1158" s="3"/>
      <c r="S1158" s="3"/>
      <c r="T1158" s="11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114"/>
    </row>
    <row r="1159" spans="4:42" x14ac:dyDescent="0.2"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Q1159" s="3"/>
      <c r="R1159" s="3"/>
      <c r="S1159" s="3"/>
      <c r="T1159" s="11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114"/>
    </row>
    <row r="1160" spans="4:42" x14ac:dyDescent="0.2"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Q1160" s="3"/>
      <c r="R1160" s="3"/>
      <c r="S1160" s="3"/>
      <c r="T1160" s="11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114"/>
    </row>
    <row r="1161" spans="4:42" x14ac:dyDescent="0.2"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Q1161" s="3"/>
      <c r="R1161" s="3"/>
      <c r="S1161" s="3"/>
      <c r="T1161" s="11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114"/>
    </row>
    <row r="1162" spans="4:42" x14ac:dyDescent="0.2"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Q1162" s="3"/>
      <c r="R1162" s="3"/>
      <c r="S1162" s="3"/>
      <c r="T1162" s="11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114"/>
    </row>
    <row r="1163" spans="4:42" x14ac:dyDescent="0.2"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Q1163" s="3"/>
      <c r="R1163" s="3"/>
      <c r="S1163" s="3"/>
      <c r="T1163" s="11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114"/>
    </row>
    <row r="1164" spans="4:42" x14ac:dyDescent="0.2"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Q1164" s="3"/>
      <c r="R1164" s="3"/>
      <c r="S1164" s="3"/>
      <c r="T1164" s="11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114"/>
    </row>
    <row r="1165" spans="4:42" x14ac:dyDescent="0.2"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Q1165" s="3"/>
      <c r="R1165" s="3"/>
      <c r="S1165" s="3"/>
      <c r="T1165" s="11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114"/>
    </row>
    <row r="1166" spans="4:42" x14ac:dyDescent="0.2"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Q1166" s="3"/>
      <c r="R1166" s="3"/>
      <c r="S1166" s="3"/>
      <c r="T1166" s="11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114"/>
    </row>
    <row r="1167" spans="4:42" x14ac:dyDescent="0.2"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Q1167" s="3"/>
      <c r="R1167" s="3"/>
      <c r="S1167" s="3"/>
      <c r="T1167" s="11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114"/>
    </row>
    <row r="1168" spans="4:42" x14ac:dyDescent="0.2"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Q1168" s="3"/>
      <c r="R1168" s="3"/>
      <c r="S1168" s="3"/>
      <c r="T1168" s="11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114"/>
    </row>
    <row r="1169" spans="4:42" x14ac:dyDescent="0.2"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Q1169" s="3"/>
      <c r="R1169" s="3"/>
      <c r="S1169" s="3"/>
      <c r="T1169" s="11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114"/>
    </row>
    <row r="1170" spans="4:42" x14ac:dyDescent="0.2"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Q1170" s="3"/>
      <c r="R1170" s="3"/>
      <c r="S1170" s="3"/>
      <c r="T1170" s="11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114"/>
    </row>
    <row r="1171" spans="4:42" x14ac:dyDescent="0.2"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Q1171" s="3"/>
      <c r="R1171" s="3"/>
      <c r="S1171" s="3"/>
      <c r="T1171" s="11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114"/>
    </row>
    <row r="1172" spans="4:42" x14ac:dyDescent="0.2"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Q1172" s="3"/>
      <c r="R1172" s="3"/>
      <c r="S1172" s="3"/>
      <c r="T1172" s="11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114"/>
    </row>
    <row r="1173" spans="4:42" x14ac:dyDescent="0.2"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Q1173" s="3"/>
      <c r="R1173" s="3"/>
      <c r="S1173" s="3"/>
      <c r="T1173" s="11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114"/>
    </row>
    <row r="1174" spans="4:42" x14ac:dyDescent="0.2"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Q1174" s="3"/>
      <c r="R1174" s="3"/>
      <c r="S1174" s="3"/>
      <c r="T1174" s="11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114"/>
    </row>
    <row r="1175" spans="4:42" x14ac:dyDescent="0.2"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Q1175" s="3"/>
      <c r="R1175" s="3"/>
      <c r="S1175" s="3"/>
      <c r="T1175" s="11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114"/>
    </row>
    <row r="1176" spans="4:42" x14ac:dyDescent="0.2"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Q1176" s="3"/>
      <c r="R1176" s="3"/>
      <c r="S1176" s="3"/>
      <c r="T1176" s="11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114"/>
    </row>
    <row r="1177" spans="4:42" x14ac:dyDescent="0.2"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Q1177" s="3"/>
      <c r="R1177" s="3"/>
      <c r="S1177" s="3"/>
      <c r="T1177" s="11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114"/>
    </row>
    <row r="1178" spans="4:42" x14ac:dyDescent="0.2"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Q1178" s="3"/>
      <c r="R1178" s="3"/>
      <c r="S1178" s="3"/>
      <c r="T1178" s="11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114"/>
    </row>
    <row r="1179" spans="4:42" x14ac:dyDescent="0.2"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Q1179" s="3"/>
      <c r="R1179" s="3"/>
      <c r="S1179" s="3"/>
      <c r="T1179" s="11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114"/>
    </row>
    <row r="1180" spans="4:42" x14ac:dyDescent="0.2"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Q1180" s="3"/>
      <c r="R1180" s="3"/>
      <c r="S1180" s="3"/>
      <c r="T1180" s="11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114"/>
    </row>
    <row r="1181" spans="4:42" x14ac:dyDescent="0.2"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Q1181" s="3"/>
      <c r="R1181" s="3"/>
      <c r="S1181" s="3"/>
      <c r="T1181" s="11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114"/>
    </row>
    <row r="1182" spans="4:42" x14ac:dyDescent="0.2"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Q1182" s="3"/>
      <c r="R1182" s="3"/>
      <c r="S1182" s="3"/>
      <c r="T1182" s="11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114"/>
    </row>
    <row r="1183" spans="4:42" x14ac:dyDescent="0.2"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Q1183" s="3"/>
      <c r="R1183" s="3"/>
      <c r="S1183" s="3"/>
      <c r="T1183" s="11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114"/>
    </row>
    <row r="1184" spans="4:42" x14ac:dyDescent="0.2"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Q1184" s="3"/>
      <c r="R1184" s="3"/>
      <c r="S1184" s="3"/>
      <c r="T1184" s="11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114"/>
    </row>
    <row r="1185" spans="4:42" x14ac:dyDescent="0.2"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Q1185" s="3"/>
      <c r="R1185" s="3"/>
      <c r="S1185" s="3"/>
      <c r="T1185" s="11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114"/>
    </row>
    <row r="1186" spans="4:42" x14ac:dyDescent="0.2"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Q1186" s="3"/>
      <c r="R1186" s="3"/>
      <c r="S1186" s="3"/>
      <c r="T1186" s="11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114"/>
    </row>
    <row r="1187" spans="4:42" x14ac:dyDescent="0.2"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Q1187" s="3"/>
      <c r="R1187" s="3"/>
      <c r="S1187" s="3"/>
      <c r="T1187" s="11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114"/>
    </row>
    <row r="1188" spans="4:42" x14ac:dyDescent="0.2"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Q1188" s="3"/>
      <c r="R1188" s="3"/>
      <c r="S1188" s="3"/>
      <c r="T1188" s="11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114"/>
    </row>
    <row r="1189" spans="4:42" x14ac:dyDescent="0.2"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Q1189" s="3"/>
      <c r="R1189" s="3"/>
      <c r="S1189" s="3"/>
      <c r="T1189" s="11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114"/>
    </row>
    <row r="1190" spans="4:42" x14ac:dyDescent="0.2"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Q1190" s="3"/>
      <c r="R1190" s="3"/>
      <c r="S1190" s="3"/>
      <c r="T1190" s="11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114"/>
    </row>
    <row r="1191" spans="4:42" x14ac:dyDescent="0.2"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Q1191" s="3"/>
      <c r="R1191" s="3"/>
      <c r="S1191" s="3"/>
      <c r="T1191" s="11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114"/>
    </row>
    <row r="1192" spans="4:42" x14ac:dyDescent="0.2"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Q1192" s="3"/>
      <c r="R1192" s="3"/>
      <c r="S1192" s="3"/>
      <c r="T1192" s="11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114"/>
    </row>
    <row r="1193" spans="4:42" x14ac:dyDescent="0.2"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Q1193" s="3"/>
      <c r="R1193" s="3"/>
      <c r="S1193" s="3"/>
      <c r="T1193" s="11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114"/>
    </row>
    <row r="1194" spans="4:42" x14ac:dyDescent="0.2"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Q1194" s="3"/>
      <c r="R1194" s="3"/>
      <c r="S1194" s="3"/>
      <c r="T1194" s="11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114"/>
    </row>
    <row r="1195" spans="4:42" x14ac:dyDescent="0.2"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Q1195" s="3"/>
      <c r="R1195" s="3"/>
      <c r="S1195" s="3"/>
      <c r="T1195" s="11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114"/>
    </row>
    <row r="1196" spans="4:42" x14ac:dyDescent="0.2"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Q1196" s="3"/>
      <c r="R1196" s="3"/>
      <c r="S1196" s="3"/>
      <c r="T1196" s="11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114"/>
    </row>
    <row r="1197" spans="4:42" x14ac:dyDescent="0.2"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Q1197" s="3"/>
      <c r="R1197" s="3"/>
      <c r="S1197" s="3"/>
      <c r="T1197" s="11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114"/>
    </row>
    <row r="1198" spans="4:42" x14ac:dyDescent="0.2"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Q1198" s="3"/>
      <c r="R1198" s="3"/>
      <c r="S1198" s="3"/>
      <c r="T1198" s="11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114"/>
    </row>
    <row r="1199" spans="4:42" x14ac:dyDescent="0.2"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Q1199" s="3"/>
      <c r="R1199" s="3"/>
      <c r="S1199" s="3"/>
      <c r="T1199" s="11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114"/>
    </row>
    <row r="1200" spans="4:42" x14ac:dyDescent="0.2"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Q1200" s="3"/>
      <c r="R1200" s="3"/>
      <c r="S1200" s="3"/>
      <c r="T1200" s="11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114"/>
    </row>
    <row r="1201" spans="4:42" x14ac:dyDescent="0.2"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Q1201" s="3"/>
      <c r="R1201" s="3"/>
      <c r="S1201" s="3"/>
      <c r="T1201" s="11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114"/>
    </row>
    <row r="1202" spans="4:42" x14ac:dyDescent="0.2"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Q1202" s="3"/>
      <c r="R1202" s="3"/>
      <c r="S1202" s="3"/>
      <c r="T1202" s="11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114"/>
    </row>
    <row r="1203" spans="4:42" x14ac:dyDescent="0.2"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Q1203" s="3"/>
      <c r="R1203" s="3"/>
      <c r="S1203" s="3"/>
      <c r="T1203" s="11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114"/>
    </row>
    <row r="1204" spans="4:42" x14ac:dyDescent="0.2"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Q1204" s="3"/>
      <c r="R1204" s="3"/>
      <c r="S1204" s="3"/>
      <c r="T1204" s="11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114"/>
    </row>
    <row r="1205" spans="4:42" x14ac:dyDescent="0.2"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Q1205" s="3"/>
      <c r="R1205" s="3"/>
      <c r="S1205" s="3"/>
      <c r="T1205" s="11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114"/>
    </row>
    <row r="1206" spans="4:42" x14ac:dyDescent="0.2"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Q1206" s="3"/>
      <c r="R1206" s="3"/>
      <c r="S1206" s="3"/>
      <c r="T1206" s="11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114"/>
    </row>
    <row r="1207" spans="4:42" x14ac:dyDescent="0.2"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Q1207" s="3"/>
      <c r="R1207" s="3"/>
      <c r="S1207" s="3"/>
      <c r="T1207" s="11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114"/>
    </row>
    <row r="1208" spans="4:42" x14ac:dyDescent="0.2"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Q1208" s="3"/>
      <c r="R1208" s="3"/>
      <c r="S1208" s="3"/>
      <c r="T1208" s="11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114"/>
    </row>
    <row r="1209" spans="4:42" x14ac:dyDescent="0.2"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Q1209" s="3"/>
      <c r="R1209" s="3"/>
      <c r="S1209" s="3"/>
      <c r="T1209" s="11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114"/>
    </row>
    <row r="1210" spans="4:42" x14ac:dyDescent="0.2"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Q1210" s="3"/>
      <c r="R1210" s="3"/>
      <c r="S1210" s="3"/>
      <c r="T1210" s="11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114"/>
    </row>
    <row r="1211" spans="4:42" x14ac:dyDescent="0.2"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Q1211" s="3"/>
      <c r="R1211" s="3"/>
      <c r="S1211" s="3"/>
      <c r="T1211" s="11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114"/>
    </row>
    <row r="1212" spans="4:42" x14ac:dyDescent="0.2"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Q1212" s="3"/>
      <c r="R1212" s="3"/>
      <c r="S1212" s="3"/>
      <c r="T1212" s="11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114"/>
    </row>
    <row r="1213" spans="4:42" x14ac:dyDescent="0.2"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Q1213" s="3"/>
      <c r="R1213" s="3"/>
      <c r="S1213" s="3"/>
      <c r="T1213" s="11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114"/>
    </row>
    <row r="1214" spans="4:42" x14ac:dyDescent="0.2"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Q1214" s="3"/>
      <c r="R1214" s="3"/>
      <c r="S1214" s="3"/>
      <c r="T1214" s="11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114"/>
    </row>
    <row r="1215" spans="4:42" x14ac:dyDescent="0.2"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Q1215" s="3"/>
      <c r="R1215" s="3"/>
      <c r="S1215" s="3"/>
      <c r="T1215" s="11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114"/>
    </row>
    <row r="1216" spans="4:42" x14ac:dyDescent="0.2"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Q1216" s="3"/>
      <c r="R1216" s="3"/>
      <c r="S1216" s="3"/>
      <c r="T1216" s="11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114"/>
    </row>
    <row r="1217" spans="4:42" x14ac:dyDescent="0.2"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Q1217" s="3"/>
      <c r="R1217" s="3"/>
      <c r="S1217" s="3"/>
      <c r="T1217" s="11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114"/>
    </row>
    <row r="1218" spans="4:42" x14ac:dyDescent="0.2"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Q1218" s="3"/>
      <c r="R1218" s="3"/>
      <c r="S1218" s="3"/>
      <c r="T1218" s="11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114"/>
    </row>
    <row r="1219" spans="4:42" x14ac:dyDescent="0.2"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Q1219" s="3"/>
      <c r="R1219" s="3"/>
      <c r="S1219" s="3"/>
      <c r="T1219" s="11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114"/>
    </row>
    <row r="1220" spans="4:42" x14ac:dyDescent="0.2"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Q1220" s="3"/>
      <c r="R1220" s="3"/>
      <c r="S1220" s="3"/>
      <c r="T1220" s="11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114"/>
    </row>
    <row r="1221" spans="4:42" x14ac:dyDescent="0.2"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Q1221" s="3"/>
      <c r="R1221" s="3"/>
      <c r="S1221" s="3"/>
      <c r="T1221" s="11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114"/>
    </row>
    <row r="1222" spans="4:42" x14ac:dyDescent="0.2"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Q1222" s="3"/>
      <c r="R1222" s="3"/>
      <c r="S1222" s="3"/>
      <c r="T1222" s="11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114"/>
    </row>
    <row r="1223" spans="4:42" x14ac:dyDescent="0.2"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Q1223" s="3"/>
      <c r="R1223" s="3"/>
      <c r="S1223" s="3"/>
      <c r="T1223" s="11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114"/>
    </row>
    <row r="1224" spans="4:42" x14ac:dyDescent="0.2"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Q1224" s="3"/>
      <c r="R1224" s="3"/>
      <c r="S1224" s="3"/>
      <c r="T1224" s="11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114"/>
    </row>
    <row r="1225" spans="4:42" x14ac:dyDescent="0.2"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Q1225" s="3"/>
      <c r="R1225" s="3"/>
      <c r="S1225" s="3"/>
      <c r="T1225" s="11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114"/>
    </row>
    <row r="1226" spans="4:42" x14ac:dyDescent="0.2"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Q1226" s="3"/>
      <c r="R1226" s="3"/>
      <c r="S1226" s="3"/>
      <c r="T1226" s="11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114"/>
    </row>
    <row r="1227" spans="4:42" x14ac:dyDescent="0.2"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Q1227" s="3"/>
      <c r="R1227" s="3"/>
      <c r="S1227" s="3"/>
      <c r="T1227" s="11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114"/>
    </row>
    <row r="1228" spans="4:42" x14ac:dyDescent="0.2"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Q1228" s="3"/>
      <c r="R1228" s="3"/>
      <c r="S1228" s="3"/>
      <c r="T1228" s="11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114"/>
    </row>
    <row r="1229" spans="4:42" x14ac:dyDescent="0.2"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Q1229" s="3"/>
      <c r="R1229" s="3"/>
      <c r="S1229" s="3"/>
      <c r="T1229" s="11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114"/>
    </row>
    <row r="1230" spans="4:42" x14ac:dyDescent="0.2"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Q1230" s="3"/>
      <c r="R1230" s="3"/>
      <c r="S1230" s="3"/>
      <c r="T1230" s="11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114"/>
    </row>
    <row r="1231" spans="4:42" x14ac:dyDescent="0.2"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Q1231" s="3"/>
      <c r="R1231" s="3"/>
      <c r="S1231" s="3"/>
      <c r="T1231" s="11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114"/>
    </row>
    <row r="1232" spans="4:42" x14ac:dyDescent="0.2"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Q1232" s="3"/>
      <c r="R1232" s="3"/>
      <c r="S1232" s="3"/>
      <c r="T1232" s="11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114"/>
    </row>
    <row r="1233" spans="4:42" x14ac:dyDescent="0.2"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Q1233" s="3"/>
      <c r="R1233" s="3"/>
      <c r="S1233" s="3"/>
      <c r="T1233" s="11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114"/>
    </row>
    <row r="1234" spans="4:42" x14ac:dyDescent="0.2"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Q1234" s="3"/>
      <c r="R1234" s="3"/>
      <c r="S1234" s="3"/>
      <c r="T1234" s="11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114"/>
    </row>
    <row r="1235" spans="4:42" x14ac:dyDescent="0.2"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Q1235" s="3"/>
      <c r="R1235" s="3"/>
      <c r="S1235" s="3"/>
      <c r="T1235" s="11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114"/>
    </row>
    <row r="1236" spans="4:42" x14ac:dyDescent="0.2"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Q1236" s="3"/>
      <c r="R1236" s="3"/>
      <c r="S1236" s="3"/>
      <c r="T1236" s="11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114"/>
    </row>
    <row r="1237" spans="4:42" x14ac:dyDescent="0.2"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Q1237" s="3"/>
      <c r="R1237" s="3"/>
      <c r="S1237" s="3"/>
      <c r="T1237" s="11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114"/>
    </row>
    <row r="1238" spans="4:42" x14ac:dyDescent="0.2"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Q1238" s="3"/>
      <c r="R1238" s="3"/>
      <c r="S1238" s="3"/>
      <c r="T1238" s="11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114"/>
    </row>
    <row r="1239" spans="4:42" x14ac:dyDescent="0.2"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Q1239" s="3"/>
      <c r="R1239" s="3"/>
      <c r="S1239" s="3"/>
      <c r="T1239" s="11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114"/>
    </row>
    <row r="1240" spans="4:42" x14ac:dyDescent="0.2"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Q1240" s="3"/>
      <c r="R1240" s="3"/>
      <c r="S1240" s="3"/>
      <c r="T1240" s="11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114"/>
    </row>
    <row r="1241" spans="4:42" x14ac:dyDescent="0.2"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Q1241" s="3"/>
      <c r="R1241" s="3"/>
      <c r="S1241" s="3"/>
      <c r="T1241" s="11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114"/>
    </row>
    <row r="1242" spans="4:42" x14ac:dyDescent="0.2"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Q1242" s="3"/>
      <c r="R1242" s="3"/>
      <c r="S1242" s="3"/>
      <c r="T1242" s="11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114"/>
    </row>
    <row r="1243" spans="4:42" x14ac:dyDescent="0.2"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Q1243" s="3"/>
      <c r="R1243" s="3"/>
      <c r="S1243" s="3"/>
      <c r="T1243" s="11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114"/>
    </row>
    <row r="1244" spans="4:42" x14ac:dyDescent="0.2"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Q1244" s="3"/>
      <c r="R1244" s="3"/>
      <c r="S1244" s="3"/>
      <c r="T1244" s="11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114"/>
    </row>
    <row r="1245" spans="4:42" x14ac:dyDescent="0.2"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Q1245" s="3"/>
      <c r="R1245" s="3"/>
      <c r="S1245" s="3"/>
      <c r="T1245" s="11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114"/>
    </row>
    <row r="1246" spans="4:42" x14ac:dyDescent="0.2"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Q1246" s="3"/>
      <c r="R1246" s="3"/>
      <c r="S1246" s="3"/>
      <c r="T1246" s="11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114"/>
    </row>
    <row r="1247" spans="4:42" x14ac:dyDescent="0.2"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Q1247" s="3"/>
      <c r="R1247" s="3"/>
      <c r="S1247" s="3"/>
      <c r="T1247" s="11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114"/>
    </row>
    <row r="1248" spans="4:42" x14ac:dyDescent="0.2"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Q1248" s="3"/>
      <c r="R1248" s="3"/>
      <c r="S1248" s="3"/>
      <c r="T1248" s="11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114"/>
    </row>
    <row r="1249" spans="4:42" x14ac:dyDescent="0.2"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Q1249" s="3"/>
      <c r="R1249" s="3"/>
      <c r="S1249" s="3"/>
      <c r="T1249" s="11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114"/>
    </row>
    <row r="1250" spans="4:42" x14ac:dyDescent="0.2"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Q1250" s="3"/>
      <c r="R1250" s="3"/>
      <c r="S1250" s="3"/>
      <c r="T1250" s="11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114"/>
    </row>
    <row r="1251" spans="4:42" x14ac:dyDescent="0.2"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Q1251" s="3"/>
      <c r="R1251" s="3"/>
      <c r="S1251" s="3"/>
      <c r="T1251" s="11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114"/>
    </row>
    <row r="1252" spans="4:42" x14ac:dyDescent="0.2"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Q1252" s="3"/>
      <c r="R1252" s="3"/>
      <c r="S1252" s="3"/>
      <c r="T1252" s="11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114"/>
    </row>
    <row r="1253" spans="4:42" x14ac:dyDescent="0.2"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Q1253" s="3"/>
      <c r="R1253" s="3"/>
      <c r="S1253" s="3"/>
      <c r="T1253" s="11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114"/>
    </row>
    <row r="1254" spans="4:42" x14ac:dyDescent="0.2"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Q1254" s="3"/>
      <c r="R1254" s="3"/>
      <c r="S1254" s="3"/>
      <c r="T1254" s="11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114"/>
    </row>
    <row r="1255" spans="4:42" x14ac:dyDescent="0.2"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Q1255" s="3"/>
      <c r="R1255" s="3"/>
      <c r="S1255" s="3"/>
      <c r="T1255" s="11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114"/>
    </row>
    <row r="1256" spans="4:42" x14ac:dyDescent="0.2"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Q1256" s="3"/>
      <c r="R1256" s="3"/>
      <c r="S1256" s="3"/>
      <c r="T1256" s="11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114"/>
    </row>
    <row r="1257" spans="4:42" x14ac:dyDescent="0.2"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Q1257" s="3"/>
      <c r="R1257" s="3"/>
      <c r="S1257" s="3"/>
      <c r="T1257" s="11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114"/>
    </row>
    <row r="1258" spans="4:42" x14ac:dyDescent="0.2"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Q1258" s="3"/>
      <c r="R1258" s="3"/>
      <c r="S1258" s="3"/>
      <c r="T1258" s="11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114"/>
    </row>
    <row r="1259" spans="4:42" x14ac:dyDescent="0.2"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Q1259" s="3"/>
      <c r="R1259" s="3"/>
      <c r="S1259" s="3"/>
      <c r="T1259" s="11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114"/>
    </row>
    <row r="1260" spans="4:42" x14ac:dyDescent="0.2"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Q1260" s="3"/>
      <c r="R1260" s="3"/>
      <c r="S1260" s="3"/>
      <c r="T1260" s="11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114"/>
    </row>
    <row r="1261" spans="4:42" x14ac:dyDescent="0.2"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Q1261" s="3"/>
      <c r="R1261" s="3"/>
      <c r="S1261" s="3"/>
      <c r="T1261" s="11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114"/>
    </row>
    <row r="1262" spans="4:42" x14ac:dyDescent="0.2"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Q1262" s="3"/>
      <c r="R1262" s="3"/>
      <c r="S1262" s="3"/>
      <c r="T1262" s="11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114"/>
    </row>
    <row r="1263" spans="4:42" x14ac:dyDescent="0.2"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Q1263" s="3"/>
      <c r="R1263" s="3"/>
      <c r="S1263" s="3"/>
      <c r="T1263" s="11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114"/>
    </row>
    <row r="1264" spans="4:42" x14ac:dyDescent="0.2"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Q1264" s="3"/>
      <c r="R1264" s="3"/>
      <c r="S1264" s="3"/>
      <c r="T1264" s="11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114"/>
    </row>
    <row r="1265" spans="4:42" x14ac:dyDescent="0.2"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Q1265" s="3"/>
      <c r="R1265" s="3"/>
      <c r="S1265" s="3"/>
      <c r="T1265" s="11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114"/>
    </row>
    <row r="1266" spans="4:42" x14ac:dyDescent="0.2"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Q1266" s="3"/>
      <c r="R1266" s="3"/>
      <c r="S1266" s="3"/>
      <c r="T1266" s="11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114"/>
    </row>
    <row r="1267" spans="4:42" x14ac:dyDescent="0.2"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Q1267" s="3"/>
      <c r="R1267" s="3"/>
      <c r="S1267" s="3"/>
      <c r="T1267" s="11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114"/>
    </row>
    <row r="1268" spans="4:42" x14ac:dyDescent="0.2"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Q1268" s="3"/>
      <c r="R1268" s="3"/>
      <c r="S1268" s="3"/>
      <c r="T1268" s="11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114"/>
    </row>
    <row r="1269" spans="4:42" x14ac:dyDescent="0.2"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Q1269" s="3"/>
      <c r="R1269" s="3"/>
      <c r="S1269" s="3"/>
      <c r="T1269" s="11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114"/>
    </row>
    <row r="1270" spans="4:42" x14ac:dyDescent="0.2"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Q1270" s="3"/>
      <c r="R1270" s="3"/>
      <c r="S1270" s="3"/>
      <c r="T1270" s="11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114"/>
    </row>
    <row r="1271" spans="4:42" x14ac:dyDescent="0.2"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Q1271" s="3"/>
      <c r="R1271" s="3"/>
      <c r="S1271" s="3"/>
      <c r="T1271" s="11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114"/>
    </row>
    <row r="1272" spans="4:42" x14ac:dyDescent="0.2"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Q1272" s="3"/>
      <c r="R1272" s="3"/>
      <c r="S1272" s="3"/>
      <c r="T1272" s="11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114"/>
    </row>
    <row r="1273" spans="4:42" x14ac:dyDescent="0.2"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Q1273" s="3"/>
      <c r="R1273" s="3"/>
      <c r="S1273" s="3"/>
      <c r="T1273" s="11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114"/>
    </row>
    <row r="1274" spans="4:42" x14ac:dyDescent="0.2"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Q1274" s="3"/>
      <c r="R1274" s="3"/>
      <c r="S1274" s="3"/>
      <c r="T1274" s="11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114"/>
    </row>
    <row r="1275" spans="4:42" x14ac:dyDescent="0.2"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Q1275" s="3"/>
      <c r="R1275" s="3"/>
      <c r="S1275" s="3"/>
      <c r="T1275" s="11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114"/>
    </row>
    <row r="1276" spans="4:42" x14ac:dyDescent="0.2"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Q1276" s="3"/>
      <c r="R1276" s="3"/>
      <c r="S1276" s="3"/>
      <c r="T1276" s="11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114"/>
    </row>
    <row r="1277" spans="4:42" x14ac:dyDescent="0.2"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Q1277" s="3"/>
      <c r="R1277" s="3"/>
      <c r="S1277" s="3"/>
      <c r="T1277" s="11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114"/>
    </row>
    <row r="1278" spans="4:42" x14ac:dyDescent="0.2"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Q1278" s="3"/>
      <c r="R1278" s="3"/>
      <c r="S1278" s="3"/>
      <c r="T1278" s="11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114"/>
    </row>
    <row r="1279" spans="4:42" x14ac:dyDescent="0.2"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Q1279" s="3"/>
      <c r="R1279" s="3"/>
      <c r="S1279" s="3"/>
      <c r="T1279" s="11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114"/>
    </row>
    <row r="1280" spans="4:42" x14ac:dyDescent="0.2"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Q1280" s="3"/>
      <c r="R1280" s="3"/>
      <c r="S1280" s="3"/>
      <c r="T1280" s="11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114"/>
    </row>
    <row r="1281" spans="4:42" x14ac:dyDescent="0.2"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Q1281" s="3"/>
      <c r="R1281" s="3"/>
      <c r="S1281" s="3"/>
      <c r="T1281" s="11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114"/>
    </row>
    <row r="1282" spans="4:42" x14ac:dyDescent="0.2"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Q1282" s="3"/>
      <c r="R1282" s="3"/>
      <c r="S1282" s="3"/>
      <c r="T1282" s="11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114"/>
    </row>
    <row r="1283" spans="4:42" x14ac:dyDescent="0.2"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Q1283" s="3"/>
      <c r="R1283" s="3"/>
      <c r="S1283" s="3"/>
      <c r="T1283" s="11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114"/>
    </row>
    <row r="1284" spans="4:42" x14ac:dyDescent="0.2"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Q1284" s="3"/>
      <c r="R1284" s="3"/>
      <c r="S1284" s="3"/>
      <c r="T1284" s="11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114"/>
    </row>
    <row r="1285" spans="4:42" x14ac:dyDescent="0.2"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Q1285" s="3"/>
      <c r="R1285" s="3"/>
      <c r="S1285" s="3"/>
      <c r="T1285" s="11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114"/>
    </row>
    <row r="1286" spans="4:42" x14ac:dyDescent="0.2"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Q1286" s="3"/>
      <c r="R1286" s="3"/>
      <c r="S1286" s="3"/>
      <c r="T1286" s="11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114"/>
    </row>
    <row r="1287" spans="4:42" x14ac:dyDescent="0.2"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Q1287" s="3"/>
      <c r="R1287" s="3"/>
      <c r="S1287" s="3"/>
      <c r="T1287" s="11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114"/>
    </row>
    <row r="1288" spans="4:42" x14ac:dyDescent="0.2"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Q1288" s="3"/>
      <c r="R1288" s="3"/>
      <c r="S1288" s="3"/>
      <c r="T1288" s="11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114"/>
    </row>
    <row r="1289" spans="4:42" x14ac:dyDescent="0.2"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Q1289" s="3"/>
      <c r="R1289" s="3"/>
      <c r="S1289" s="3"/>
      <c r="T1289" s="11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114"/>
    </row>
    <row r="1290" spans="4:42" x14ac:dyDescent="0.2"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Q1290" s="3"/>
      <c r="R1290" s="3"/>
      <c r="S1290" s="3"/>
      <c r="T1290" s="11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114"/>
    </row>
    <row r="1291" spans="4:42" x14ac:dyDescent="0.2"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Q1291" s="3"/>
      <c r="R1291" s="3"/>
      <c r="S1291" s="3"/>
      <c r="T1291" s="11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114"/>
    </row>
    <row r="1292" spans="4:42" x14ac:dyDescent="0.2"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Q1292" s="3"/>
      <c r="R1292" s="3"/>
      <c r="S1292" s="3"/>
      <c r="T1292" s="11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114"/>
    </row>
    <row r="1293" spans="4:42" x14ac:dyDescent="0.2"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Q1293" s="3"/>
      <c r="R1293" s="3"/>
      <c r="S1293" s="3"/>
      <c r="T1293" s="11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114"/>
    </row>
    <row r="1294" spans="4:42" x14ac:dyDescent="0.2"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Q1294" s="3"/>
      <c r="R1294" s="3"/>
      <c r="S1294" s="3"/>
      <c r="T1294" s="11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114"/>
    </row>
    <row r="1295" spans="4:42" x14ac:dyDescent="0.2"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Q1295" s="3"/>
      <c r="R1295" s="3"/>
      <c r="S1295" s="3"/>
      <c r="T1295" s="11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114"/>
    </row>
    <row r="1296" spans="4:42" x14ac:dyDescent="0.2"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Q1296" s="3"/>
      <c r="R1296" s="3"/>
      <c r="S1296" s="3"/>
      <c r="T1296" s="11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114"/>
    </row>
    <row r="1297" spans="4:42" x14ac:dyDescent="0.2"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Q1297" s="3"/>
      <c r="R1297" s="3"/>
      <c r="S1297" s="3"/>
      <c r="T1297" s="11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114"/>
    </row>
    <row r="1298" spans="4:42" x14ac:dyDescent="0.2"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Q1298" s="3"/>
      <c r="R1298" s="3"/>
      <c r="S1298" s="3"/>
      <c r="T1298" s="11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114"/>
    </row>
    <row r="1299" spans="4:42" x14ac:dyDescent="0.2"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Q1299" s="3"/>
      <c r="R1299" s="3"/>
      <c r="S1299" s="3"/>
      <c r="T1299" s="11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114"/>
    </row>
    <row r="1300" spans="4:42" x14ac:dyDescent="0.2"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Q1300" s="3"/>
      <c r="R1300" s="3"/>
      <c r="S1300" s="3"/>
      <c r="T1300" s="11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114"/>
    </row>
    <row r="1301" spans="4:42" x14ac:dyDescent="0.2"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Q1301" s="3"/>
      <c r="R1301" s="3"/>
      <c r="S1301" s="3"/>
      <c r="T1301" s="11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114"/>
    </row>
    <row r="1302" spans="4:42" x14ac:dyDescent="0.2"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Q1302" s="3"/>
      <c r="R1302" s="3"/>
      <c r="S1302" s="3"/>
      <c r="T1302" s="11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114"/>
    </row>
    <row r="1303" spans="4:42" x14ac:dyDescent="0.2"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Q1303" s="3"/>
      <c r="R1303" s="3"/>
      <c r="S1303" s="3"/>
      <c r="T1303" s="11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114"/>
    </row>
    <row r="1304" spans="4:42" x14ac:dyDescent="0.2"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Q1304" s="3"/>
      <c r="R1304" s="3"/>
      <c r="S1304" s="3"/>
      <c r="T1304" s="11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114"/>
    </row>
    <row r="1305" spans="4:42" x14ac:dyDescent="0.2"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Q1305" s="3"/>
      <c r="R1305" s="3"/>
      <c r="S1305" s="3"/>
      <c r="T1305" s="11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114"/>
    </row>
    <row r="1306" spans="4:42" x14ac:dyDescent="0.2"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Q1306" s="3"/>
      <c r="R1306" s="3"/>
      <c r="S1306" s="3"/>
      <c r="T1306" s="11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114"/>
    </row>
    <row r="1307" spans="4:42" x14ac:dyDescent="0.2"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Q1307" s="3"/>
      <c r="R1307" s="3"/>
      <c r="S1307" s="3"/>
      <c r="T1307" s="11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114"/>
    </row>
    <row r="1308" spans="4:42" x14ac:dyDescent="0.2"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Q1308" s="3"/>
      <c r="R1308" s="3"/>
      <c r="S1308" s="3"/>
      <c r="T1308" s="11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114"/>
    </row>
    <row r="1309" spans="4:42" x14ac:dyDescent="0.2"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Q1309" s="3"/>
      <c r="R1309" s="3"/>
      <c r="S1309" s="3"/>
      <c r="T1309" s="11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114"/>
    </row>
    <row r="1310" spans="4:42" x14ac:dyDescent="0.2"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Q1310" s="3"/>
      <c r="R1310" s="3"/>
      <c r="S1310" s="3"/>
      <c r="T1310" s="11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114"/>
    </row>
    <row r="1311" spans="4:42" x14ac:dyDescent="0.2"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Q1311" s="3"/>
      <c r="R1311" s="3"/>
      <c r="S1311" s="3"/>
      <c r="T1311" s="11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114"/>
    </row>
    <row r="1312" spans="4:42" x14ac:dyDescent="0.2"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Q1312" s="3"/>
      <c r="R1312" s="3"/>
      <c r="S1312" s="3"/>
      <c r="T1312" s="11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114"/>
    </row>
    <row r="1313" spans="4:42" x14ac:dyDescent="0.2"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Q1313" s="3"/>
      <c r="R1313" s="3"/>
      <c r="S1313" s="3"/>
      <c r="T1313" s="11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114"/>
    </row>
    <row r="1314" spans="4:42" x14ac:dyDescent="0.2"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Q1314" s="3"/>
      <c r="R1314" s="3"/>
      <c r="S1314" s="3"/>
      <c r="T1314" s="11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114"/>
    </row>
    <row r="1315" spans="4:42" x14ac:dyDescent="0.2"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Q1315" s="3"/>
      <c r="R1315" s="3"/>
      <c r="S1315" s="3"/>
      <c r="T1315" s="11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114"/>
    </row>
    <row r="1316" spans="4:42" x14ac:dyDescent="0.2"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Q1316" s="3"/>
      <c r="R1316" s="3"/>
      <c r="S1316" s="3"/>
      <c r="T1316" s="11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114"/>
    </row>
    <row r="1317" spans="4:42" x14ac:dyDescent="0.2"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Q1317" s="3"/>
      <c r="R1317" s="3"/>
      <c r="S1317" s="3"/>
      <c r="T1317" s="11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114"/>
    </row>
    <row r="1318" spans="4:42" x14ac:dyDescent="0.2"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Q1318" s="3"/>
      <c r="R1318" s="3"/>
      <c r="S1318" s="3"/>
      <c r="T1318" s="11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114"/>
    </row>
    <row r="1319" spans="4:42" x14ac:dyDescent="0.2"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Q1319" s="3"/>
      <c r="R1319" s="3"/>
      <c r="S1319" s="3"/>
      <c r="T1319" s="11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114"/>
    </row>
    <row r="1320" spans="4:42" x14ac:dyDescent="0.2"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Q1320" s="3"/>
      <c r="R1320" s="3"/>
      <c r="S1320" s="3"/>
      <c r="T1320" s="11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114"/>
    </row>
    <row r="1321" spans="4:42" x14ac:dyDescent="0.2"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Q1321" s="3"/>
      <c r="R1321" s="3"/>
      <c r="S1321" s="3"/>
      <c r="T1321" s="11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114"/>
    </row>
    <row r="1322" spans="4:42" x14ac:dyDescent="0.2"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Q1322" s="3"/>
      <c r="R1322" s="3"/>
      <c r="S1322" s="3"/>
      <c r="T1322" s="11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114"/>
    </row>
    <row r="1323" spans="4:42" x14ac:dyDescent="0.2"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Q1323" s="3"/>
      <c r="R1323" s="3"/>
      <c r="S1323" s="3"/>
      <c r="T1323" s="11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114"/>
    </row>
    <row r="1324" spans="4:42" x14ac:dyDescent="0.2"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Q1324" s="3"/>
      <c r="R1324" s="3"/>
      <c r="S1324" s="3"/>
      <c r="T1324" s="11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114"/>
    </row>
    <row r="1325" spans="4:42" x14ac:dyDescent="0.2"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Q1325" s="3"/>
      <c r="R1325" s="3"/>
      <c r="S1325" s="3"/>
      <c r="T1325" s="11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114"/>
    </row>
    <row r="1326" spans="4:42" x14ac:dyDescent="0.2"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Q1326" s="3"/>
      <c r="R1326" s="3"/>
      <c r="S1326" s="3"/>
      <c r="T1326" s="11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114"/>
    </row>
    <row r="1327" spans="4:42" x14ac:dyDescent="0.2"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Q1327" s="3"/>
      <c r="R1327" s="3"/>
      <c r="S1327" s="3"/>
      <c r="T1327" s="11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114"/>
    </row>
    <row r="1328" spans="4:42" x14ac:dyDescent="0.2"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Q1328" s="3"/>
      <c r="R1328" s="3"/>
      <c r="S1328" s="3"/>
      <c r="T1328" s="11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114"/>
    </row>
    <row r="1329" spans="4:42" x14ac:dyDescent="0.2"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Q1329" s="3"/>
      <c r="R1329" s="3"/>
      <c r="S1329" s="3"/>
      <c r="T1329" s="11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114"/>
    </row>
    <row r="1330" spans="4:42" x14ac:dyDescent="0.2"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Q1330" s="3"/>
      <c r="R1330" s="3"/>
      <c r="S1330" s="3"/>
      <c r="T1330" s="11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114"/>
    </row>
    <row r="1331" spans="4:42" x14ac:dyDescent="0.2"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Q1331" s="3"/>
      <c r="R1331" s="3"/>
      <c r="S1331" s="3"/>
      <c r="T1331" s="11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114"/>
    </row>
    <row r="1332" spans="4:42" x14ac:dyDescent="0.2"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Q1332" s="3"/>
      <c r="R1332" s="3"/>
      <c r="S1332" s="3"/>
      <c r="T1332" s="11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114"/>
    </row>
    <row r="1333" spans="4:42" x14ac:dyDescent="0.2"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Q1333" s="3"/>
      <c r="R1333" s="3"/>
      <c r="S1333" s="3"/>
      <c r="T1333" s="11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114"/>
    </row>
    <row r="1334" spans="4:42" x14ac:dyDescent="0.2"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Q1334" s="3"/>
      <c r="R1334" s="3"/>
      <c r="S1334" s="3"/>
      <c r="T1334" s="11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114"/>
    </row>
    <row r="1335" spans="4:42" x14ac:dyDescent="0.2"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Q1335" s="3"/>
      <c r="R1335" s="3"/>
      <c r="S1335" s="3"/>
      <c r="T1335" s="11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114"/>
    </row>
    <row r="1336" spans="4:42" x14ac:dyDescent="0.2"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Q1336" s="3"/>
      <c r="R1336" s="3"/>
      <c r="S1336" s="3"/>
      <c r="T1336" s="11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114"/>
    </row>
    <row r="1337" spans="4:42" x14ac:dyDescent="0.2"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Q1337" s="3"/>
      <c r="R1337" s="3"/>
      <c r="S1337" s="3"/>
      <c r="T1337" s="11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114"/>
    </row>
    <row r="1338" spans="4:42" x14ac:dyDescent="0.2"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Q1338" s="3"/>
      <c r="R1338" s="3"/>
      <c r="S1338" s="3"/>
      <c r="T1338" s="11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114"/>
    </row>
    <row r="1339" spans="4:42" x14ac:dyDescent="0.2"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Q1339" s="3"/>
      <c r="R1339" s="3"/>
      <c r="S1339" s="3"/>
      <c r="T1339" s="11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114"/>
    </row>
    <row r="1340" spans="4:42" x14ac:dyDescent="0.2"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Q1340" s="3"/>
      <c r="R1340" s="3"/>
      <c r="S1340" s="3"/>
      <c r="T1340" s="11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114"/>
    </row>
    <row r="1341" spans="4:42" x14ac:dyDescent="0.2"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Q1341" s="3"/>
      <c r="R1341" s="3"/>
      <c r="S1341" s="3"/>
      <c r="T1341" s="11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114"/>
    </row>
    <row r="1342" spans="4:42" x14ac:dyDescent="0.2"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Q1342" s="3"/>
      <c r="R1342" s="3"/>
      <c r="S1342" s="3"/>
      <c r="T1342" s="11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114"/>
    </row>
    <row r="1343" spans="4:42" x14ac:dyDescent="0.2"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Q1343" s="3"/>
      <c r="R1343" s="3"/>
      <c r="S1343" s="3"/>
      <c r="T1343" s="11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114"/>
    </row>
    <row r="1344" spans="4:42" x14ac:dyDescent="0.2"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Q1344" s="3"/>
      <c r="R1344" s="3"/>
      <c r="S1344" s="3"/>
      <c r="T1344" s="11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114"/>
    </row>
    <row r="1345" spans="4:42" x14ac:dyDescent="0.2"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Q1345" s="3"/>
      <c r="R1345" s="3"/>
      <c r="S1345" s="3"/>
      <c r="T1345" s="11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114"/>
    </row>
    <row r="1346" spans="4:42" x14ac:dyDescent="0.2"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Q1346" s="3"/>
      <c r="R1346" s="3"/>
      <c r="S1346" s="3"/>
      <c r="T1346" s="11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114"/>
    </row>
    <row r="1347" spans="4:42" x14ac:dyDescent="0.2"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Q1347" s="3"/>
      <c r="R1347" s="3"/>
      <c r="S1347" s="3"/>
      <c r="T1347" s="11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114"/>
    </row>
    <row r="1348" spans="4:42" x14ac:dyDescent="0.2"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Q1348" s="3"/>
      <c r="R1348" s="3"/>
      <c r="S1348" s="3"/>
      <c r="T1348" s="11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114"/>
    </row>
    <row r="1349" spans="4:42" x14ac:dyDescent="0.2"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Q1349" s="3"/>
      <c r="R1349" s="3"/>
      <c r="S1349" s="3"/>
      <c r="T1349" s="11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114"/>
    </row>
    <row r="1350" spans="4:42" x14ac:dyDescent="0.2"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Q1350" s="3"/>
      <c r="R1350" s="3"/>
      <c r="S1350" s="3"/>
      <c r="T1350" s="11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114"/>
    </row>
    <row r="1351" spans="4:42" x14ac:dyDescent="0.2"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Q1351" s="3"/>
      <c r="R1351" s="3"/>
      <c r="S1351" s="3"/>
      <c r="T1351" s="11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114"/>
    </row>
    <row r="1352" spans="4:42" x14ac:dyDescent="0.2"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Q1352" s="3"/>
      <c r="R1352" s="3"/>
      <c r="S1352" s="3"/>
      <c r="T1352" s="11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114"/>
    </row>
    <row r="1353" spans="4:42" x14ac:dyDescent="0.2"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Q1353" s="3"/>
      <c r="R1353" s="3"/>
      <c r="S1353" s="3"/>
      <c r="T1353" s="11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114"/>
    </row>
    <row r="1354" spans="4:42" x14ac:dyDescent="0.2"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Q1354" s="3"/>
      <c r="R1354" s="3"/>
      <c r="S1354" s="3"/>
      <c r="T1354" s="11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114"/>
    </row>
    <row r="1355" spans="4:42" x14ac:dyDescent="0.2"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Q1355" s="3"/>
      <c r="R1355" s="3"/>
      <c r="S1355" s="3"/>
      <c r="T1355" s="11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114"/>
    </row>
    <row r="1356" spans="4:42" x14ac:dyDescent="0.2"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Q1356" s="3"/>
      <c r="R1356" s="3"/>
      <c r="S1356" s="3"/>
      <c r="T1356" s="11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114"/>
    </row>
    <row r="1357" spans="4:42" x14ac:dyDescent="0.2"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Q1357" s="3"/>
      <c r="R1357" s="3"/>
      <c r="S1357" s="3"/>
      <c r="T1357" s="11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114"/>
    </row>
    <row r="1358" spans="4:42" x14ac:dyDescent="0.2"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Q1358" s="3"/>
      <c r="R1358" s="3"/>
      <c r="S1358" s="3"/>
      <c r="T1358" s="11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114"/>
    </row>
    <row r="1359" spans="4:42" x14ac:dyDescent="0.2"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Q1359" s="3"/>
      <c r="R1359" s="3"/>
      <c r="S1359" s="3"/>
      <c r="T1359" s="11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114"/>
    </row>
    <row r="1360" spans="4:42" x14ac:dyDescent="0.2"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Q1360" s="3"/>
      <c r="R1360" s="3"/>
      <c r="S1360" s="3"/>
      <c r="T1360" s="11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114"/>
    </row>
    <row r="1361" spans="4:42" x14ac:dyDescent="0.2"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Q1361" s="3"/>
      <c r="R1361" s="3"/>
      <c r="S1361" s="3"/>
      <c r="T1361" s="11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114"/>
    </row>
    <row r="1362" spans="4:42" x14ac:dyDescent="0.2"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Q1362" s="3"/>
      <c r="R1362" s="3"/>
      <c r="S1362" s="3"/>
      <c r="T1362" s="11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114"/>
    </row>
    <row r="1363" spans="4:42" x14ac:dyDescent="0.2"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Q1363" s="3"/>
      <c r="R1363" s="3"/>
      <c r="S1363" s="3"/>
      <c r="T1363" s="11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114"/>
    </row>
    <row r="1364" spans="4:42" x14ac:dyDescent="0.2"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Q1364" s="3"/>
      <c r="R1364" s="3"/>
      <c r="S1364" s="3"/>
      <c r="T1364" s="11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114"/>
    </row>
    <row r="1365" spans="4:42" x14ac:dyDescent="0.2"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Q1365" s="3"/>
      <c r="R1365" s="3"/>
      <c r="S1365" s="3"/>
      <c r="T1365" s="11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114"/>
    </row>
    <row r="1366" spans="4:42" x14ac:dyDescent="0.2"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Q1366" s="3"/>
      <c r="R1366" s="3"/>
      <c r="S1366" s="3"/>
      <c r="T1366" s="11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114"/>
    </row>
    <row r="1367" spans="4:42" x14ac:dyDescent="0.2"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Q1367" s="3"/>
      <c r="R1367" s="3"/>
      <c r="S1367" s="3"/>
      <c r="T1367" s="11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114"/>
    </row>
    <row r="1368" spans="4:42" x14ac:dyDescent="0.2"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Q1368" s="3"/>
      <c r="R1368" s="3"/>
      <c r="S1368" s="3"/>
      <c r="T1368" s="11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114"/>
    </row>
    <row r="1369" spans="4:42" x14ac:dyDescent="0.2"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Q1369" s="3"/>
      <c r="R1369" s="3"/>
      <c r="S1369" s="3"/>
      <c r="T1369" s="11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114"/>
    </row>
    <row r="1370" spans="4:42" x14ac:dyDescent="0.2"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Q1370" s="3"/>
      <c r="R1370" s="3"/>
      <c r="S1370" s="3"/>
      <c r="T1370" s="11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114"/>
    </row>
    <row r="1371" spans="4:42" x14ac:dyDescent="0.2"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Q1371" s="3"/>
      <c r="R1371" s="3"/>
      <c r="S1371" s="3"/>
      <c r="T1371" s="11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114"/>
    </row>
    <row r="1372" spans="4:42" x14ac:dyDescent="0.2"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Q1372" s="3"/>
      <c r="R1372" s="3"/>
      <c r="S1372" s="3"/>
      <c r="T1372" s="11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114"/>
    </row>
    <row r="1373" spans="4:42" x14ac:dyDescent="0.2"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Q1373" s="3"/>
      <c r="R1373" s="3"/>
      <c r="S1373" s="3"/>
      <c r="T1373" s="11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114"/>
    </row>
    <row r="1374" spans="4:42" x14ac:dyDescent="0.2"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Q1374" s="3"/>
      <c r="R1374" s="3"/>
      <c r="S1374" s="3"/>
      <c r="T1374" s="11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114"/>
    </row>
    <row r="1375" spans="4:42" x14ac:dyDescent="0.2"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Q1375" s="3"/>
      <c r="R1375" s="3"/>
      <c r="S1375" s="3"/>
      <c r="T1375" s="11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114"/>
    </row>
    <row r="1376" spans="4:42" x14ac:dyDescent="0.2"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Q1376" s="3"/>
      <c r="R1376" s="3"/>
      <c r="S1376" s="3"/>
      <c r="T1376" s="11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114"/>
    </row>
    <row r="1377" spans="4:42" x14ac:dyDescent="0.2"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Q1377" s="3"/>
      <c r="R1377" s="3"/>
      <c r="S1377" s="3"/>
      <c r="T1377" s="11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114"/>
    </row>
    <row r="1378" spans="4:42" x14ac:dyDescent="0.2"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Q1378" s="3"/>
      <c r="R1378" s="3"/>
      <c r="S1378" s="3"/>
      <c r="T1378" s="11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114"/>
    </row>
    <row r="1379" spans="4:42" x14ac:dyDescent="0.2"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Q1379" s="3"/>
      <c r="R1379" s="3"/>
      <c r="S1379" s="3"/>
      <c r="T1379" s="11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114"/>
    </row>
    <row r="1380" spans="4:42" x14ac:dyDescent="0.2"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Q1380" s="3"/>
      <c r="R1380" s="3"/>
      <c r="S1380" s="3"/>
      <c r="T1380" s="11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114"/>
    </row>
    <row r="1381" spans="4:42" x14ac:dyDescent="0.2"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Q1381" s="3"/>
      <c r="R1381" s="3"/>
      <c r="S1381" s="3"/>
      <c r="T1381" s="11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114"/>
    </row>
    <row r="1382" spans="4:42" x14ac:dyDescent="0.2"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Q1382" s="3"/>
      <c r="R1382" s="3"/>
      <c r="S1382" s="3"/>
      <c r="T1382" s="11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114"/>
    </row>
    <row r="1383" spans="4:42" x14ac:dyDescent="0.2"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Q1383" s="3"/>
      <c r="R1383" s="3"/>
      <c r="S1383" s="3"/>
      <c r="T1383" s="11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114"/>
    </row>
    <row r="1384" spans="4:42" x14ac:dyDescent="0.2"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Q1384" s="3"/>
      <c r="R1384" s="3"/>
      <c r="S1384" s="3"/>
      <c r="T1384" s="11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114"/>
    </row>
    <row r="1385" spans="4:42" x14ac:dyDescent="0.2"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Q1385" s="3"/>
      <c r="R1385" s="3"/>
      <c r="S1385" s="3"/>
      <c r="T1385" s="11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114"/>
    </row>
    <row r="1386" spans="4:42" x14ac:dyDescent="0.2"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Q1386" s="3"/>
      <c r="R1386" s="3"/>
      <c r="S1386" s="3"/>
      <c r="T1386" s="11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114"/>
    </row>
    <row r="1387" spans="4:42" x14ac:dyDescent="0.2"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Q1387" s="3"/>
      <c r="R1387" s="3"/>
      <c r="S1387" s="3"/>
      <c r="T1387" s="11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114"/>
    </row>
    <row r="1388" spans="4:42" x14ac:dyDescent="0.2"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Q1388" s="3"/>
      <c r="R1388" s="3"/>
      <c r="S1388" s="3"/>
      <c r="T1388" s="11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114"/>
    </row>
    <row r="1389" spans="4:42" x14ac:dyDescent="0.2"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Q1389" s="3"/>
      <c r="R1389" s="3"/>
      <c r="S1389" s="3"/>
      <c r="T1389" s="11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114"/>
    </row>
    <row r="1390" spans="4:42" x14ac:dyDescent="0.2"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Q1390" s="3"/>
      <c r="R1390" s="3"/>
      <c r="S1390" s="3"/>
      <c r="T1390" s="11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114"/>
    </row>
    <row r="1391" spans="4:42" x14ac:dyDescent="0.2"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Q1391" s="3"/>
      <c r="R1391" s="3"/>
      <c r="S1391" s="3"/>
      <c r="T1391" s="11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114"/>
    </row>
    <row r="1392" spans="4:42" x14ac:dyDescent="0.2"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Q1392" s="3"/>
      <c r="R1392" s="3"/>
      <c r="S1392" s="3"/>
      <c r="T1392" s="11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114"/>
    </row>
    <row r="1393" spans="4:42" x14ac:dyDescent="0.2"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Q1393" s="3"/>
      <c r="R1393" s="3"/>
      <c r="S1393" s="3"/>
      <c r="T1393" s="11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114"/>
    </row>
    <row r="1394" spans="4:42" x14ac:dyDescent="0.2"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Q1394" s="3"/>
      <c r="R1394" s="3"/>
      <c r="S1394" s="3"/>
      <c r="T1394" s="11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114"/>
    </row>
    <row r="1395" spans="4:42" x14ac:dyDescent="0.2"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Q1395" s="3"/>
      <c r="R1395" s="3"/>
      <c r="S1395" s="3"/>
      <c r="T1395" s="11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114"/>
    </row>
    <row r="1396" spans="4:42" x14ac:dyDescent="0.2"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Q1396" s="3"/>
      <c r="R1396" s="3"/>
      <c r="S1396" s="3"/>
      <c r="T1396" s="11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114"/>
    </row>
    <row r="1397" spans="4:42" x14ac:dyDescent="0.2"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Q1397" s="3"/>
      <c r="R1397" s="3"/>
      <c r="S1397" s="3"/>
      <c r="T1397" s="11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114"/>
    </row>
    <row r="1398" spans="4:42" x14ac:dyDescent="0.2"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Q1398" s="3"/>
      <c r="R1398" s="3"/>
      <c r="S1398" s="3"/>
      <c r="T1398" s="11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114"/>
    </row>
    <row r="1399" spans="4:42" x14ac:dyDescent="0.2"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Q1399" s="3"/>
      <c r="R1399" s="3"/>
      <c r="S1399" s="3"/>
      <c r="T1399" s="11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114"/>
    </row>
    <row r="1400" spans="4:42" x14ac:dyDescent="0.2"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Q1400" s="3"/>
      <c r="R1400" s="3"/>
      <c r="S1400" s="3"/>
      <c r="T1400" s="11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114"/>
    </row>
    <row r="1401" spans="4:42" x14ac:dyDescent="0.2"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Q1401" s="3"/>
      <c r="R1401" s="3"/>
      <c r="S1401" s="3"/>
      <c r="T1401" s="11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114"/>
    </row>
    <row r="1402" spans="4:42" x14ac:dyDescent="0.2"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Q1402" s="3"/>
      <c r="R1402" s="3"/>
      <c r="S1402" s="3"/>
      <c r="T1402" s="11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114"/>
    </row>
    <row r="1403" spans="4:42" x14ac:dyDescent="0.2"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Q1403" s="3"/>
      <c r="R1403" s="3"/>
      <c r="S1403" s="3"/>
      <c r="T1403" s="11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114"/>
    </row>
    <row r="1404" spans="4:42" x14ac:dyDescent="0.2"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Q1404" s="3"/>
      <c r="R1404" s="3"/>
      <c r="S1404" s="3"/>
      <c r="T1404" s="11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114"/>
    </row>
    <row r="1405" spans="4:42" x14ac:dyDescent="0.2"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Q1405" s="3"/>
      <c r="R1405" s="3"/>
      <c r="S1405" s="3"/>
      <c r="T1405" s="11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114"/>
    </row>
    <row r="1406" spans="4:42" x14ac:dyDescent="0.2"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Q1406" s="3"/>
      <c r="R1406" s="3"/>
      <c r="S1406" s="3"/>
      <c r="T1406" s="11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114"/>
    </row>
    <row r="1407" spans="4:42" x14ac:dyDescent="0.2"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Q1407" s="3"/>
      <c r="R1407" s="3"/>
      <c r="S1407" s="3"/>
      <c r="T1407" s="11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114"/>
    </row>
    <row r="1408" spans="4:42" x14ac:dyDescent="0.2"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Q1408" s="3"/>
      <c r="R1408" s="3"/>
      <c r="S1408" s="3"/>
      <c r="T1408" s="11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114"/>
    </row>
    <row r="1409" spans="4:42" x14ac:dyDescent="0.2"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Q1409" s="3"/>
      <c r="R1409" s="3"/>
      <c r="S1409" s="3"/>
      <c r="T1409" s="11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114"/>
    </row>
    <row r="1410" spans="4:42" x14ac:dyDescent="0.2"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Q1410" s="3"/>
      <c r="R1410" s="3"/>
      <c r="S1410" s="3"/>
      <c r="T1410" s="11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114"/>
    </row>
    <row r="1411" spans="4:42" x14ac:dyDescent="0.2"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Q1411" s="3"/>
      <c r="R1411" s="3"/>
      <c r="S1411" s="3"/>
      <c r="T1411" s="11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114"/>
    </row>
    <row r="1412" spans="4:42" x14ac:dyDescent="0.2"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Q1412" s="3"/>
      <c r="R1412" s="3"/>
      <c r="S1412" s="3"/>
      <c r="T1412" s="11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114"/>
    </row>
    <row r="1413" spans="4:42" x14ac:dyDescent="0.2"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Q1413" s="3"/>
      <c r="R1413" s="3"/>
      <c r="S1413" s="3"/>
      <c r="T1413" s="11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114"/>
    </row>
    <row r="1414" spans="4:42" x14ac:dyDescent="0.2"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Q1414" s="3"/>
      <c r="R1414" s="3"/>
      <c r="S1414" s="3"/>
      <c r="T1414" s="11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114"/>
    </row>
    <row r="1415" spans="4:42" x14ac:dyDescent="0.2"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Q1415" s="3"/>
      <c r="R1415" s="3"/>
      <c r="S1415" s="3"/>
      <c r="T1415" s="11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114"/>
    </row>
    <row r="1416" spans="4:42" x14ac:dyDescent="0.2"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Q1416" s="3"/>
      <c r="R1416" s="3"/>
      <c r="S1416" s="3"/>
      <c r="T1416" s="11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114"/>
    </row>
    <row r="1417" spans="4:42" x14ac:dyDescent="0.2"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Q1417" s="3"/>
      <c r="R1417" s="3"/>
      <c r="S1417" s="3"/>
      <c r="T1417" s="11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114"/>
    </row>
    <row r="1418" spans="4:42" x14ac:dyDescent="0.2"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Q1418" s="3"/>
      <c r="R1418" s="3"/>
      <c r="S1418" s="3"/>
      <c r="T1418" s="11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114"/>
    </row>
    <row r="1419" spans="4:42" x14ac:dyDescent="0.2"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Q1419" s="3"/>
      <c r="R1419" s="3"/>
      <c r="S1419" s="3"/>
      <c r="T1419" s="11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114"/>
    </row>
    <row r="1420" spans="4:42" x14ac:dyDescent="0.2"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Q1420" s="3"/>
      <c r="R1420" s="3"/>
      <c r="S1420" s="3"/>
      <c r="T1420" s="11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114"/>
    </row>
    <row r="1421" spans="4:42" x14ac:dyDescent="0.2"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Q1421" s="3"/>
      <c r="R1421" s="3"/>
      <c r="S1421" s="3"/>
      <c r="T1421" s="11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114"/>
    </row>
    <row r="1422" spans="4:42" x14ac:dyDescent="0.2"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Q1422" s="3"/>
      <c r="R1422" s="3"/>
      <c r="S1422" s="3"/>
      <c r="T1422" s="11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114"/>
    </row>
    <row r="1423" spans="4:42" x14ac:dyDescent="0.2"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Q1423" s="3"/>
      <c r="R1423" s="3"/>
      <c r="S1423" s="3"/>
      <c r="T1423" s="11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114"/>
    </row>
    <row r="1424" spans="4:42" x14ac:dyDescent="0.2"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Q1424" s="3"/>
      <c r="R1424" s="3"/>
      <c r="S1424" s="3"/>
      <c r="T1424" s="11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114"/>
    </row>
    <row r="1425" spans="4:42" x14ac:dyDescent="0.2"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Q1425" s="3"/>
      <c r="R1425" s="3"/>
      <c r="S1425" s="3"/>
      <c r="T1425" s="11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114"/>
    </row>
    <row r="1426" spans="4:42" x14ac:dyDescent="0.2"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Q1426" s="3"/>
      <c r="R1426" s="3"/>
      <c r="S1426" s="3"/>
      <c r="T1426" s="11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114"/>
    </row>
    <row r="1427" spans="4:42" x14ac:dyDescent="0.2"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Q1427" s="3"/>
      <c r="R1427" s="3"/>
      <c r="S1427" s="3"/>
      <c r="T1427" s="11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114"/>
    </row>
    <row r="1428" spans="4:42" x14ac:dyDescent="0.2"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Q1428" s="3"/>
      <c r="R1428" s="3"/>
      <c r="S1428" s="3"/>
      <c r="T1428" s="11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114"/>
    </row>
    <row r="1429" spans="4:42" x14ac:dyDescent="0.2"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Q1429" s="3"/>
      <c r="R1429" s="3"/>
      <c r="S1429" s="3"/>
      <c r="T1429" s="11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114"/>
    </row>
    <row r="1430" spans="4:42" x14ac:dyDescent="0.2"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Q1430" s="3"/>
      <c r="R1430" s="3"/>
      <c r="S1430" s="3"/>
      <c r="T1430" s="11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114"/>
    </row>
    <row r="1431" spans="4:42" x14ac:dyDescent="0.2"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Q1431" s="3"/>
      <c r="R1431" s="3"/>
      <c r="S1431" s="3"/>
      <c r="T1431" s="11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114"/>
    </row>
    <row r="1432" spans="4:42" x14ac:dyDescent="0.2"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Q1432" s="3"/>
      <c r="R1432" s="3"/>
      <c r="S1432" s="3"/>
      <c r="T1432" s="11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114"/>
    </row>
    <row r="1433" spans="4:42" x14ac:dyDescent="0.2"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Q1433" s="3"/>
      <c r="R1433" s="3"/>
      <c r="S1433" s="3"/>
      <c r="T1433" s="11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114"/>
    </row>
    <row r="1434" spans="4:42" x14ac:dyDescent="0.2"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Q1434" s="3"/>
      <c r="R1434" s="3"/>
      <c r="S1434" s="3"/>
      <c r="T1434" s="11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114"/>
    </row>
    <row r="1435" spans="4:42" x14ac:dyDescent="0.2"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Q1435" s="3"/>
      <c r="R1435" s="3"/>
      <c r="S1435" s="3"/>
      <c r="T1435" s="11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114"/>
    </row>
    <row r="1436" spans="4:42" x14ac:dyDescent="0.2"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Q1436" s="3"/>
      <c r="R1436" s="3"/>
      <c r="S1436" s="3"/>
      <c r="T1436" s="11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114"/>
    </row>
    <row r="1437" spans="4:42" x14ac:dyDescent="0.2"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Q1437" s="3"/>
      <c r="R1437" s="3"/>
      <c r="S1437" s="3"/>
      <c r="T1437" s="11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114"/>
    </row>
    <row r="1438" spans="4:42" x14ac:dyDescent="0.2"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Q1438" s="3"/>
      <c r="R1438" s="3"/>
      <c r="S1438" s="3"/>
      <c r="T1438" s="11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114"/>
    </row>
    <row r="1439" spans="4:42" x14ac:dyDescent="0.2"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Q1439" s="3"/>
      <c r="R1439" s="3"/>
      <c r="S1439" s="3"/>
      <c r="T1439" s="11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114"/>
    </row>
    <row r="1440" spans="4:42" x14ac:dyDescent="0.2"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Q1440" s="3"/>
      <c r="R1440" s="3"/>
      <c r="S1440" s="3"/>
      <c r="T1440" s="11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114"/>
    </row>
    <row r="1441" spans="4:42" x14ac:dyDescent="0.2"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Q1441" s="3"/>
      <c r="R1441" s="3"/>
      <c r="S1441" s="3"/>
      <c r="T1441" s="11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114"/>
    </row>
    <row r="1442" spans="4:42" x14ac:dyDescent="0.2"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Q1442" s="3"/>
      <c r="R1442" s="3"/>
      <c r="S1442" s="3"/>
      <c r="T1442" s="11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114"/>
    </row>
    <row r="1443" spans="4:42" x14ac:dyDescent="0.2"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Q1443" s="3"/>
      <c r="R1443" s="3"/>
      <c r="S1443" s="3"/>
      <c r="T1443" s="11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114"/>
    </row>
    <row r="1444" spans="4:42" x14ac:dyDescent="0.2"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Q1444" s="3"/>
      <c r="R1444" s="3"/>
      <c r="S1444" s="3"/>
      <c r="T1444" s="11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114"/>
    </row>
    <row r="1445" spans="4:42" x14ac:dyDescent="0.2"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Q1445" s="3"/>
      <c r="R1445" s="3"/>
      <c r="S1445" s="3"/>
      <c r="T1445" s="11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114"/>
    </row>
    <row r="1446" spans="4:42" x14ac:dyDescent="0.2"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Q1446" s="3"/>
      <c r="R1446" s="3"/>
      <c r="S1446" s="3"/>
      <c r="T1446" s="11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114"/>
    </row>
    <row r="1447" spans="4:42" x14ac:dyDescent="0.2"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Q1447" s="3"/>
      <c r="R1447" s="3"/>
      <c r="S1447" s="3"/>
      <c r="T1447" s="11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114"/>
    </row>
    <row r="1448" spans="4:42" x14ac:dyDescent="0.2"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Q1448" s="3"/>
      <c r="R1448" s="3"/>
      <c r="S1448" s="3"/>
      <c r="T1448" s="11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114"/>
    </row>
    <row r="1449" spans="4:42" x14ac:dyDescent="0.2"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Q1449" s="3"/>
      <c r="R1449" s="3"/>
      <c r="S1449" s="3"/>
      <c r="T1449" s="11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114"/>
    </row>
    <row r="1450" spans="4:42" x14ac:dyDescent="0.2"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Q1450" s="3"/>
      <c r="R1450" s="3"/>
      <c r="S1450" s="3"/>
      <c r="T1450" s="11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114"/>
    </row>
    <row r="1451" spans="4:42" x14ac:dyDescent="0.2"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Q1451" s="3"/>
      <c r="R1451" s="3"/>
      <c r="S1451" s="3"/>
      <c r="T1451" s="11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114"/>
    </row>
    <row r="1452" spans="4:42" x14ac:dyDescent="0.2"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Q1452" s="3"/>
      <c r="R1452" s="3"/>
      <c r="S1452" s="3"/>
      <c r="T1452" s="11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114"/>
    </row>
    <row r="1453" spans="4:42" x14ac:dyDescent="0.2"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Q1453" s="3"/>
      <c r="R1453" s="3"/>
      <c r="S1453" s="3"/>
      <c r="T1453" s="11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114"/>
    </row>
    <row r="1454" spans="4:42" x14ac:dyDescent="0.2"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Q1454" s="3"/>
      <c r="R1454" s="3"/>
      <c r="S1454" s="3"/>
      <c r="T1454" s="11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114"/>
    </row>
    <row r="1455" spans="4:42" x14ac:dyDescent="0.2"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Q1455" s="3"/>
      <c r="R1455" s="3"/>
      <c r="S1455" s="3"/>
      <c r="T1455" s="11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114"/>
    </row>
    <row r="1456" spans="4:42" x14ac:dyDescent="0.2"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Q1456" s="3"/>
      <c r="R1456" s="3"/>
      <c r="S1456" s="3"/>
      <c r="T1456" s="11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114"/>
    </row>
    <row r="1457" spans="4:42" x14ac:dyDescent="0.2"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Q1457" s="3"/>
      <c r="R1457" s="3"/>
      <c r="S1457" s="3"/>
      <c r="T1457" s="11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114"/>
    </row>
    <row r="1458" spans="4:42" x14ac:dyDescent="0.2"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Q1458" s="3"/>
      <c r="R1458" s="3"/>
      <c r="S1458" s="3"/>
      <c r="T1458" s="11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114"/>
    </row>
    <row r="1459" spans="4:42" x14ac:dyDescent="0.2"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Q1459" s="3"/>
      <c r="R1459" s="3"/>
      <c r="S1459" s="3"/>
      <c r="T1459" s="11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114"/>
    </row>
    <row r="1460" spans="4:42" x14ac:dyDescent="0.2"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Q1460" s="3"/>
      <c r="R1460" s="3"/>
      <c r="S1460" s="3"/>
      <c r="T1460" s="11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114"/>
    </row>
    <row r="1461" spans="4:42" x14ac:dyDescent="0.2"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Q1461" s="3"/>
      <c r="R1461" s="3"/>
      <c r="S1461" s="3"/>
      <c r="T1461" s="11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114"/>
    </row>
    <row r="1462" spans="4:42" x14ac:dyDescent="0.2"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Q1462" s="3"/>
      <c r="R1462" s="3"/>
      <c r="S1462" s="3"/>
      <c r="T1462" s="11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114"/>
    </row>
    <row r="1463" spans="4:42" x14ac:dyDescent="0.2"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Q1463" s="3"/>
      <c r="R1463" s="3"/>
      <c r="S1463" s="3"/>
      <c r="T1463" s="11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114"/>
    </row>
    <row r="1464" spans="4:42" x14ac:dyDescent="0.2"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Q1464" s="3"/>
      <c r="R1464" s="3"/>
      <c r="S1464" s="3"/>
      <c r="T1464" s="11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114"/>
    </row>
    <row r="1465" spans="4:42" x14ac:dyDescent="0.2"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Q1465" s="3"/>
      <c r="R1465" s="3"/>
      <c r="S1465" s="3"/>
      <c r="T1465" s="11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114"/>
    </row>
    <row r="1466" spans="4:42" x14ac:dyDescent="0.2"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Q1466" s="3"/>
      <c r="R1466" s="3"/>
      <c r="S1466" s="3"/>
      <c r="T1466" s="11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114"/>
    </row>
    <row r="1467" spans="4:42" x14ac:dyDescent="0.2"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Q1467" s="3"/>
      <c r="R1467" s="3"/>
      <c r="S1467" s="3"/>
      <c r="T1467" s="11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114"/>
    </row>
    <row r="1468" spans="4:42" x14ac:dyDescent="0.2"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Q1468" s="3"/>
      <c r="R1468" s="3"/>
      <c r="S1468" s="3"/>
      <c r="T1468" s="11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114"/>
    </row>
    <row r="1469" spans="4:42" x14ac:dyDescent="0.2"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Q1469" s="3"/>
      <c r="R1469" s="3"/>
      <c r="S1469" s="3"/>
      <c r="T1469" s="11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114"/>
    </row>
    <row r="1470" spans="4:42" x14ac:dyDescent="0.2"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Q1470" s="3"/>
      <c r="R1470" s="3"/>
      <c r="S1470" s="3"/>
      <c r="T1470" s="11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114"/>
    </row>
    <row r="1471" spans="4:42" x14ac:dyDescent="0.2"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Q1471" s="3"/>
      <c r="R1471" s="3"/>
      <c r="S1471" s="3"/>
      <c r="T1471" s="11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114"/>
    </row>
    <row r="1472" spans="4:42" x14ac:dyDescent="0.2"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Q1472" s="3"/>
      <c r="R1472" s="3"/>
      <c r="S1472" s="3"/>
      <c r="T1472" s="11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114"/>
    </row>
    <row r="1473" spans="4:42" x14ac:dyDescent="0.2"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Q1473" s="3"/>
      <c r="R1473" s="3"/>
      <c r="S1473" s="3"/>
      <c r="T1473" s="11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114"/>
    </row>
    <row r="1474" spans="4:42" x14ac:dyDescent="0.2"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Q1474" s="3"/>
      <c r="R1474" s="3"/>
      <c r="S1474" s="3"/>
      <c r="T1474" s="11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114"/>
    </row>
    <row r="1475" spans="4:42" x14ac:dyDescent="0.2"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Q1475" s="3"/>
      <c r="R1475" s="3"/>
      <c r="S1475" s="3"/>
      <c r="T1475" s="11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114"/>
    </row>
    <row r="1476" spans="4:42" x14ac:dyDescent="0.2"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Q1476" s="3"/>
      <c r="R1476" s="3"/>
      <c r="S1476" s="3"/>
      <c r="T1476" s="11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114"/>
    </row>
    <row r="1477" spans="4:42" x14ac:dyDescent="0.2"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Q1477" s="3"/>
      <c r="R1477" s="3"/>
      <c r="S1477" s="3"/>
      <c r="T1477" s="11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114"/>
    </row>
    <row r="1478" spans="4:42" x14ac:dyDescent="0.2"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Q1478" s="3"/>
      <c r="R1478" s="3"/>
      <c r="S1478" s="3"/>
      <c r="T1478" s="11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114"/>
    </row>
    <row r="1479" spans="4:42" x14ac:dyDescent="0.2"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Q1479" s="3"/>
      <c r="R1479" s="3"/>
      <c r="S1479" s="3"/>
      <c r="T1479" s="11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114"/>
    </row>
    <row r="1480" spans="4:42" x14ac:dyDescent="0.2"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Q1480" s="3"/>
      <c r="R1480" s="3"/>
      <c r="S1480" s="3"/>
      <c r="T1480" s="11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114"/>
    </row>
    <row r="1481" spans="4:42" x14ac:dyDescent="0.2"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Q1481" s="3"/>
      <c r="R1481" s="3"/>
      <c r="S1481" s="3"/>
      <c r="T1481" s="11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114"/>
    </row>
    <row r="1482" spans="4:42" x14ac:dyDescent="0.2"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Q1482" s="3"/>
      <c r="R1482" s="3"/>
      <c r="S1482" s="3"/>
      <c r="T1482" s="11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114"/>
    </row>
    <row r="1483" spans="4:42" x14ac:dyDescent="0.2"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Q1483" s="3"/>
      <c r="R1483" s="3"/>
      <c r="S1483" s="3"/>
      <c r="T1483" s="11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114"/>
    </row>
    <row r="1484" spans="4:42" x14ac:dyDescent="0.2"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Q1484" s="3"/>
      <c r="R1484" s="3"/>
      <c r="S1484" s="3"/>
      <c r="T1484" s="11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114"/>
    </row>
    <row r="1485" spans="4:42" x14ac:dyDescent="0.2"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Q1485" s="3"/>
      <c r="R1485" s="3"/>
      <c r="S1485" s="3"/>
      <c r="T1485" s="11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114"/>
    </row>
    <row r="1486" spans="4:42" x14ac:dyDescent="0.2"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Q1486" s="3"/>
      <c r="R1486" s="3"/>
      <c r="S1486" s="3"/>
      <c r="T1486" s="11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114"/>
    </row>
    <row r="1487" spans="4:42" x14ac:dyDescent="0.2"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Q1487" s="3"/>
      <c r="R1487" s="3"/>
      <c r="S1487" s="3"/>
      <c r="T1487" s="11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114"/>
    </row>
    <row r="1488" spans="4:42" x14ac:dyDescent="0.2"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Q1488" s="3"/>
      <c r="R1488" s="3"/>
      <c r="S1488" s="3"/>
      <c r="T1488" s="11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114"/>
    </row>
    <row r="1489" spans="4:42" x14ac:dyDescent="0.2"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Q1489" s="3"/>
      <c r="R1489" s="3"/>
      <c r="S1489" s="3"/>
      <c r="T1489" s="11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114"/>
    </row>
    <row r="1490" spans="4:42" x14ac:dyDescent="0.2"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Q1490" s="3"/>
      <c r="R1490" s="3"/>
      <c r="S1490" s="3"/>
      <c r="T1490" s="11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114"/>
    </row>
    <row r="1491" spans="4:42" x14ac:dyDescent="0.2"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Q1491" s="3"/>
      <c r="R1491" s="3"/>
      <c r="S1491" s="3"/>
      <c r="T1491" s="11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114"/>
    </row>
    <row r="1492" spans="4:42" x14ac:dyDescent="0.2"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Q1492" s="3"/>
      <c r="R1492" s="3"/>
      <c r="S1492" s="3"/>
      <c r="T1492" s="11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114"/>
    </row>
    <row r="1493" spans="4:42" x14ac:dyDescent="0.2"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Q1493" s="3"/>
      <c r="R1493" s="3"/>
      <c r="S1493" s="3"/>
      <c r="T1493" s="11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114"/>
    </row>
    <row r="1494" spans="4:42" x14ac:dyDescent="0.2"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Q1494" s="3"/>
      <c r="R1494" s="3"/>
      <c r="S1494" s="3"/>
      <c r="T1494" s="11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114"/>
    </row>
    <row r="1495" spans="4:42" x14ac:dyDescent="0.2"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Q1495" s="3"/>
      <c r="R1495" s="3"/>
      <c r="S1495" s="3"/>
      <c r="T1495" s="11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114"/>
    </row>
    <row r="1496" spans="4:42" x14ac:dyDescent="0.2"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Q1496" s="3"/>
      <c r="R1496" s="3"/>
      <c r="S1496" s="3"/>
      <c r="T1496" s="11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114"/>
    </row>
    <row r="1497" spans="4:42" x14ac:dyDescent="0.2"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Q1497" s="3"/>
      <c r="R1497" s="3"/>
      <c r="S1497" s="3"/>
      <c r="T1497" s="11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114"/>
    </row>
    <row r="1498" spans="4:42" x14ac:dyDescent="0.2"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Q1498" s="3"/>
      <c r="R1498" s="3"/>
      <c r="S1498" s="3"/>
      <c r="T1498" s="11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114"/>
    </row>
    <row r="1499" spans="4:42" x14ac:dyDescent="0.2"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Q1499" s="3"/>
      <c r="R1499" s="3"/>
      <c r="S1499" s="3"/>
      <c r="T1499" s="11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114"/>
    </row>
    <row r="1500" spans="4:42" x14ac:dyDescent="0.2"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Q1500" s="3"/>
      <c r="R1500" s="3"/>
      <c r="S1500" s="3"/>
      <c r="T1500" s="11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114"/>
    </row>
    <row r="1501" spans="4:42" x14ac:dyDescent="0.2"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Q1501" s="3"/>
      <c r="R1501" s="3"/>
      <c r="S1501" s="3"/>
      <c r="T1501" s="11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114"/>
    </row>
    <row r="1502" spans="4:42" x14ac:dyDescent="0.2"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Q1502" s="3"/>
      <c r="R1502" s="3"/>
      <c r="S1502" s="3"/>
      <c r="T1502" s="11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114"/>
    </row>
    <row r="1503" spans="4:42" x14ac:dyDescent="0.2"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Q1503" s="3"/>
      <c r="R1503" s="3"/>
      <c r="S1503" s="3"/>
      <c r="T1503" s="11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114"/>
    </row>
    <row r="1504" spans="4:42" x14ac:dyDescent="0.2"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Q1504" s="3"/>
      <c r="R1504" s="3"/>
      <c r="S1504" s="3"/>
      <c r="T1504" s="11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114"/>
    </row>
    <row r="1505" spans="4:42" x14ac:dyDescent="0.2"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Q1505" s="3"/>
      <c r="R1505" s="3"/>
      <c r="S1505" s="3"/>
      <c r="T1505" s="11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114"/>
    </row>
    <row r="1506" spans="4:42" x14ac:dyDescent="0.2"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Q1506" s="3"/>
      <c r="R1506" s="3"/>
      <c r="S1506" s="3"/>
      <c r="T1506" s="11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114"/>
    </row>
    <row r="1507" spans="4:42" x14ac:dyDescent="0.2"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Q1507" s="3"/>
      <c r="R1507" s="3"/>
      <c r="S1507" s="3"/>
      <c r="T1507" s="11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114"/>
    </row>
    <row r="1508" spans="4:42" x14ac:dyDescent="0.2"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Q1508" s="3"/>
      <c r="R1508" s="3"/>
      <c r="S1508" s="3"/>
      <c r="T1508" s="11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114"/>
    </row>
    <row r="1509" spans="4:42" x14ac:dyDescent="0.2"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Q1509" s="3"/>
      <c r="R1509" s="3"/>
      <c r="S1509" s="3"/>
      <c r="T1509" s="11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114"/>
    </row>
    <row r="1510" spans="4:42" x14ac:dyDescent="0.2"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Q1510" s="3"/>
      <c r="R1510" s="3"/>
      <c r="S1510" s="3"/>
      <c r="T1510" s="11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114"/>
    </row>
    <row r="1511" spans="4:42" x14ac:dyDescent="0.2"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Q1511" s="3"/>
      <c r="R1511" s="3"/>
      <c r="S1511" s="3"/>
      <c r="T1511" s="11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114"/>
    </row>
    <row r="1512" spans="4:42" x14ac:dyDescent="0.2"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Q1512" s="3"/>
      <c r="R1512" s="3"/>
      <c r="S1512" s="3"/>
      <c r="T1512" s="11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114"/>
    </row>
    <row r="1513" spans="4:42" x14ac:dyDescent="0.2"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Q1513" s="3"/>
      <c r="R1513" s="3"/>
      <c r="S1513" s="3"/>
      <c r="T1513" s="11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114"/>
    </row>
    <row r="1514" spans="4:42" x14ac:dyDescent="0.2"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Q1514" s="3"/>
      <c r="R1514" s="3"/>
      <c r="S1514" s="3"/>
      <c r="T1514" s="11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114"/>
    </row>
    <row r="1515" spans="4:42" x14ac:dyDescent="0.2"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Q1515" s="3"/>
      <c r="R1515" s="3"/>
      <c r="S1515" s="3"/>
      <c r="T1515" s="11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114"/>
    </row>
    <row r="1516" spans="4:42" x14ac:dyDescent="0.2"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Q1516" s="3"/>
      <c r="R1516" s="3"/>
      <c r="S1516" s="3"/>
      <c r="T1516" s="11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114"/>
    </row>
    <row r="1517" spans="4:42" x14ac:dyDescent="0.2"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Q1517" s="3"/>
      <c r="R1517" s="3"/>
      <c r="S1517" s="3"/>
      <c r="T1517" s="11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114"/>
    </row>
    <row r="1518" spans="4:42" x14ac:dyDescent="0.2"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Q1518" s="3"/>
      <c r="R1518" s="3"/>
      <c r="S1518" s="3"/>
      <c r="T1518" s="11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114"/>
    </row>
    <row r="1519" spans="4:42" x14ac:dyDescent="0.2"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Q1519" s="3"/>
      <c r="R1519" s="3"/>
      <c r="S1519" s="3"/>
      <c r="T1519" s="11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114"/>
    </row>
    <row r="1520" spans="4:42" x14ac:dyDescent="0.2"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Q1520" s="3"/>
      <c r="R1520" s="3"/>
      <c r="S1520" s="3"/>
      <c r="T1520" s="11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114"/>
    </row>
    <row r="1521" spans="4:42" x14ac:dyDescent="0.2"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Q1521" s="3"/>
      <c r="R1521" s="3"/>
      <c r="S1521" s="3"/>
      <c r="T1521" s="11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114"/>
    </row>
    <row r="1522" spans="4:42" x14ac:dyDescent="0.2"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Q1522" s="3"/>
      <c r="R1522" s="3"/>
      <c r="S1522" s="3"/>
      <c r="T1522" s="11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114"/>
    </row>
    <row r="1523" spans="4:42" x14ac:dyDescent="0.2"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Q1523" s="3"/>
      <c r="R1523" s="3"/>
      <c r="S1523" s="3"/>
      <c r="T1523" s="11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114"/>
    </row>
    <row r="1524" spans="4:42" x14ac:dyDescent="0.2"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Q1524" s="3"/>
      <c r="R1524" s="3"/>
      <c r="S1524" s="3"/>
      <c r="T1524" s="11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114"/>
    </row>
    <row r="1525" spans="4:42" x14ac:dyDescent="0.2"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Q1525" s="3"/>
      <c r="R1525" s="3"/>
      <c r="S1525" s="3"/>
      <c r="T1525" s="11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114"/>
    </row>
    <row r="1526" spans="4:42" x14ac:dyDescent="0.2"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Q1526" s="3"/>
      <c r="R1526" s="3"/>
      <c r="S1526" s="3"/>
      <c r="T1526" s="11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114"/>
    </row>
    <row r="1527" spans="4:42" x14ac:dyDescent="0.2"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Q1527" s="3"/>
      <c r="R1527" s="3"/>
      <c r="S1527" s="3"/>
      <c r="T1527" s="11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114"/>
    </row>
    <row r="1528" spans="4:42" x14ac:dyDescent="0.2"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Q1528" s="3"/>
      <c r="R1528" s="3"/>
      <c r="S1528" s="3"/>
      <c r="T1528" s="11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114"/>
    </row>
    <row r="1529" spans="4:42" x14ac:dyDescent="0.2"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Q1529" s="3"/>
      <c r="R1529" s="3"/>
      <c r="S1529" s="3"/>
      <c r="T1529" s="11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114"/>
    </row>
    <row r="1530" spans="4:42" x14ac:dyDescent="0.2"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Q1530" s="3"/>
      <c r="R1530" s="3"/>
      <c r="S1530" s="3"/>
      <c r="T1530" s="11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114"/>
    </row>
    <row r="1531" spans="4:42" x14ac:dyDescent="0.2"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Q1531" s="3"/>
      <c r="R1531" s="3"/>
      <c r="S1531" s="3"/>
      <c r="T1531" s="11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114"/>
    </row>
    <row r="1532" spans="4:42" x14ac:dyDescent="0.2"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Q1532" s="3"/>
      <c r="R1532" s="3"/>
      <c r="S1532" s="3"/>
      <c r="T1532" s="11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114"/>
    </row>
    <row r="1533" spans="4:42" x14ac:dyDescent="0.2"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Q1533" s="3"/>
      <c r="R1533" s="3"/>
      <c r="S1533" s="3"/>
      <c r="T1533" s="11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114"/>
    </row>
    <row r="1534" spans="4:42" x14ac:dyDescent="0.2"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Q1534" s="3"/>
      <c r="R1534" s="3"/>
      <c r="S1534" s="3"/>
      <c r="T1534" s="11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114"/>
    </row>
    <row r="1535" spans="4:42" x14ac:dyDescent="0.2"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Q1535" s="3"/>
      <c r="R1535" s="3"/>
      <c r="S1535" s="3"/>
      <c r="T1535" s="11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114"/>
    </row>
    <row r="1536" spans="4:42" x14ac:dyDescent="0.2"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Q1536" s="3"/>
      <c r="R1536" s="3"/>
      <c r="S1536" s="3"/>
      <c r="T1536" s="11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114"/>
    </row>
    <row r="1537" spans="4:42" x14ac:dyDescent="0.2"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Q1537" s="3"/>
      <c r="R1537" s="3"/>
      <c r="S1537" s="3"/>
      <c r="T1537" s="11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114"/>
    </row>
    <row r="1538" spans="4:42" x14ac:dyDescent="0.2"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Q1538" s="3"/>
      <c r="R1538" s="3"/>
      <c r="S1538" s="3"/>
      <c r="T1538" s="11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114"/>
    </row>
    <row r="1539" spans="4:42" x14ac:dyDescent="0.2"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Q1539" s="3"/>
      <c r="R1539" s="3"/>
      <c r="S1539" s="3"/>
      <c r="T1539" s="11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114"/>
    </row>
    <row r="1540" spans="4:42" x14ac:dyDescent="0.2"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Q1540" s="3"/>
      <c r="R1540" s="3"/>
      <c r="S1540" s="3"/>
      <c r="T1540" s="11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114"/>
    </row>
    <row r="1541" spans="4:42" x14ac:dyDescent="0.2"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Q1541" s="3"/>
      <c r="R1541" s="3"/>
      <c r="S1541" s="3"/>
      <c r="T1541" s="11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114"/>
    </row>
    <row r="1542" spans="4:42" x14ac:dyDescent="0.2"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Q1542" s="3"/>
      <c r="R1542" s="3"/>
      <c r="S1542" s="3"/>
      <c r="T1542" s="11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114"/>
    </row>
    <row r="1543" spans="4:42" x14ac:dyDescent="0.2"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Q1543" s="3"/>
      <c r="R1543" s="3"/>
      <c r="S1543" s="3"/>
      <c r="T1543" s="11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114"/>
    </row>
    <row r="1544" spans="4:42" x14ac:dyDescent="0.2"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Q1544" s="3"/>
      <c r="R1544" s="3"/>
      <c r="S1544" s="3"/>
      <c r="T1544" s="11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114"/>
    </row>
    <row r="1545" spans="4:42" x14ac:dyDescent="0.2"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Q1545" s="3"/>
      <c r="R1545" s="3"/>
      <c r="S1545" s="3"/>
      <c r="T1545" s="11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114"/>
    </row>
    <row r="1546" spans="4:42" x14ac:dyDescent="0.2"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Q1546" s="3"/>
      <c r="R1546" s="3"/>
      <c r="S1546" s="3"/>
      <c r="T1546" s="11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114"/>
    </row>
    <row r="1547" spans="4:42" x14ac:dyDescent="0.2"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Q1547" s="3"/>
      <c r="R1547" s="3"/>
      <c r="S1547" s="3"/>
      <c r="T1547" s="11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114"/>
    </row>
    <row r="1548" spans="4:42" x14ac:dyDescent="0.2"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Q1548" s="3"/>
      <c r="R1548" s="3"/>
      <c r="S1548" s="3"/>
      <c r="T1548" s="11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114"/>
    </row>
    <row r="1549" spans="4:42" x14ac:dyDescent="0.2"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Q1549" s="3"/>
      <c r="R1549" s="3"/>
      <c r="S1549" s="3"/>
      <c r="T1549" s="11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114"/>
    </row>
    <row r="1550" spans="4:42" x14ac:dyDescent="0.2"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Q1550" s="3"/>
      <c r="R1550" s="3"/>
      <c r="S1550" s="3"/>
      <c r="T1550" s="11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114"/>
    </row>
    <row r="1551" spans="4:42" x14ac:dyDescent="0.2"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Q1551" s="3"/>
      <c r="R1551" s="3"/>
      <c r="S1551" s="3"/>
      <c r="T1551" s="11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114"/>
    </row>
    <row r="1552" spans="4:42" x14ac:dyDescent="0.2"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Q1552" s="3"/>
      <c r="R1552" s="3"/>
      <c r="S1552" s="3"/>
      <c r="T1552" s="11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114"/>
    </row>
    <row r="1553" spans="4:42" x14ac:dyDescent="0.2"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Q1553" s="3"/>
      <c r="R1553" s="3"/>
      <c r="S1553" s="3"/>
      <c r="T1553" s="11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114"/>
    </row>
    <row r="1554" spans="4:42" x14ac:dyDescent="0.2"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Q1554" s="3"/>
      <c r="R1554" s="3"/>
      <c r="S1554" s="3"/>
      <c r="T1554" s="11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114"/>
    </row>
    <row r="1555" spans="4:42" x14ac:dyDescent="0.2"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Q1555" s="3"/>
      <c r="R1555" s="3"/>
      <c r="S1555" s="3"/>
      <c r="T1555" s="11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114"/>
    </row>
    <row r="1556" spans="4:42" x14ac:dyDescent="0.2"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Q1556" s="3"/>
      <c r="R1556" s="3"/>
      <c r="S1556" s="3"/>
      <c r="T1556" s="11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114"/>
    </row>
    <row r="1557" spans="4:42" x14ac:dyDescent="0.2"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Q1557" s="3"/>
      <c r="R1557" s="3"/>
      <c r="S1557" s="3"/>
      <c r="T1557" s="11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114"/>
    </row>
    <row r="1558" spans="4:42" x14ac:dyDescent="0.2"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Q1558" s="3"/>
      <c r="R1558" s="3"/>
      <c r="S1558" s="3"/>
      <c r="T1558" s="11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114"/>
    </row>
    <row r="1559" spans="4:42" x14ac:dyDescent="0.2"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Q1559" s="3"/>
      <c r="R1559" s="3"/>
      <c r="S1559" s="3"/>
      <c r="T1559" s="11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114"/>
    </row>
    <row r="1560" spans="4:42" x14ac:dyDescent="0.2"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Q1560" s="3"/>
      <c r="R1560" s="3"/>
      <c r="S1560" s="3"/>
      <c r="T1560" s="11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114"/>
    </row>
    <row r="1561" spans="4:42" x14ac:dyDescent="0.2"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Q1561" s="3"/>
      <c r="R1561" s="3"/>
      <c r="S1561" s="3"/>
      <c r="T1561" s="11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114"/>
    </row>
    <row r="1562" spans="4:42" x14ac:dyDescent="0.2"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Q1562" s="3"/>
      <c r="R1562" s="3"/>
      <c r="S1562" s="3"/>
      <c r="T1562" s="11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114"/>
    </row>
    <row r="1563" spans="4:42" x14ac:dyDescent="0.2"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Q1563" s="3"/>
      <c r="R1563" s="3"/>
      <c r="S1563" s="3"/>
      <c r="T1563" s="11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114"/>
    </row>
    <row r="1564" spans="4:42" x14ac:dyDescent="0.2"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Q1564" s="3"/>
      <c r="R1564" s="3"/>
      <c r="S1564" s="3"/>
      <c r="T1564" s="11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114"/>
    </row>
    <row r="1565" spans="4:42" x14ac:dyDescent="0.2"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Q1565" s="3"/>
      <c r="R1565" s="3"/>
      <c r="S1565" s="3"/>
      <c r="T1565" s="11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114"/>
    </row>
    <row r="1566" spans="4:42" x14ac:dyDescent="0.2"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Q1566" s="3"/>
      <c r="R1566" s="3"/>
      <c r="S1566" s="3"/>
      <c r="T1566" s="11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114"/>
    </row>
    <row r="1567" spans="4:42" x14ac:dyDescent="0.2"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Q1567" s="3"/>
      <c r="R1567" s="3"/>
      <c r="S1567" s="3"/>
      <c r="T1567" s="11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114"/>
    </row>
    <row r="1568" spans="4:42" x14ac:dyDescent="0.2"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Q1568" s="3"/>
      <c r="R1568" s="3"/>
      <c r="S1568" s="3"/>
      <c r="T1568" s="11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114"/>
    </row>
    <row r="1569" spans="4:42" x14ac:dyDescent="0.2"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Q1569" s="3"/>
      <c r="R1569" s="3"/>
      <c r="S1569" s="3"/>
      <c r="T1569" s="11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114"/>
    </row>
    <row r="1570" spans="4:42" x14ac:dyDescent="0.2"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Q1570" s="3"/>
      <c r="R1570" s="3"/>
      <c r="S1570" s="3"/>
      <c r="T1570" s="11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114"/>
    </row>
    <row r="1571" spans="4:42" x14ac:dyDescent="0.2"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Q1571" s="3"/>
      <c r="R1571" s="3"/>
      <c r="S1571" s="3"/>
      <c r="T1571" s="11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114"/>
    </row>
    <row r="1572" spans="4:42" x14ac:dyDescent="0.2"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Q1572" s="3"/>
      <c r="R1572" s="3"/>
      <c r="S1572" s="3"/>
      <c r="T1572" s="11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114"/>
    </row>
    <row r="1573" spans="4:42" x14ac:dyDescent="0.2"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Q1573" s="3"/>
      <c r="R1573" s="3"/>
      <c r="S1573" s="3"/>
      <c r="T1573" s="11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114"/>
    </row>
    <row r="1574" spans="4:42" x14ac:dyDescent="0.2"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Q1574" s="3"/>
      <c r="R1574" s="3"/>
      <c r="S1574" s="3"/>
      <c r="T1574" s="11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114"/>
    </row>
    <row r="1575" spans="4:42" x14ac:dyDescent="0.2"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Q1575" s="3"/>
      <c r="R1575" s="3"/>
      <c r="S1575" s="3"/>
      <c r="T1575" s="11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114"/>
    </row>
    <row r="1576" spans="4:42" x14ac:dyDescent="0.2"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Q1576" s="3"/>
      <c r="R1576" s="3"/>
      <c r="S1576" s="3"/>
      <c r="T1576" s="11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114"/>
    </row>
    <row r="1577" spans="4:42" x14ac:dyDescent="0.2"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Q1577" s="3"/>
      <c r="R1577" s="3"/>
      <c r="S1577" s="3"/>
      <c r="T1577" s="11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114"/>
    </row>
    <row r="1578" spans="4:42" x14ac:dyDescent="0.2"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Q1578" s="3"/>
      <c r="R1578" s="3"/>
      <c r="S1578" s="3"/>
      <c r="T1578" s="11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114"/>
    </row>
    <row r="1579" spans="4:42" x14ac:dyDescent="0.2"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Q1579" s="3"/>
      <c r="R1579" s="3"/>
      <c r="S1579" s="3"/>
      <c r="T1579" s="11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114"/>
    </row>
    <row r="1580" spans="4:42" x14ac:dyDescent="0.2"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Q1580" s="3"/>
      <c r="R1580" s="3"/>
      <c r="S1580" s="3"/>
      <c r="T1580" s="11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114"/>
    </row>
    <row r="1581" spans="4:42" x14ac:dyDescent="0.2"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Q1581" s="3"/>
      <c r="R1581" s="3"/>
      <c r="S1581" s="3"/>
      <c r="T1581" s="11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114"/>
    </row>
    <row r="1582" spans="4:42" x14ac:dyDescent="0.2"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Q1582" s="3"/>
      <c r="R1582" s="3"/>
      <c r="S1582" s="3"/>
      <c r="T1582" s="11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114"/>
    </row>
    <row r="1583" spans="4:42" x14ac:dyDescent="0.2"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Q1583" s="3"/>
      <c r="R1583" s="3"/>
      <c r="S1583" s="3"/>
      <c r="T1583" s="11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114"/>
    </row>
    <row r="1584" spans="4:42" x14ac:dyDescent="0.2"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Q1584" s="3"/>
      <c r="R1584" s="3"/>
      <c r="S1584" s="3"/>
      <c r="T1584" s="11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114"/>
    </row>
    <row r="1585" spans="4:42" x14ac:dyDescent="0.2"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Q1585" s="3"/>
      <c r="R1585" s="3"/>
      <c r="S1585" s="3"/>
      <c r="T1585" s="11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114"/>
    </row>
    <row r="1586" spans="4:42" x14ac:dyDescent="0.2"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Q1586" s="3"/>
      <c r="R1586" s="3"/>
      <c r="S1586" s="3"/>
      <c r="T1586" s="11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114"/>
    </row>
    <row r="1587" spans="4:42" x14ac:dyDescent="0.2"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Q1587" s="3"/>
      <c r="R1587" s="3"/>
      <c r="S1587" s="3"/>
      <c r="T1587" s="11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114"/>
    </row>
    <row r="1588" spans="4:42" x14ac:dyDescent="0.2"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Q1588" s="3"/>
      <c r="R1588" s="3"/>
      <c r="S1588" s="3"/>
      <c r="T1588" s="11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114"/>
    </row>
    <row r="1589" spans="4:42" x14ac:dyDescent="0.2"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Q1589" s="3"/>
      <c r="R1589" s="3"/>
      <c r="S1589" s="3"/>
      <c r="T1589" s="11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114"/>
    </row>
    <row r="1590" spans="4:42" x14ac:dyDescent="0.2"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Q1590" s="3"/>
      <c r="R1590" s="3"/>
      <c r="S1590" s="3"/>
      <c r="T1590" s="11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114"/>
    </row>
    <row r="1591" spans="4:42" x14ac:dyDescent="0.2"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Q1591" s="3"/>
      <c r="R1591" s="3"/>
      <c r="S1591" s="3"/>
      <c r="T1591" s="11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114"/>
    </row>
    <row r="1592" spans="4:42" x14ac:dyDescent="0.2"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Q1592" s="3"/>
      <c r="R1592" s="3"/>
      <c r="S1592" s="3"/>
      <c r="T1592" s="11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114"/>
    </row>
    <row r="1593" spans="4:42" x14ac:dyDescent="0.2"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Q1593" s="3"/>
      <c r="R1593" s="3"/>
      <c r="S1593" s="3"/>
      <c r="T1593" s="11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114"/>
    </row>
    <row r="1594" spans="4:42" x14ac:dyDescent="0.2"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Q1594" s="3"/>
      <c r="R1594" s="3"/>
      <c r="S1594" s="3"/>
      <c r="T1594" s="11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114"/>
    </row>
    <row r="1595" spans="4:42" x14ac:dyDescent="0.2"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Q1595" s="3"/>
      <c r="R1595" s="3"/>
      <c r="S1595" s="3"/>
      <c r="T1595" s="11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114"/>
    </row>
    <row r="1596" spans="4:42" x14ac:dyDescent="0.2"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Q1596" s="3"/>
      <c r="R1596" s="3"/>
      <c r="S1596" s="3"/>
      <c r="T1596" s="11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114"/>
    </row>
    <row r="1597" spans="4:42" x14ac:dyDescent="0.2"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Q1597" s="3"/>
      <c r="R1597" s="3"/>
      <c r="S1597" s="3"/>
      <c r="T1597" s="11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114"/>
    </row>
    <row r="1598" spans="4:42" x14ac:dyDescent="0.2"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Q1598" s="3"/>
      <c r="R1598" s="3"/>
      <c r="S1598" s="3"/>
      <c r="T1598" s="11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114"/>
    </row>
    <row r="1599" spans="4:42" x14ac:dyDescent="0.2"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Q1599" s="3"/>
      <c r="R1599" s="3"/>
      <c r="S1599" s="3"/>
      <c r="T1599" s="11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114"/>
    </row>
    <row r="1600" spans="4:42" x14ac:dyDescent="0.2"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Q1600" s="3"/>
      <c r="R1600" s="3"/>
      <c r="S1600" s="3"/>
      <c r="T1600" s="11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114"/>
    </row>
    <row r="1601" spans="4:42" x14ac:dyDescent="0.2"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Q1601" s="3"/>
      <c r="R1601" s="3"/>
      <c r="S1601" s="3"/>
      <c r="T1601" s="11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114"/>
    </row>
    <row r="1602" spans="4:42" x14ac:dyDescent="0.2"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Q1602" s="3"/>
      <c r="R1602" s="3"/>
      <c r="S1602" s="3"/>
      <c r="T1602" s="11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114"/>
    </row>
    <row r="1603" spans="4:42" x14ac:dyDescent="0.2"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Q1603" s="3"/>
      <c r="R1603" s="3"/>
      <c r="S1603" s="3"/>
      <c r="T1603" s="11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114"/>
    </row>
    <row r="1604" spans="4:42" x14ac:dyDescent="0.2"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Q1604" s="3"/>
      <c r="R1604" s="3"/>
      <c r="S1604" s="3"/>
      <c r="T1604" s="11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114"/>
    </row>
    <row r="1605" spans="4:42" x14ac:dyDescent="0.2"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Q1605" s="3"/>
      <c r="R1605" s="3"/>
      <c r="S1605" s="3"/>
      <c r="T1605" s="11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114"/>
    </row>
    <row r="1606" spans="4:42" x14ac:dyDescent="0.2"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Q1606" s="3"/>
      <c r="R1606" s="3"/>
      <c r="S1606" s="3"/>
      <c r="T1606" s="11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114"/>
    </row>
    <row r="1607" spans="4:42" x14ac:dyDescent="0.2"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Q1607" s="3"/>
      <c r="R1607" s="3"/>
      <c r="S1607" s="3"/>
      <c r="T1607" s="11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114"/>
    </row>
    <row r="1608" spans="4:42" x14ac:dyDescent="0.2"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Q1608" s="3"/>
      <c r="R1608" s="3"/>
      <c r="S1608" s="3"/>
      <c r="T1608" s="11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114"/>
    </row>
    <row r="1609" spans="4:42" x14ac:dyDescent="0.2"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Q1609" s="3"/>
      <c r="R1609" s="3"/>
      <c r="S1609" s="3"/>
      <c r="T1609" s="11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114"/>
    </row>
    <row r="1610" spans="4:42" x14ac:dyDescent="0.2"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Q1610" s="3"/>
      <c r="R1610" s="3"/>
      <c r="S1610" s="3"/>
      <c r="T1610" s="11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114"/>
    </row>
    <row r="1611" spans="4:42" x14ac:dyDescent="0.2"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Q1611" s="3"/>
      <c r="R1611" s="3"/>
      <c r="S1611" s="3"/>
      <c r="T1611" s="11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114"/>
    </row>
    <row r="1612" spans="4:42" x14ac:dyDescent="0.2"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Q1612" s="3"/>
      <c r="R1612" s="3"/>
      <c r="S1612" s="3"/>
      <c r="T1612" s="11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114"/>
    </row>
    <row r="1613" spans="4:42" x14ac:dyDescent="0.2"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Q1613" s="3"/>
      <c r="R1613" s="3"/>
      <c r="S1613" s="3"/>
      <c r="T1613" s="11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114"/>
    </row>
    <row r="1614" spans="4:42" x14ac:dyDescent="0.2"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Q1614" s="3"/>
      <c r="R1614" s="3"/>
      <c r="S1614" s="3"/>
      <c r="T1614" s="11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114"/>
    </row>
    <row r="1615" spans="4:42" x14ac:dyDescent="0.2"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Q1615" s="3"/>
      <c r="R1615" s="3"/>
      <c r="S1615" s="3"/>
      <c r="T1615" s="11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114"/>
    </row>
    <row r="1616" spans="4:42" x14ac:dyDescent="0.2"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Q1616" s="3"/>
      <c r="R1616" s="3"/>
      <c r="S1616" s="3"/>
      <c r="T1616" s="11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114"/>
    </row>
    <row r="1617" spans="4:42" x14ac:dyDescent="0.2"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Q1617" s="3"/>
      <c r="R1617" s="3"/>
      <c r="S1617" s="3"/>
      <c r="T1617" s="11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114"/>
    </row>
    <row r="1618" spans="4:42" x14ac:dyDescent="0.2"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Q1618" s="3"/>
      <c r="R1618" s="3"/>
      <c r="S1618" s="3"/>
      <c r="T1618" s="11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114"/>
    </row>
    <row r="1619" spans="4:42" x14ac:dyDescent="0.2"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Q1619" s="3"/>
      <c r="R1619" s="3"/>
      <c r="S1619" s="3"/>
      <c r="T1619" s="11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114"/>
    </row>
    <row r="1620" spans="4:42" x14ac:dyDescent="0.2"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Q1620" s="3"/>
      <c r="R1620" s="3"/>
      <c r="S1620" s="3"/>
      <c r="T1620" s="11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114"/>
    </row>
    <row r="1621" spans="4:42" x14ac:dyDescent="0.2"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Q1621" s="3"/>
      <c r="R1621" s="3"/>
      <c r="S1621" s="3"/>
      <c r="T1621" s="11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114"/>
    </row>
    <row r="1622" spans="4:42" x14ac:dyDescent="0.2"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Q1622" s="3"/>
      <c r="R1622" s="3"/>
      <c r="S1622" s="3"/>
      <c r="T1622" s="11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114"/>
    </row>
    <row r="1623" spans="4:42" x14ac:dyDescent="0.2"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Q1623" s="3"/>
      <c r="R1623" s="3"/>
      <c r="S1623" s="3"/>
      <c r="T1623" s="11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114"/>
    </row>
    <row r="1624" spans="4:42" x14ac:dyDescent="0.2"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Q1624" s="3"/>
      <c r="R1624" s="3"/>
      <c r="S1624" s="3"/>
      <c r="T1624" s="11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114"/>
    </row>
    <row r="1625" spans="4:42" x14ac:dyDescent="0.2"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Q1625" s="3"/>
      <c r="R1625" s="3"/>
      <c r="S1625" s="3"/>
      <c r="T1625" s="11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114"/>
    </row>
    <row r="1626" spans="4:42" x14ac:dyDescent="0.2"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Q1626" s="3"/>
      <c r="R1626" s="3"/>
      <c r="S1626" s="3"/>
      <c r="T1626" s="11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114"/>
    </row>
    <row r="1627" spans="4:42" x14ac:dyDescent="0.2"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Q1627" s="3"/>
      <c r="R1627" s="3"/>
      <c r="S1627" s="3"/>
      <c r="T1627" s="11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114"/>
    </row>
    <row r="1628" spans="4:42" x14ac:dyDescent="0.2"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Q1628" s="3"/>
      <c r="R1628" s="3"/>
      <c r="S1628" s="3"/>
      <c r="T1628" s="11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114"/>
    </row>
    <row r="1629" spans="4:42" x14ac:dyDescent="0.2"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Q1629" s="3"/>
      <c r="R1629" s="3"/>
      <c r="S1629" s="3"/>
      <c r="T1629" s="11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114"/>
    </row>
    <row r="1630" spans="4:42" x14ac:dyDescent="0.2"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Q1630" s="3"/>
      <c r="R1630" s="3"/>
      <c r="S1630" s="3"/>
      <c r="T1630" s="11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114"/>
    </row>
    <row r="1631" spans="4:42" x14ac:dyDescent="0.2"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Q1631" s="3"/>
      <c r="R1631" s="3"/>
      <c r="S1631" s="3"/>
      <c r="T1631" s="11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114"/>
    </row>
    <row r="1632" spans="4:42" x14ac:dyDescent="0.2"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Q1632" s="3"/>
      <c r="R1632" s="3"/>
      <c r="S1632" s="3"/>
      <c r="T1632" s="11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114"/>
    </row>
    <row r="1633" spans="4:42" x14ac:dyDescent="0.2"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Q1633" s="3"/>
      <c r="R1633" s="3"/>
      <c r="S1633" s="3"/>
      <c r="T1633" s="11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114"/>
    </row>
    <row r="1634" spans="4:42" x14ac:dyDescent="0.2"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Q1634" s="3"/>
      <c r="R1634" s="3"/>
      <c r="S1634" s="3"/>
      <c r="T1634" s="11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114"/>
    </row>
    <row r="1635" spans="4:42" x14ac:dyDescent="0.2"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Q1635" s="3"/>
      <c r="R1635" s="3"/>
      <c r="S1635" s="3"/>
      <c r="T1635" s="11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114"/>
    </row>
    <row r="1636" spans="4:42" x14ac:dyDescent="0.2"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Q1636" s="3"/>
      <c r="R1636" s="3"/>
      <c r="S1636" s="3"/>
      <c r="T1636" s="11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114"/>
    </row>
    <row r="1637" spans="4:42" x14ac:dyDescent="0.2"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Q1637" s="3"/>
      <c r="R1637" s="3"/>
      <c r="S1637" s="3"/>
      <c r="T1637" s="11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114"/>
    </row>
    <row r="1638" spans="4:42" x14ac:dyDescent="0.2"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Q1638" s="3"/>
      <c r="R1638" s="3"/>
      <c r="S1638" s="3"/>
      <c r="T1638" s="11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114"/>
    </row>
    <row r="1639" spans="4:42" x14ac:dyDescent="0.2"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Q1639" s="3"/>
      <c r="R1639" s="3"/>
      <c r="S1639" s="3"/>
      <c r="T1639" s="11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114"/>
    </row>
    <row r="1640" spans="4:42" x14ac:dyDescent="0.2"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Q1640" s="3"/>
      <c r="R1640" s="3"/>
      <c r="S1640" s="3"/>
      <c r="T1640" s="11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114"/>
    </row>
    <row r="1641" spans="4:42" x14ac:dyDescent="0.2"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Q1641" s="3"/>
      <c r="R1641" s="3"/>
      <c r="S1641" s="3"/>
      <c r="T1641" s="11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114"/>
    </row>
    <row r="1642" spans="4:42" x14ac:dyDescent="0.2"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Q1642" s="3"/>
      <c r="R1642" s="3"/>
      <c r="S1642" s="3"/>
      <c r="T1642" s="11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114"/>
    </row>
    <row r="1643" spans="4:42" x14ac:dyDescent="0.2"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Q1643" s="3"/>
      <c r="R1643" s="3"/>
      <c r="S1643" s="3"/>
      <c r="T1643" s="11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114"/>
    </row>
    <row r="1644" spans="4:42" x14ac:dyDescent="0.2"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Q1644" s="3"/>
      <c r="R1644" s="3"/>
      <c r="S1644" s="3"/>
      <c r="T1644" s="11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114"/>
    </row>
    <row r="1645" spans="4:42" x14ac:dyDescent="0.2"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Q1645" s="3"/>
      <c r="R1645" s="3"/>
      <c r="S1645" s="3"/>
      <c r="T1645" s="11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114"/>
    </row>
    <row r="1646" spans="4:42" x14ac:dyDescent="0.2"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Q1646" s="3"/>
      <c r="R1646" s="3"/>
      <c r="S1646" s="3"/>
      <c r="T1646" s="11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114"/>
    </row>
    <row r="1647" spans="4:42" x14ac:dyDescent="0.2"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Q1647" s="3"/>
      <c r="R1647" s="3"/>
      <c r="S1647" s="3"/>
      <c r="T1647" s="11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114"/>
    </row>
    <row r="1648" spans="4:42" x14ac:dyDescent="0.2"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Q1648" s="3"/>
      <c r="R1648" s="3"/>
      <c r="S1648" s="3"/>
      <c r="T1648" s="11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114"/>
    </row>
    <row r="1649" spans="4:42" x14ac:dyDescent="0.2"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Q1649" s="3"/>
      <c r="R1649" s="3"/>
      <c r="S1649" s="3"/>
      <c r="T1649" s="11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114"/>
    </row>
    <row r="1650" spans="4:42" x14ac:dyDescent="0.2"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Q1650" s="3"/>
      <c r="R1650" s="3"/>
      <c r="S1650" s="3"/>
      <c r="T1650" s="11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114"/>
    </row>
    <row r="1651" spans="4:42" x14ac:dyDescent="0.2"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Q1651" s="3"/>
      <c r="R1651" s="3"/>
      <c r="S1651" s="3"/>
      <c r="T1651" s="11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114"/>
    </row>
    <row r="1652" spans="4:42" x14ac:dyDescent="0.2"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Q1652" s="3"/>
      <c r="R1652" s="3"/>
      <c r="S1652" s="3"/>
      <c r="T1652" s="11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114"/>
    </row>
    <row r="1653" spans="4:42" x14ac:dyDescent="0.2"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Q1653" s="3"/>
      <c r="R1653" s="3"/>
      <c r="S1653" s="3"/>
      <c r="T1653" s="11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114"/>
    </row>
    <row r="1654" spans="4:42" x14ac:dyDescent="0.2"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Q1654" s="3"/>
      <c r="R1654" s="3"/>
      <c r="S1654" s="3"/>
      <c r="T1654" s="11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114"/>
    </row>
    <row r="1655" spans="4:42" x14ac:dyDescent="0.2"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Q1655" s="3"/>
      <c r="R1655" s="3"/>
      <c r="S1655" s="3"/>
      <c r="T1655" s="11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114"/>
    </row>
    <row r="1656" spans="4:42" x14ac:dyDescent="0.2"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Q1656" s="3"/>
      <c r="R1656" s="3"/>
      <c r="S1656" s="3"/>
      <c r="T1656" s="11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114"/>
    </row>
    <row r="1657" spans="4:42" x14ac:dyDescent="0.2"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Q1657" s="3"/>
      <c r="R1657" s="3"/>
      <c r="S1657" s="3"/>
      <c r="T1657" s="11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114"/>
    </row>
    <row r="1658" spans="4:42" x14ac:dyDescent="0.2"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Q1658" s="3"/>
      <c r="R1658" s="3"/>
      <c r="S1658" s="3"/>
      <c r="T1658" s="11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114"/>
    </row>
    <row r="1659" spans="4:42" x14ac:dyDescent="0.2"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Q1659" s="3"/>
      <c r="R1659" s="3"/>
      <c r="S1659" s="3"/>
      <c r="T1659" s="11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114"/>
    </row>
    <row r="1660" spans="4:42" x14ac:dyDescent="0.2"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Q1660" s="3"/>
      <c r="R1660" s="3"/>
      <c r="S1660" s="3"/>
      <c r="T1660" s="11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114"/>
    </row>
    <row r="1661" spans="4:42" x14ac:dyDescent="0.2"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Q1661" s="3"/>
      <c r="R1661" s="3"/>
      <c r="S1661" s="3"/>
      <c r="T1661" s="11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114"/>
    </row>
    <row r="1662" spans="4:42" x14ac:dyDescent="0.2"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Q1662" s="3"/>
      <c r="R1662" s="3"/>
      <c r="S1662" s="3"/>
      <c r="T1662" s="11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114"/>
    </row>
    <row r="1663" spans="4:42" x14ac:dyDescent="0.2"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Q1663" s="3"/>
      <c r="R1663" s="3"/>
      <c r="S1663" s="3"/>
      <c r="T1663" s="11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114"/>
    </row>
    <row r="1664" spans="4:42" x14ac:dyDescent="0.2"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Q1664" s="3"/>
      <c r="R1664" s="3"/>
      <c r="S1664" s="3"/>
      <c r="T1664" s="11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114"/>
    </row>
    <row r="1665" spans="4:42" x14ac:dyDescent="0.2"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Q1665" s="3"/>
      <c r="R1665" s="3"/>
      <c r="S1665" s="3"/>
      <c r="T1665" s="11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114"/>
    </row>
    <row r="1666" spans="4:42" x14ac:dyDescent="0.2"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Q1666" s="3"/>
      <c r="R1666" s="3"/>
      <c r="S1666" s="3"/>
      <c r="T1666" s="11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114"/>
    </row>
    <row r="1667" spans="4:42" x14ac:dyDescent="0.2"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Q1667" s="3"/>
      <c r="R1667" s="3"/>
      <c r="S1667" s="3"/>
      <c r="T1667" s="11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114"/>
    </row>
    <row r="1668" spans="4:42" x14ac:dyDescent="0.2"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Q1668" s="3"/>
      <c r="R1668" s="3"/>
      <c r="S1668" s="3"/>
      <c r="T1668" s="11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114"/>
    </row>
    <row r="1669" spans="4:42" x14ac:dyDescent="0.2"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Q1669" s="3"/>
      <c r="R1669" s="3"/>
      <c r="S1669" s="3"/>
      <c r="T1669" s="11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114"/>
    </row>
    <row r="1670" spans="4:42" x14ac:dyDescent="0.2"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Q1670" s="3"/>
      <c r="R1670" s="3"/>
      <c r="S1670" s="3"/>
      <c r="T1670" s="11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114"/>
    </row>
    <row r="1671" spans="4:42" x14ac:dyDescent="0.2"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Q1671" s="3"/>
      <c r="R1671" s="3"/>
      <c r="S1671" s="3"/>
      <c r="T1671" s="11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114"/>
    </row>
    <row r="1672" spans="4:42" x14ac:dyDescent="0.2"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Q1672" s="3"/>
      <c r="R1672" s="3"/>
      <c r="S1672" s="3"/>
      <c r="T1672" s="11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114"/>
    </row>
    <row r="1673" spans="4:42" x14ac:dyDescent="0.2"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Q1673" s="3"/>
      <c r="R1673" s="3"/>
      <c r="S1673" s="3"/>
      <c r="T1673" s="11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114"/>
    </row>
    <row r="1674" spans="4:42" x14ac:dyDescent="0.2"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Q1674" s="3"/>
      <c r="R1674" s="3"/>
      <c r="S1674" s="3"/>
      <c r="T1674" s="11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114"/>
    </row>
    <row r="1675" spans="4:42" x14ac:dyDescent="0.2"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Q1675" s="3"/>
      <c r="R1675" s="3"/>
      <c r="S1675" s="3"/>
      <c r="T1675" s="11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114"/>
    </row>
    <row r="1676" spans="4:42" x14ac:dyDescent="0.2"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Q1676" s="3"/>
      <c r="R1676" s="3"/>
      <c r="S1676" s="3"/>
      <c r="T1676" s="11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114"/>
    </row>
    <row r="1677" spans="4:42" x14ac:dyDescent="0.2"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Q1677" s="3"/>
      <c r="R1677" s="3"/>
      <c r="S1677" s="3"/>
      <c r="T1677" s="11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114"/>
    </row>
    <row r="1678" spans="4:42" x14ac:dyDescent="0.2"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Q1678" s="3"/>
      <c r="R1678" s="3"/>
      <c r="S1678" s="3"/>
      <c r="T1678" s="11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114"/>
    </row>
    <row r="1679" spans="4:42" x14ac:dyDescent="0.2"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Q1679" s="3"/>
      <c r="R1679" s="3"/>
      <c r="S1679" s="3"/>
      <c r="T1679" s="11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114"/>
    </row>
    <row r="1680" spans="4:42" x14ac:dyDescent="0.2"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Q1680" s="3"/>
      <c r="R1680" s="3"/>
      <c r="S1680" s="3"/>
      <c r="T1680" s="11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114"/>
    </row>
    <row r="1681" spans="4:42" x14ac:dyDescent="0.2"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Q1681" s="3"/>
      <c r="R1681" s="3"/>
      <c r="S1681" s="3"/>
      <c r="T1681" s="11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114"/>
    </row>
    <row r="1682" spans="4:42" x14ac:dyDescent="0.2"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Q1682" s="3"/>
      <c r="R1682" s="3"/>
      <c r="S1682" s="3"/>
      <c r="T1682" s="11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114"/>
    </row>
    <row r="1683" spans="4:42" x14ac:dyDescent="0.2"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Q1683" s="3"/>
      <c r="R1683" s="3"/>
      <c r="S1683" s="3"/>
      <c r="T1683" s="11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114"/>
    </row>
    <row r="1684" spans="4:42" x14ac:dyDescent="0.2"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Q1684" s="3"/>
      <c r="R1684" s="3"/>
      <c r="S1684" s="3"/>
      <c r="T1684" s="11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114"/>
    </row>
    <row r="1685" spans="4:42" x14ac:dyDescent="0.2"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Q1685" s="3"/>
      <c r="R1685" s="3"/>
      <c r="S1685" s="3"/>
      <c r="T1685" s="11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114"/>
    </row>
    <row r="1686" spans="4:42" x14ac:dyDescent="0.2"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Q1686" s="3"/>
      <c r="R1686" s="3"/>
      <c r="S1686" s="3"/>
      <c r="T1686" s="11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114"/>
    </row>
    <row r="1687" spans="4:42" x14ac:dyDescent="0.2"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Q1687" s="3"/>
      <c r="R1687" s="3"/>
      <c r="S1687" s="3"/>
      <c r="T1687" s="11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114"/>
    </row>
    <row r="1688" spans="4:42" x14ac:dyDescent="0.2"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Q1688" s="3"/>
      <c r="R1688" s="3"/>
      <c r="S1688" s="3"/>
      <c r="T1688" s="11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114"/>
    </row>
    <row r="1689" spans="4:42" x14ac:dyDescent="0.2"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Q1689" s="3"/>
      <c r="R1689" s="3"/>
      <c r="S1689" s="3"/>
      <c r="T1689" s="11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114"/>
    </row>
    <row r="1690" spans="4:42" x14ac:dyDescent="0.2"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Q1690" s="3"/>
      <c r="R1690" s="3"/>
      <c r="S1690" s="3"/>
      <c r="T1690" s="11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114"/>
    </row>
    <row r="1691" spans="4:42" x14ac:dyDescent="0.2"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Q1691" s="3"/>
      <c r="R1691" s="3"/>
      <c r="S1691" s="3"/>
      <c r="T1691" s="11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114"/>
    </row>
    <row r="1692" spans="4:42" x14ac:dyDescent="0.2"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Q1692" s="3"/>
      <c r="R1692" s="3"/>
      <c r="S1692" s="3"/>
      <c r="T1692" s="11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114"/>
    </row>
    <row r="1693" spans="4:42" x14ac:dyDescent="0.2"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Q1693" s="3"/>
      <c r="R1693" s="3"/>
      <c r="S1693" s="3"/>
      <c r="T1693" s="11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114"/>
    </row>
    <row r="1694" spans="4:42" x14ac:dyDescent="0.2"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Q1694" s="3"/>
      <c r="R1694" s="3"/>
      <c r="S1694" s="3"/>
      <c r="T1694" s="11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114"/>
    </row>
    <row r="1695" spans="4:42" x14ac:dyDescent="0.2"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Q1695" s="3"/>
      <c r="R1695" s="3"/>
      <c r="S1695" s="3"/>
      <c r="T1695" s="11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114"/>
    </row>
    <row r="1696" spans="4:42" x14ac:dyDescent="0.2"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Q1696" s="3"/>
      <c r="R1696" s="3"/>
      <c r="S1696" s="3"/>
      <c r="T1696" s="11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114"/>
    </row>
    <row r="1697" spans="4:42" x14ac:dyDescent="0.2"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Q1697" s="3"/>
      <c r="R1697" s="3"/>
      <c r="S1697" s="3"/>
      <c r="T1697" s="11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114"/>
    </row>
    <row r="1698" spans="4:42" x14ac:dyDescent="0.2"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Q1698" s="3"/>
      <c r="R1698" s="3"/>
      <c r="S1698" s="3"/>
      <c r="T1698" s="11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114"/>
    </row>
    <row r="1699" spans="4:42" x14ac:dyDescent="0.2"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Q1699" s="3"/>
      <c r="R1699" s="3"/>
      <c r="S1699" s="3"/>
      <c r="T1699" s="11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114"/>
    </row>
    <row r="1700" spans="4:42" x14ac:dyDescent="0.2"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Q1700" s="3"/>
      <c r="R1700" s="3"/>
      <c r="S1700" s="3"/>
      <c r="T1700" s="11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114"/>
    </row>
    <row r="1701" spans="4:42" x14ac:dyDescent="0.2"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Q1701" s="3"/>
      <c r="R1701" s="3"/>
      <c r="S1701" s="3"/>
      <c r="T1701" s="11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114"/>
    </row>
    <row r="1702" spans="4:42" x14ac:dyDescent="0.2"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Q1702" s="3"/>
      <c r="R1702" s="3"/>
      <c r="S1702" s="3"/>
      <c r="T1702" s="11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114"/>
    </row>
    <row r="1703" spans="4:42" x14ac:dyDescent="0.2"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Q1703" s="3"/>
      <c r="R1703" s="3"/>
      <c r="S1703" s="3"/>
      <c r="T1703" s="11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114"/>
    </row>
    <row r="1704" spans="4:42" x14ac:dyDescent="0.2"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Q1704" s="3"/>
      <c r="R1704" s="3"/>
      <c r="S1704" s="3"/>
      <c r="T1704" s="11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114"/>
    </row>
    <row r="1705" spans="4:42" x14ac:dyDescent="0.2"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Q1705" s="3"/>
      <c r="R1705" s="3"/>
      <c r="S1705" s="3"/>
      <c r="T1705" s="11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114"/>
    </row>
    <row r="1706" spans="4:42" x14ac:dyDescent="0.2"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Q1706" s="3"/>
      <c r="R1706" s="3"/>
      <c r="S1706" s="3"/>
      <c r="T1706" s="11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114"/>
    </row>
    <row r="1707" spans="4:42" x14ac:dyDescent="0.2"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Q1707" s="3"/>
      <c r="R1707" s="3"/>
      <c r="S1707" s="3"/>
      <c r="T1707" s="11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114"/>
    </row>
    <row r="1708" spans="4:42" x14ac:dyDescent="0.2"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Q1708" s="3"/>
      <c r="R1708" s="3"/>
      <c r="S1708" s="3"/>
      <c r="T1708" s="11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114"/>
    </row>
    <row r="1709" spans="4:42" x14ac:dyDescent="0.2"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Q1709" s="3"/>
      <c r="R1709" s="3"/>
      <c r="S1709" s="3"/>
      <c r="T1709" s="11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114"/>
    </row>
    <row r="1710" spans="4:42" x14ac:dyDescent="0.2"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Q1710" s="3"/>
      <c r="R1710" s="3"/>
      <c r="S1710" s="3"/>
      <c r="T1710" s="11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114"/>
    </row>
    <row r="1711" spans="4:42" x14ac:dyDescent="0.2"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Q1711" s="3"/>
      <c r="R1711" s="3"/>
      <c r="S1711" s="3"/>
      <c r="T1711" s="11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114"/>
    </row>
    <row r="1712" spans="4:42" x14ac:dyDescent="0.2"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Q1712" s="3"/>
      <c r="R1712" s="3"/>
      <c r="S1712" s="3"/>
      <c r="T1712" s="11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114"/>
    </row>
    <row r="1713" spans="4:42" x14ac:dyDescent="0.2"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Q1713" s="3"/>
      <c r="R1713" s="3"/>
      <c r="S1713" s="3"/>
      <c r="T1713" s="11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114"/>
    </row>
    <row r="1714" spans="4:42" x14ac:dyDescent="0.2"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Q1714" s="3"/>
      <c r="R1714" s="3"/>
      <c r="S1714" s="3"/>
      <c r="T1714" s="11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114"/>
    </row>
    <row r="1715" spans="4:42" x14ac:dyDescent="0.2"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Q1715" s="3"/>
      <c r="R1715" s="3"/>
      <c r="S1715" s="3"/>
      <c r="T1715" s="11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114"/>
    </row>
    <row r="1716" spans="4:42" x14ac:dyDescent="0.2"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Q1716" s="3"/>
      <c r="R1716" s="3"/>
      <c r="S1716" s="3"/>
      <c r="T1716" s="11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114"/>
    </row>
    <row r="1717" spans="4:42" x14ac:dyDescent="0.2"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Q1717" s="3"/>
      <c r="R1717" s="3"/>
      <c r="S1717" s="3"/>
      <c r="T1717" s="11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114"/>
    </row>
    <row r="1718" spans="4:42" x14ac:dyDescent="0.2"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Q1718" s="3"/>
      <c r="R1718" s="3"/>
      <c r="S1718" s="3"/>
      <c r="T1718" s="11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114"/>
    </row>
    <row r="1719" spans="4:42" x14ac:dyDescent="0.2"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Q1719" s="3"/>
      <c r="R1719" s="3"/>
      <c r="S1719" s="3"/>
      <c r="T1719" s="11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114"/>
    </row>
    <row r="1720" spans="4:42" x14ac:dyDescent="0.2"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Q1720" s="3"/>
      <c r="R1720" s="3"/>
      <c r="S1720" s="3"/>
      <c r="T1720" s="11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114"/>
    </row>
    <row r="1721" spans="4:42" x14ac:dyDescent="0.2"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Q1721" s="3"/>
      <c r="R1721" s="3"/>
      <c r="S1721" s="3"/>
      <c r="T1721" s="11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114"/>
    </row>
    <row r="1722" spans="4:42" x14ac:dyDescent="0.2"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Q1722" s="3"/>
      <c r="R1722" s="3"/>
      <c r="S1722" s="3"/>
      <c r="T1722" s="11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114"/>
    </row>
    <row r="1723" spans="4:42" x14ac:dyDescent="0.2"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Q1723" s="3"/>
      <c r="R1723" s="3"/>
      <c r="S1723" s="3"/>
      <c r="T1723" s="11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114"/>
    </row>
    <row r="1724" spans="4:42" x14ac:dyDescent="0.2"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Q1724" s="3"/>
      <c r="R1724" s="3"/>
      <c r="S1724" s="3"/>
      <c r="T1724" s="11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114"/>
    </row>
    <row r="1725" spans="4:42" x14ac:dyDescent="0.2"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Q1725" s="3"/>
      <c r="R1725" s="3"/>
      <c r="S1725" s="3"/>
      <c r="T1725" s="11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114"/>
    </row>
    <row r="1726" spans="4:42" x14ac:dyDescent="0.2"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Q1726" s="3"/>
      <c r="R1726" s="3"/>
      <c r="S1726" s="3"/>
      <c r="T1726" s="11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114"/>
    </row>
    <row r="1727" spans="4:42" x14ac:dyDescent="0.2"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Q1727" s="3"/>
      <c r="R1727" s="3"/>
      <c r="S1727" s="3"/>
      <c r="T1727" s="11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114"/>
    </row>
    <row r="1728" spans="4:42" x14ac:dyDescent="0.2"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Q1728" s="3"/>
      <c r="R1728" s="3"/>
      <c r="S1728" s="3"/>
      <c r="T1728" s="11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114"/>
    </row>
    <row r="1729" spans="4:42" x14ac:dyDescent="0.2"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Q1729" s="3"/>
      <c r="R1729" s="3"/>
      <c r="S1729" s="3"/>
      <c r="T1729" s="11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114"/>
    </row>
    <row r="1730" spans="4:42" x14ac:dyDescent="0.2"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Q1730" s="3"/>
      <c r="R1730" s="3"/>
      <c r="S1730" s="3"/>
      <c r="T1730" s="11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114"/>
    </row>
    <row r="1731" spans="4:42" x14ac:dyDescent="0.2"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Q1731" s="3"/>
      <c r="R1731" s="3"/>
      <c r="S1731" s="3"/>
      <c r="T1731" s="11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114"/>
    </row>
    <row r="1732" spans="4:42" x14ac:dyDescent="0.2"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Q1732" s="3"/>
      <c r="R1732" s="3"/>
      <c r="S1732" s="3"/>
      <c r="T1732" s="11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114"/>
    </row>
    <row r="1733" spans="4:42" x14ac:dyDescent="0.2"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Q1733" s="3"/>
      <c r="R1733" s="3"/>
      <c r="S1733" s="3"/>
      <c r="T1733" s="11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114"/>
    </row>
    <row r="1734" spans="4:42" x14ac:dyDescent="0.2"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Q1734" s="3"/>
      <c r="R1734" s="3"/>
      <c r="S1734" s="3"/>
      <c r="T1734" s="11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114"/>
    </row>
    <row r="1735" spans="4:42" x14ac:dyDescent="0.2"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Q1735" s="3"/>
      <c r="R1735" s="3"/>
      <c r="S1735" s="3"/>
      <c r="T1735" s="11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114"/>
    </row>
    <row r="1736" spans="4:42" x14ac:dyDescent="0.2"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Q1736" s="3"/>
      <c r="R1736" s="3"/>
      <c r="S1736" s="3"/>
      <c r="T1736" s="11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114"/>
    </row>
    <row r="1737" spans="4:42" x14ac:dyDescent="0.2"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Q1737" s="3"/>
      <c r="R1737" s="3"/>
      <c r="S1737" s="3"/>
      <c r="T1737" s="11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114"/>
    </row>
    <row r="1738" spans="4:42" x14ac:dyDescent="0.2"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Q1738" s="3"/>
      <c r="R1738" s="3"/>
      <c r="S1738" s="3"/>
      <c r="T1738" s="11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114"/>
    </row>
    <row r="1739" spans="4:42" x14ac:dyDescent="0.2"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Q1739" s="3"/>
      <c r="R1739" s="3"/>
      <c r="S1739" s="3"/>
      <c r="T1739" s="11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114"/>
    </row>
    <row r="1740" spans="4:42" x14ac:dyDescent="0.2"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Q1740" s="3"/>
      <c r="R1740" s="3"/>
      <c r="S1740" s="3"/>
      <c r="T1740" s="11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114"/>
    </row>
    <row r="1741" spans="4:42" x14ac:dyDescent="0.2"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Q1741" s="3"/>
      <c r="R1741" s="3"/>
      <c r="S1741" s="3"/>
      <c r="T1741" s="11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114"/>
    </row>
    <row r="1742" spans="4:42" x14ac:dyDescent="0.2"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Q1742" s="3"/>
      <c r="R1742" s="3"/>
      <c r="S1742" s="3"/>
      <c r="T1742" s="11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114"/>
    </row>
    <row r="1743" spans="4:42" x14ac:dyDescent="0.2"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Q1743" s="3"/>
      <c r="R1743" s="3"/>
      <c r="S1743" s="3"/>
      <c r="T1743" s="11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114"/>
    </row>
    <row r="1744" spans="4:42" x14ac:dyDescent="0.2"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Q1744" s="3"/>
      <c r="R1744" s="3"/>
      <c r="S1744" s="3"/>
      <c r="T1744" s="11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114"/>
    </row>
    <row r="1745" spans="4:42" x14ac:dyDescent="0.2"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Q1745" s="3"/>
      <c r="R1745" s="3"/>
      <c r="S1745" s="3"/>
      <c r="T1745" s="11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114"/>
    </row>
    <row r="1746" spans="4:42" x14ac:dyDescent="0.2"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Q1746" s="3"/>
      <c r="R1746" s="3"/>
      <c r="S1746" s="3"/>
      <c r="T1746" s="11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114"/>
    </row>
    <row r="1747" spans="4:42" x14ac:dyDescent="0.2"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Q1747" s="3"/>
      <c r="R1747" s="3"/>
      <c r="S1747" s="3"/>
      <c r="T1747" s="11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114"/>
    </row>
    <row r="1748" spans="4:42" x14ac:dyDescent="0.2"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Q1748" s="3"/>
      <c r="R1748" s="3"/>
      <c r="S1748" s="3"/>
      <c r="T1748" s="11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114"/>
    </row>
    <row r="1749" spans="4:42" x14ac:dyDescent="0.2"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Q1749" s="3"/>
      <c r="R1749" s="3"/>
      <c r="S1749" s="3"/>
      <c r="T1749" s="11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114"/>
    </row>
    <row r="1750" spans="4:42" x14ac:dyDescent="0.2"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Q1750" s="3"/>
      <c r="R1750" s="3"/>
      <c r="S1750" s="3"/>
      <c r="T1750" s="11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114"/>
    </row>
    <row r="1751" spans="4:42" x14ac:dyDescent="0.2"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Q1751" s="3"/>
      <c r="R1751" s="3"/>
      <c r="S1751" s="3"/>
      <c r="T1751" s="11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114"/>
    </row>
    <row r="1752" spans="4:42" x14ac:dyDescent="0.2"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Q1752" s="3"/>
      <c r="R1752" s="3"/>
      <c r="S1752" s="3"/>
      <c r="T1752" s="11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114"/>
    </row>
    <row r="1753" spans="4:42" x14ac:dyDescent="0.2"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Q1753" s="3"/>
      <c r="R1753" s="3"/>
      <c r="S1753" s="3"/>
      <c r="T1753" s="11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114"/>
    </row>
    <row r="1754" spans="4:42" x14ac:dyDescent="0.2"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Q1754" s="3"/>
      <c r="R1754" s="3"/>
      <c r="S1754" s="3"/>
      <c r="T1754" s="11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114"/>
    </row>
    <row r="1755" spans="4:42" x14ac:dyDescent="0.2"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Q1755" s="3"/>
      <c r="R1755" s="3"/>
      <c r="S1755" s="3"/>
      <c r="T1755" s="11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114"/>
    </row>
    <row r="1756" spans="4:42" x14ac:dyDescent="0.2"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Q1756" s="3"/>
      <c r="R1756" s="3"/>
      <c r="S1756" s="3"/>
      <c r="T1756" s="11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114"/>
    </row>
    <row r="1757" spans="4:42" x14ac:dyDescent="0.2"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Q1757" s="3"/>
      <c r="R1757" s="3"/>
      <c r="S1757" s="3"/>
      <c r="T1757" s="11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114"/>
    </row>
    <row r="1758" spans="4:42" x14ac:dyDescent="0.2"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Q1758" s="3"/>
      <c r="R1758" s="3"/>
      <c r="S1758" s="3"/>
      <c r="T1758" s="11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114"/>
    </row>
    <row r="1759" spans="4:42" x14ac:dyDescent="0.2"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Q1759" s="3"/>
      <c r="R1759" s="3"/>
      <c r="S1759" s="3"/>
      <c r="T1759" s="11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114"/>
    </row>
    <row r="1760" spans="4:42" x14ac:dyDescent="0.2"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Q1760" s="3"/>
      <c r="R1760" s="3"/>
      <c r="S1760" s="3"/>
      <c r="T1760" s="11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114"/>
    </row>
    <row r="1761" spans="4:42" x14ac:dyDescent="0.2"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Q1761" s="3"/>
      <c r="R1761" s="3"/>
      <c r="S1761" s="3"/>
      <c r="T1761" s="11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114"/>
    </row>
    <row r="1762" spans="4:42" x14ac:dyDescent="0.2"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Q1762" s="3"/>
      <c r="R1762" s="3"/>
      <c r="S1762" s="3"/>
      <c r="T1762" s="11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114"/>
    </row>
    <row r="1763" spans="4:42" x14ac:dyDescent="0.2"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Q1763" s="3"/>
      <c r="R1763" s="3"/>
      <c r="S1763" s="3"/>
      <c r="T1763" s="11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114"/>
    </row>
    <row r="1764" spans="4:42" x14ac:dyDescent="0.2"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Q1764" s="3"/>
      <c r="R1764" s="3"/>
      <c r="S1764" s="3"/>
      <c r="T1764" s="11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114"/>
    </row>
    <row r="1765" spans="4:42" x14ac:dyDescent="0.2"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Q1765" s="3"/>
      <c r="R1765" s="3"/>
      <c r="S1765" s="3"/>
      <c r="T1765" s="11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114"/>
    </row>
    <row r="1766" spans="4:42" x14ac:dyDescent="0.2"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Q1766" s="3"/>
      <c r="R1766" s="3"/>
      <c r="S1766" s="3"/>
      <c r="T1766" s="11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114"/>
    </row>
    <row r="1767" spans="4:42" x14ac:dyDescent="0.2"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Q1767" s="3"/>
      <c r="R1767" s="3"/>
      <c r="S1767" s="3"/>
      <c r="T1767" s="11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114"/>
    </row>
    <row r="1768" spans="4:42" x14ac:dyDescent="0.2"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Q1768" s="3"/>
      <c r="R1768" s="3"/>
      <c r="S1768" s="3"/>
      <c r="T1768" s="11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114"/>
    </row>
    <row r="1769" spans="4:42" x14ac:dyDescent="0.2"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Q1769" s="3"/>
      <c r="R1769" s="3"/>
      <c r="S1769" s="3"/>
      <c r="T1769" s="11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114"/>
    </row>
    <row r="1770" spans="4:42" x14ac:dyDescent="0.2"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Q1770" s="3"/>
      <c r="R1770" s="3"/>
      <c r="S1770" s="3"/>
      <c r="T1770" s="11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114"/>
    </row>
    <row r="1771" spans="4:42" x14ac:dyDescent="0.2"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Q1771" s="3"/>
      <c r="R1771" s="3"/>
      <c r="S1771" s="3"/>
      <c r="T1771" s="11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114"/>
    </row>
    <row r="1772" spans="4:42" x14ac:dyDescent="0.2"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Q1772" s="3"/>
      <c r="R1772" s="3"/>
      <c r="S1772" s="3"/>
      <c r="T1772" s="11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114"/>
    </row>
    <row r="1773" spans="4:42" x14ac:dyDescent="0.2"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Q1773" s="3"/>
      <c r="R1773" s="3"/>
      <c r="S1773" s="3"/>
      <c r="T1773" s="11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114"/>
    </row>
    <row r="1774" spans="4:42" x14ac:dyDescent="0.2"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Q1774" s="3"/>
      <c r="R1774" s="3"/>
      <c r="S1774" s="3"/>
      <c r="T1774" s="11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114"/>
    </row>
    <row r="1775" spans="4:42" x14ac:dyDescent="0.2"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Q1775" s="3"/>
      <c r="R1775" s="3"/>
      <c r="S1775" s="3"/>
      <c r="T1775" s="11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114"/>
    </row>
    <row r="1776" spans="4:42" x14ac:dyDescent="0.2"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Q1776" s="3"/>
      <c r="R1776" s="3"/>
      <c r="S1776" s="3"/>
      <c r="T1776" s="11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114"/>
    </row>
    <row r="1777" spans="4:42" x14ac:dyDescent="0.2"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Q1777" s="3"/>
      <c r="R1777" s="3"/>
      <c r="S1777" s="3"/>
      <c r="T1777" s="11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114"/>
    </row>
    <row r="1778" spans="4:42" x14ac:dyDescent="0.2"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Q1778" s="3"/>
      <c r="R1778" s="3"/>
      <c r="S1778" s="3"/>
      <c r="T1778" s="11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114"/>
    </row>
    <row r="1779" spans="4:42" x14ac:dyDescent="0.2"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Q1779" s="3"/>
      <c r="R1779" s="3"/>
      <c r="S1779" s="3"/>
      <c r="T1779" s="11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114"/>
    </row>
    <row r="1780" spans="4:42" x14ac:dyDescent="0.2"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Q1780" s="3"/>
      <c r="R1780" s="3"/>
      <c r="S1780" s="3"/>
      <c r="T1780" s="11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114"/>
    </row>
    <row r="1781" spans="4:42" x14ac:dyDescent="0.2"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Q1781" s="3"/>
      <c r="R1781" s="3"/>
      <c r="S1781" s="3"/>
      <c r="T1781" s="11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114"/>
    </row>
    <row r="1782" spans="4:42" x14ac:dyDescent="0.2"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Q1782" s="3"/>
      <c r="R1782" s="3"/>
      <c r="S1782" s="3"/>
      <c r="T1782" s="11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114"/>
    </row>
    <row r="1783" spans="4:42" x14ac:dyDescent="0.2"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Q1783" s="3"/>
      <c r="R1783" s="3"/>
      <c r="S1783" s="3"/>
      <c r="T1783" s="11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114"/>
    </row>
    <row r="1784" spans="4:42" x14ac:dyDescent="0.2"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Q1784" s="3"/>
      <c r="R1784" s="3"/>
      <c r="S1784" s="3"/>
      <c r="T1784" s="11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114"/>
    </row>
    <row r="1785" spans="4:42" x14ac:dyDescent="0.2"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Q1785" s="3"/>
      <c r="R1785" s="3"/>
      <c r="S1785" s="3"/>
      <c r="T1785" s="11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114"/>
    </row>
    <row r="1786" spans="4:42" x14ac:dyDescent="0.2"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Q1786" s="3"/>
      <c r="R1786" s="3"/>
      <c r="S1786" s="3"/>
      <c r="T1786" s="11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114"/>
    </row>
    <row r="1787" spans="4:42" x14ac:dyDescent="0.2"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Q1787" s="3"/>
      <c r="R1787" s="3"/>
      <c r="S1787" s="3"/>
      <c r="T1787" s="11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114"/>
    </row>
    <row r="1788" spans="4:42" x14ac:dyDescent="0.2"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Q1788" s="3"/>
      <c r="R1788" s="3"/>
      <c r="S1788" s="3"/>
      <c r="T1788" s="11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114"/>
    </row>
    <row r="1789" spans="4:42" x14ac:dyDescent="0.2"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Q1789" s="3"/>
      <c r="R1789" s="3"/>
      <c r="S1789" s="3"/>
      <c r="T1789" s="11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114"/>
    </row>
    <row r="1790" spans="4:42" x14ac:dyDescent="0.2"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Q1790" s="3"/>
      <c r="R1790" s="3"/>
      <c r="S1790" s="3"/>
      <c r="T1790" s="11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114"/>
    </row>
    <row r="1791" spans="4:42" x14ac:dyDescent="0.2"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Q1791" s="3"/>
      <c r="R1791" s="3"/>
      <c r="S1791" s="3"/>
      <c r="T1791" s="11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114"/>
    </row>
    <row r="1792" spans="4:42" x14ac:dyDescent="0.2"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Q1792" s="3"/>
      <c r="R1792" s="3"/>
      <c r="S1792" s="3"/>
      <c r="T1792" s="11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114"/>
    </row>
    <row r="1793" spans="4:42" x14ac:dyDescent="0.2"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Q1793" s="3"/>
      <c r="R1793" s="3"/>
      <c r="S1793" s="3"/>
      <c r="T1793" s="11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114"/>
    </row>
    <row r="1794" spans="4:42" x14ac:dyDescent="0.2"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Q1794" s="3"/>
      <c r="R1794" s="3"/>
      <c r="S1794" s="3"/>
      <c r="T1794" s="11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114"/>
    </row>
    <row r="1795" spans="4:42" x14ac:dyDescent="0.2"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Q1795" s="3"/>
      <c r="R1795" s="3"/>
      <c r="S1795" s="3"/>
      <c r="T1795" s="11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114"/>
    </row>
    <row r="1796" spans="4:42" x14ac:dyDescent="0.2"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Q1796" s="3"/>
      <c r="R1796" s="3"/>
      <c r="S1796" s="3"/>
      <c r="T1796" s="11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114"/>
    </row>
    <row r="1797" spans="4:42" x14ac:dyDescent="0.2"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Q1797" s="3"/>
      <c r="R1797" s="3"/>
      <c r="S1797" s="3"/>
      <c r="T1797" s="11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114"/>
    </row>
    <row r="1798" spans="4:42" x14ac:dyDescent="0.2"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Q1798" s="3"/>
      <c r="R1798" s="3"/>
      <c r="S1798" s="3"/>
      <c r="T1798" s="11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114"/>
    </row>
    <row r="1799" spans="4:42" x14ac:dyDescent="0.2"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Q1799" s="3"/>
      <c r="R1799" s="3"/>
      <c r="S1799" s="3"/>
      <c r="T1799" s="11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114"/>
    </row>
    <row r="1800" spans="4:42" x14ac:dyDescent="0.2"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Q1800" s="3"/>
      <c r="R1800" s="3"/>
      <c r="S1800" s="3"/>
      <c r="T1800" s="11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114"/>
    </row>
    <row r="1801" spans="4:42" x14ac:dyDescent="0.2"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Q1801" s="3"/>
      <c r="R1801" s="3"/>
      <c r="S1801" s="3"/>
      <c r="T1801" s="11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114"/>
    </row>
    <row r="1802" spans="4:42" x14ac:dyDescent="0.2"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Q1802" s="3"/>
      <c r="R1802" s="3"/>
      <c r="S1802" s="3"/>
      <c r="T1802" s="11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114"/>
    </row>
    <row r="1803" spans="4:42" x14ac:dyDescent="0.2"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Q1803" s="3"/>
      <c r="R1803" s="3"/>
      <c r="S1803" s="3"/>
      <c r="T1803" s="11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114"/>
    </row>
    <row r="1804" spans="4:42" x14ac:dyDescent="0.2"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Q1804" s="3"/>
      <c r="R1804" s="3"/>
      <c r="S1804" s="3"/>
      <c r="T1804" s="11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114"/>
    </row>
    <row r="1805" spans="4:42" x14ac:dyDescent="0.2"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Q1805" s="3"/>
      <c r="R1805" s="3"/>
      <c r="S1805" s="3"/>
      <c r="T1805" s="11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114"/>
    </row>
    <row r="1806" spans="4:42" x14ac:dyDescent="0.2"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Q1806" s="3"/>
      <c r="R1806" s="3"/>
      <c r="S1806" s="3"/>
      <c r="T1806" s="11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114"/>
    </row>
    <row r="1807" spans="4:42" x14ac:dyDescent="0.2"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Q1807" s="3"/>
      <c r="R1807" s="3"/>
      <c r="S1807" s="3"/>
      <c r="T1807" s="11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114"/>
    </row>
    <row r="1808" spans="4:42" x14ac:dyDescent="0.2"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Q1808" s="3"/>
      <c r="R1808" s="3"/>
      <c r="S1808" s="3"/>
      <c r="T1808" s="11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114"/>
    </row>
    <row r="1809" spans="4:42" x14ac:dyDescent="0.2"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Q1809" s="3"/>
      <c r="R1809" s="3"/>
      <c r="S1809" s="3"/>
      <c r="T1809" s="11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114"/>
    </row>
    <row r="1810" spans="4:42" x14ac:dyDescent="0.2"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Q1810" s="3"/>
      <c r="R1810" s="3"/>
      <c r="S1810" s="3"/>
      <c r="T1810" s="11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114"/>
    </row>
    <row r="1811" spans="4:42" x14ac:dyDescent="0.2"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Q1811" s="3"/>
      <c r="R1811" s="3"/>
      <c r="S1811" s="3"/>
      <c r="T1811" s="11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114"/>
    </row>
    <row r="1812" spans="4:42" x14ac:dyDescent="0.2"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Q1812" s="3"/>
      <c r="R1812" s="3"/>
      <c r="S1812" s="3"/>
      <c r="T1812" s="11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114"/>
    </row>
    <row r="1813" spans="4:42" x14ac:dyDescent="0.2"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Q1813" s="3"/>
      <c r="R1813" s="3"/>
      <c r="S1813" s="3"/>
      <c r="T1813" s="11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114"/>
    </row>
    <row r="1814" spans="4:42" x14ac:dyDescent="0.2"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Q1814" s="3"/>
      <c r="R1814" s="3"/>
      <c r="S1814" s="3"/>
      <c r="T1814" s="11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114"/>
    </row>
    <row r="1815" spans="4:42" x14ac:dyDescent="0.2"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Q1815" s="3"/>
      <c r="R1815" s="3"/>
      <c r="S1815" s="3"/>
      <c r="T1815" s="11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114"/>
    </row>
    <row r="1816" spans="4:42" x14ac:dyDescent="0.2"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Q1816" s="3"/>
      <c r="R1816" s="3"/>
      <c r="S1816" s="3"/>
      <c r="T1816" s="11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114"/>
    </row>
    <row r="1817" spans="4:42" x14ac:dyDescent="0.2"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Q1817" s="3"/>
      <c r="R1817" s="3"/>
      <c r="S1817" s="3"/>
      <c r="T1817" s="11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114"/>
    </row>
    <row r="1818" spans="4:42" x14ac:dyDescent="0.2"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Q1818" s="3"/>
      <c r="R1818" s="3"/>
      <c r="S1818" s="3"/>
      <c r="T1818" s="11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114"/>
    </row>
    <row r="1819" spans="4:42" x14ac:dyDescent="0.2"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Q1819" s="3"/>
      <c r="R1819" s="3"/>
      <c r="S1819" s="3"/>
      <c r="T1819" s="11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114"/>
    </row>
    <row r="1820" spans="4:42" x14ac:dyDescent="0.2"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Q1820" s="3"/>
      <c r="R1820" s="3"/>
      <c r="S1820" s="3"/>
      <c r="T1820" s="11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114"/>
    </row>
    <row r="1821" spans="4:42" x14ac:dyDescent="0.2"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Q1821" s="3"/>
      <c r="R1821" s="3"/>
      <c r="S1821" s="3"/>
      <c r="T1821" s="11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114"/>
    </row>
    <row r="1822" spans="4:42" x14ac:dyDescent="0.2"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Q1822" s="3"/>
      <c r="R1822" s="3"/>
      <c r="S1822" s="3"/>
      <c r="T1822" s="11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114"/>
    </row>
    <row r="1823" spans="4:42" x14ac:dyDescent="0.2"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Q1823" s="3"/>
      <c r="R1823" s="3"/>
      <c r="S1823" s="3"/>
      <c r="T1823" s="11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114"/>
    </row>
    <row r="1824" spans="4:42" x14ac:dyDescent="0.2"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Q1824" s="3"/>
      <c r="R1824" s="3"/>
      <c r="S1824" s="3"/>
      <c r="T1824" s="11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114"/>
    </row>
    <row r="1825" spans="4:42" x14ac:dyDescent="0.2"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Q1825" s="3"/>
      <c r="R1825" s="3"/>
      <c r="S1825" s="3"/>
      <c r="T1825" s="11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114"/>
    </row>
    <row r="1826" spans="4:42" x14ac:dyDescent="0.2"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Q1826" s="3"/>
      <c r="R1826" s="3"/>
      <c r="S1826" s="3"/>
      <c r="T1826" s="11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114"/>
    </row>
    <row r="1827" spans="4:42" x14ac:dyDescent="0.2"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Q1827" s="3"/>
      <c r="R1827" s="3"/>
      <c r="S1827" s="3"/>
      <c r="T1827" s="11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114"/>
    </row>
    <row r="1828" spans="4:42" x14ac:dyDescent="0.2"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Q1828" s="3"/>
      <c r="R1828" s="3"/>
      <c r="S1828" s="3"/>
      <c r="T1828" s="11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114"/>
    </row>
    <row r="1829" spans="4:42" x14ac:dyDescent="0.2"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Q1829" s="3"/>
      <c r="R1829" s="3"/>
      <c r="S1829" s="3"/>
      <c r="T1829" s="11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114"/>
    </row>
    <row r="1830" spans="4:42" x14ac:dyDescent="0.2"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Q1830" s="3"/>
      <c r="R1830" s="3"/>
      <c r="S1830" s="3"/>
      <c r="T1830" s="11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114"/>
    </row>
    <row r="1831" spans="4:42" x14ac:dyDescent="0.2"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Q1831" s="3"/>
      <c r="R1831" s="3"/>
      <c r="S1831" s="3"/>
      <c r="T1831" s="11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114"/>
    </row>
    <row r="1832" spans="4:42" x14ac:dyDescent="0.2"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Q1832" s="3"/>
      <c r="R1832" s="3"/>
      <c r="S1832" s="3"/>
      <c r="T1832" s="11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114"/>
    </row>
    <row r="1833" spans="4:42" x14ac:dyDescent="0.2"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Q1833" s="3"/>
      <c r="R1833" s="3"/>
      <c r="S1833" s="3"/>
      <c r="T1833" s="11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114"/>
    </row>
    <row r="1834" spans="4:42" x14ac:dyDescent="0.2"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Q1834" s="3"/>
      <c r="R1834" s="3"/>
      <c r="S1834" s="3"/>
      <c r="T1834" s="11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114"/>
    </row>
    <row r="1835" spans="4:42" x14ac:dyDescent="0.2"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Q1835" s="3"/>
      <c r="R1835" s="3"/>
      <c r="S1835" s="3"/>
      <c r="T1835" s="11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114"/>
    </row>
    <row r="1836" spans="4:42" x14ac:dyDescent="0.2"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Q1836" s="3"/>
      <c r="R1836" s="3"/>
      <c r="S1836" s="3"/>
      <c r="T1836" s="11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114"/>
    </row>
    <row r="1837" spans="4:42" x14ac:dyDescent="0.2"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Q1837" s="3"/>
      <c r="R1837" s="3"/>
      <c r="S1837" s="3"/>
      <c r="T1837" s="11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114"/>
    </row>
    <row r="1838" spans="4:42" x14ac:dyDescent="0.2"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Q1838" s="3"/>
      <c r="R1838" s="3"/>
      <c r="S1838" s="3"/>
      <c r="T1838" s="11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114"/>
    </row>
    <row r="1839" spans="4:42" x14ac:dyDescent="0.2"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Q1839" s="3"/>
      <c r="R1839" s="3"/>
      <c r="S1839" s="3"/>
      <c r="T1839" s="11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114"/>
    </row>
    <row r="1840" spans="4:42" x14ac:dyDescent="0.2"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Q1840" s="3"/>
      <c r="R1840" s="3"/>
      <c r="S1840" s="3"/>
      <c r="T1840" s="11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114"/>
    </row>
    <row r="1841" spans="4:42" x14ac:dyDescent="0.2"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Q1841" s="3"/>
      <c r="R1841" s="3"/>
      <c r="S1841" s="3"/>
      <c r="T1841" s="11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114"/>
    </row>
    <row r="1842" spans="4:42" x14ac:dyDescent="0.2"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Q1842" s="3"/>
      <c r="R1842" s="3"/>
      <c r="S1842" s="3"/>
      <c r="T1842" s="11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114"/>
    </row>
    <row r="1843" spans="4:42" x14ac:dyDescent="0.2"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Q1843" s="3"/>
      <c r="R1843" s="3"/>
      <c r="S1843" s="3"/>
      <c r="T1843" s="11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114"/>
    </row>
    <row r="1844" spans="4:42" x14ac:dyDescent="0.2"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Q1844" s="3"/>
      <c r="R1844" s="3"/>
      <c r="S1844" s="3"/>
      <c r="T1844" s="11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114"/>
    </row>
    <row r="1845" spans="4:42" x14ac:dyDescent="0.2"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Q1845" s="3"/>
      <c r="R1845" s="3"/>
      <c r="S1845" s="3"/>
      <c r="T1845" s="11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114"/>
    </row>
    <row r="1846" spans="4:42" x14ac:dyDescent="0.2"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Q1846" s="3"/>
      <c r="R1846" s="3"/>
      <c r="S1846" s="3"/>
      <c r="T1846" s="11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114"/>
    </row>
    <row r="1847" spans="4:42" x14ac:dyDescent="0.2"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Q1847" s="3"/>
      <c r="R1847" s="3"/>
      <c r="S1847" s="3"/>
      <c r="T1847" s="11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114"/>
    </row>
    <row r="1848" spans="4:42" x14ac:dyDescent="0.2"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Q1848" s="3"/>
      <c r="R1848" s="3"/>
      <c r="S1848" s="3"/>
      <c r="T1848" s="11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114"/>
    </row>
    <row r="1849" spans="4:42" x14ac:dyDescent="0.2"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Q1849" s="3"/>
      <c r="R1849" s="3"/>
      <c r="S1849" s="3"/>
      <c r="T1849" s="11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114"/>
    </row>
    <row r="1850" spans="4:42" x14ac:dyDescent="0.2"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Q1850" s="3"/>
      <c r="R1850" s="3"/>
      <c r="S1850" s="3"/>
      <c r="T1850" s="11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114"/>
    </row>
    <row r="1851" spans="4:42" x14ac:dyDescent="0.2"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Q1851" s="3"/>
      <c r="R1851" s="3"/>
      <c r="S1851" s="3"/>
      <c r="T1851" s="11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114"/>
    </row>
    <row r="1852" spans="4:42" x14ac:dyDescent="0.2"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Q1852" s="3"/>
      <c r="R1852" s="3"/>
      <c r="S1852" s="3"/>
      <c r="T1852" s="11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114"/>
    </row>
    <row r="1853" spans="4:42" x14ac:dyDescent="0.2"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Q1853" s="3"/>
      <c r="R1853" s="3"/>
      <c r="S1853" s="3"/>
      <c r="T1853" s="11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114"/>
    </row>
    <row r="1854" spans="4:42" x14ac:dyDescent="0.2"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Q1854" s="3"/>
      <c r="R1854" s="3"/>
      <c r="S1854" s="3"/>
      <c r="T1854" s="11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114"/>
    </row>
    <row r="1855" spans="4:42" x14ac:dyDescent="0.2"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Q1855" s="3"/>
      <c r="R1855" s="3"/>
      <c r="S1855" s="3"/>
      <c r="T1855" s="11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114"/>
    </row>
    <row r="1856" spans="4:42" x14ac:dyDescent="0.2"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Q1856" s="3"/>
      <c r="R1856" s="3"/>
      <c r="S1856" s="3"/>
      <c r="T1856" s="11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114"/>
    </row>
    <row r="1857" spans="4:42" x14ac:dyDescent="0.2"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Q1857" s="3"/>
      <c r="R1857" s="3"/>
      <c r="S1857" s="3"/>
      <c r="T1857" s="11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114"/>
    </row>
    <row r="1858" spans="4:42" x14ac:dyDescent="0.2"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Q1858" s="3"/>
      <c r="R1858" s="3"/>
      <c r="S1858" s="3"/>
      <c r="T1858" s="11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114"/>
    </row>
    <row r="1859" spans="4:42" x14ac:dyDescent="0.2"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Q1859" s="3"/>
      <c r="R1859" s="3"/>
      <c r="S1859" s="3"/>
      <c r="T1859" s="11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114"/>
    </row>
    <row r="1860" spans="4:42" x14ac:dyDescent="0.2"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Q1860" s="3"/>
      <c r="R1860" s="3"/>
      <c r="S1860" s="3"/>
      <c r="T1860" s="11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114"/>
    </row>
    <row r="1861" spans="4:42" x14ac:dyDescent="0.2"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Q1861" s="3"/>
      <c r="R1861" s="3"/>
      <c r="S1861" s="3"/>
      <c r="T1861" s="11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114"/>
    </row>
    <row r="1862" spans="4:42" x14ac:dyDescent="0.2"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Q1862" s="3"/>
      <c r="R1862" s="3"/>
      <c r="S1862" s="3"/>
      <c r="T1862" s="11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114"/>
    </row>
    <row r="1863" spans="4:42" x14ac:dyDescent="0.2"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Q1863" s="3"/>
      <c r="R1863" s="3"/>
      <c r="S1863" s="3"/>
      <c r="T1863" s="11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114"/>
    </row>
    <row r="1864" spans="4:42" x14ac:dyDescent="0.2"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Q1864" s="3"/>
      <c r="R1864" s="3"/>
      <c r="S1864" s="3"/>
      <c r="T1864" s="11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114"/>
    </row>
    <row r="1865" spans="4:42" x14ac:dyDescent="0.2"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Q1865" s="3"/>
      <c r="R1865" s="3"/>
      <c r="S1865" s="3"/>
      <c r="T1865" s="11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114"/>
    </row>
    <row r="1866" spans="4:42" x14ac:dyDescent="0.2"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Q1866" s="3"/>
      <c r="R1866" s="3"/>
      <c r="S1866" s="3"/>
      <c r="T1866" s="11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114"/>
    </row>
    <row r="1867" spans="4:42" x14ac:dyDescent="0.2"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Q1867" s="3"/>
      <c r="R1867" s="3"/>
      <c r="S1867" s="3"/>
      <c r="T1867" s="11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114"/>
    </row>
    <row r="1868" spans="4:42" x14ac:dyDescent="0.2"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Q1868" s="3"/>
      <c r="R1868" s="3"/>
      <c r="S1868" s="3"/>
      <c r="T1868" s="11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114"/>
    </row>
    <row r="1869" spans="4:42" x14ac:dyDescent="0.2"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Q1869" s="3"/>
      <c r="R1869" s="3"/>
      <c r="S1869" s="3"/>
      <c r="T1869" s="11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114"/>
    </row>
    <row r="1870" spans="4:42" x14ac:dyDescent="0.2">
      <c r="D1870" s="3"/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Q1870" s="3"/>
      <c r="R1870" s="3"/>
      <c r="S1870" s="3"/>
      <c r="T1870" s="11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114"/>
    </row>
    <row r="1871" spans="4:42" x14ac:dyDescent="0.2">
      <c r="D1871" s="3"/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Q1871" s="3"/>
      <c r="R1871" s="3"/>
      <c r="S1871" s="3"/>
      <c r="T1871" s="11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114"/>
    </row>
    <row r="1872" spans="4:42" x14ac:dyDescent="0.2">
      <c r="D1872" s="3"/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Q1872" s="3"/>
      <c r="R1872" s="3"/>
      <c r="S1872" s="3"/>
      <c r="T1872" s="11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114"/>
    </row>
    <row r="1873" spans="4:42" x14ac:dyDescent="0.2"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Q1873" s="3"/>
      <c r="R1873" s="3"/>
      <c r="S1873" s="3"/>
      <c r="T1873" s="11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114"/>
    </row>
    <row r="1874" spans="4:42" x14ac:dyDescent="0.2"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Q1874" s="3"/>
      <c r="R1874" s="3"/>
      <c r="S1874" s="3"/>
      <c r="T1874" s="11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114"/>
    </row>
    <row r="1875" spans="4:42" x14ac:dyDescent="0.2">
      <c r="D1875" s="3"/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Q1875" s="3"/>
      <c r="R1875" s="3"/>
      <c r="S1875" s="3"/>
      <c r="T1875" s="11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114"/>
    </row>
    <row r="1876" spans="4:42" x14ac:dyDescent="0.2"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Q1876" s="3"/>
      <c r="R1876" s="3"/>
      <c r="S1876" s="3"/>
      <c r="T1876" s="11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114"/>
    </row>
    <row r="1877" spans="4:42" x14ac:dyDescent="0.2"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Q1877" s="3"/>
      <c r="R1877" s="3"/>
      <c r="S1877" s="3"/>
      <c r="T1877" s="11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114"/>
    </row>
    <row r="1878" spans="4:42" x14ac:dyDescent="0.2"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Q1878" s="3"/>
      <c r="R1878" s="3"/>
      <c r="S1878" s="3"/>
      <c r="T1878" s="11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114"/>
    </row>
    <row r="1879" spans="4:42" x14ac:dyDescent="0.2">
      <c r="D1879" s="3"/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Q1879" s="3"/>
      <c r="R1879" s="3"/>
      <c r="S1879" s="3"/>
      <c r="T1879" s="11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114"/>
    </row>
    <row r="1880" spans="4:42" x14ac:dyDescent="0.2">
      <c r="D1880" s="3"/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Q1880" s="3"/>
      <c r="R1880" s="3"/>
      <c r="S1880" s="3"/>
      <c r="T1880" s="11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114"/>
    </row>
    <row r="1881" spans="4:42" x14ac:dyDescent="0.2">
      <c r="D1881" s="3"/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Q1881" s="3"/>
      <c r="R1881" s="3"/>
      <c r="S1881" s="3"/>
      <c r="T1881" s="11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114"/>
    </row>
    <row r="1882" spans="4:42" x14ac:dyDescent="0.2"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Q1882" s="3"/>
      <c r="R1882" s="3"/>
      <c r="S1882" s="3"/>
      <c r="T1882" s="11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114"/>
    </row>
    <row r="1883" spans="4:42" x14ac:dyDescent="0.2"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Q1883" s="3"/>
      <c r="R1883" s="3"/>
      <c r="S1883" s="3"/>
      <c r="T1883" s="11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114"/>
    </row>
    <row r="1884" spans="4:42" x14ac:dyDescent="0.2"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Q1884" s="3"/>
      <c r="R1884" s="3"/>
      <c r="S1884" s="3"/>
      <c r="T1884" s="11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114"/>
    </row>
    <row r="1885" spans="4:42" x14ac:dyDescent="0.2"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Q1885" s="3"/>
      <c r="R1885" s="3"/>
      <c r="S1885" s="3"/>
      <c r="T1885" s="11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114"/>
    </row>
    <row r="1886" spans="4:42" x14ac:dyDescent="0.2"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Q1886" s="3"/>
      <c r="R1886" s="3"/>
      <c r="S1886" s="3"/>
      <c r="T1886" s="11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114"/>
    </row>
    <row r="1887" spans="4:42" x14ac:dyDescent="0.2"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Q1887" s="3"/>
      <c r="R1887" s="3"/>
      <c r="S1887" s="3"/>
      <c r="T1887" s="11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114"/>
    </row>
    <row r="1888" spans="4:42" x14ac:dyDescent="0.2">
      <c r="D1888" s="3"/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Q1888" s="3"/>
      <c r="R1888" s="3"/>
      <c r="S1888" s="3"/>
      <c r="T1888" s="11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114"/>
    </row>
    <row r="1889" spans="4:42" x14ac:dyDescent="0.2"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Q1889" s="3"/>
      <c r="R1889" s="3"/>
      <c r="S1889" s="3"/>
      <c r="T1889" s="11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114"/>
    </row>
    <row r="1890" spans="4:42" x14ac:dyDescent="0.2"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Q1890" s="3"/>
      <c r="R1890" s="3"/>
      <c r="S1890" s="3"/>
      <c r="T1890" s="11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114"/>
    </row>
    <row r="1891" spans="4:42" x14ac:dyDescent="0.2"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Q1891" s="3"/>
      <c r="R1891" s="3"/>
      <c r="S1891" s="3"/>
      <c r="T1891" s="11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114"/>
    </row>
    <row r="1892" spans="4:42" x14ac:dyDescent="0.2"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Q1892" s="3"/>
      <c r="R1892" s="3"/>
      <c r="S1892" s="3"/>
      <c r="T1892" s="11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114"/>
    </row>
    <row r="1893" spans="4:42" x14ac:dyDescent="0.2"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Q1893" s="3"/>
      <c r="R1893" s="3"/>
      <c r="S1893" s="3"/>
      <c r="T1893" s="11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114"/>
    </row>
    <row r="1894" spans="4:42" x14ac:dyDescent="0.2"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Q1894" s="3"/>
      <c r="R1894" s="3"/>
      <c r="S1894" s="3"/>
      <c r="T1894" s="11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114"/>
    </row>
    <row r="1895" spans="4:42" x14ac:dyDescent="0.2">
      <c r="D1895" s="3"/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Q1895" s="3"/>
      <c r="R1895" s="3"/>
      <c r="S1895" s="3"/>
      <c r="T1895" s="11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114"/>
    </row>
    <row r="1896" spans="4:42" x14ac:dyDescent="0.2">
      <c r="D1896" s="3"/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Q1896" s="3"/>
      <c r="R1896" s="3"/>
      <c r="S1896" s="3"/>
      <c r="T1896" s="11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114"/>
    </row>
    <row r="1897" spans="4:42" x14ac:dyDescent="0.2"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Q1897" s="3"/>
      <c r="R1897" s="3"/>
      <c r="S1897" s="3"/>
      <c r="T1897" s="11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114"/>
    </row>
    <row r="1898" spans="4:42" x14ac:dyDescent="0.2"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Q1898" s="3"/>
      <c r="R1898" s="3"/>
      <c r="S1898" s="3"/>
      <c r="T1898" s="11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114"/>
    </row>
    <row r="1899" spans="4:42" x14ac:dyDescent="0.2"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Q1899" s="3"/>
      <c r="R1899" s="3"/>
      <c r="S1899" s="3"/>
      <c r="T1899" s="11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114"/>
    </row>
    <row r="1900" spans="4:42" x14ac:dyDescent="0.2"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Q1900" s="3"/>
      <c r="R1900" s="3"/>
      <c r="S1900" s="3"/>
      <c r="T1900" s="11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114"/>
    </row>
    <row r="1901" spans="4:42" x14ac:dyDescent="0.2"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Q1901" s="3"/>
      <c r="R1901" s="3"/>
      <c r="S1901" s="3"/>
      <c r="T1901" s="11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114"/>
    </row>
    <row r="1902" spans="4:42" x14ac:dyDescent="0.2"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Q1902" s="3"/>
      <c r="R1902" s="3"/>
      <c r="S1902" s="3"/>
      <c r="T1902" s="11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114"/>
    </row>
    <row r="1903" spans="4:42" x14ac:dyDescent="0.2"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Q1903" s="3"/>
      <c r="R1903" s="3"/>
      <c r="S1903" s="3"/>
      <c r="T1903" s="11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114"/>
    </row>
    <row r="1904" spans="4:42" x14ac:dyDescent="0.2"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Q1904" s="3"/>
      <c r="R1904" s="3"/>
      <c r="S1904" s="3"/>
      <c r="T1904" s="11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114"/>
    </row>
    <row r="1905" spans="4:42" x14ac:dyDescent="0.2"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Q1905" s="3"/>
      <c r="R1905" s="3"/>
      <c r="S1905" s="3"/>
      <c r="T1905" s="11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114"/>
    </row>
    <row r="1906" spans="4:42" x14ac:dyDescent="0.2"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Q1906" s="3"/>
      <c r="R1906" s="3"/>
      <c r="S1906" s="3"/>
      <c r="T1906" s="11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114"/>
    </row>
    <row r="1907" spans="4:42" x14ac:dyDescent="0.2"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Q1907" s="3"/>
      <c r="R1907" s="3"/>
      <c r="S1907" s="3"/>
      <c r="T1907" s="11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114"/>
    </row>
    <row r="1908" spans="4:42" x14ac:dyDescent="0.2"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Q1908" s="3"/>
      <c r="R1908" s="3"/>
      <c r="S1908" s="3"/>
      <c r="T1908" s="11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114"/>
    </row>
    <row r="1909" spans="4:42" x14ac:dyDescent="0.2"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Q1909" s="3"/>
      <c r="R1909" s="3"/>
      <c r="S1909" s="3"/>
      <c r="T1909" s="11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114"/>
    </row>
    <row r="1910" spans="4:42" x14ac:dyDescent="0.2"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Q1910" s="3"/>
      <c r="R1910" s="3"/>
      <c r="S1910" s="3"/>
      <c r="T1910" s="11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114"/>
    </row>
    <row r="1911" spans="4:42" x14ac:dyDescent="0.2"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Q1911" s="3"/>
      <c r="R1911" s="3"/>
      <c r="S1911" s="3"/>
      <c r="T1911" s="11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114"/>
    </row>
    <row r="1912" spans="4:42" x14ac:dyDescent="0.2"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Q1912" s="3"/>
      <c r="R1912" s="3"/>
      <c r="S1912" s="3"/>
      <c r="T1912" s="11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114"/>
    </row>
    <row r="1913" spans="4:42" x14ac:dyDescent="0.2"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Q1913" s="3"/>
      <c r="R1913" s="3"/>
      <c r="S1913" s="3"/>
      <c r="T1913" s="11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114"/>
    </row>
    <row r="1914" spans="4:42" x14ac:dyDescent="0.2"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Q1914" s="3"/>
      <c r="R1914" s="3"/>
      <c r="S1914" s="3"/>
      <c r="T1914" s="11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114"/>
    </row>
    <row r="1915" spans="4:42" x14ac:dyDescent="0.2"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Q1915" s="3"/>
      <c r="R1915" s="3"/>
      <c r="S1915" s="3"/>
      <c r="T1915" s="11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114"/>
    </row>
    <row r="1916" spans="4:42" x14ac:dyDescent="0.2"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Q1916" s="3"/>
      <c r="R1916" s="3"/>
      <c r="S1916" s="3"/>
      <c r="T1916" s="11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114"/>
    </row>
    <row r="1917" spans="4:42" x14ac:dyDescent="0.2"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Q1917" s="3"/>
      <c r="R1917" s="3"/>
      <c r="S1917" s="3"/>
      <c r="T1917" s="11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114"/>
    </row>
    <row r="1918" spans="4:42" x14ac:dyDescent="0.2"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Q1918" s="3"/>
      <c r="R1918" s="3"/>
      <c r="S1918" s="3"/>
      <c r="T1918" s="11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114"/>
    </row>
    <row r="1919" spans="4:42" x14ac:dyDescent="0.2"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Q1919" s="3"/>
      <c r="R1919" s="3"/>
      <c r="S1919" s="3"/>
      <c r="T1919" s="11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114"/>
    </row>
    <row r="1920" spans="4:42" x14ac:dyDescent="0.2"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Q1920" s="3"/>
      <c r="R1920" s="3"/>
      <c r="S1920" s="3"/>
      <c r="T1920" s="11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114"/>
    </row>
    <row r="1921" spans="4:42" x14ac:dyDescent="0.2"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Q1921" s="3"/>
      <c r="R1921" s="3"/>
      <c r="S1921" s="3"/>
      <c r="T1921" s="11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114"/>
    </row>
    <row r="1922" spans="4:42" x14ac:dyDescent="0.2"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Q1922" s="3"/>
      <c r="R1922" s="3"/>
      <c r="S1922" s="3"/>
      <c r="T1922" s="11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114"/>
    </row>
    <row r="1923" spans="4:42" x14ac:dyDescent="0.2"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Q1923" s="3"/>
      <c r="R1923" s="3"/>
      <c r="S1923" s="3"/>
      <c r="T1923" s="11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114"/>
    </row>
    <row r="1924" spans="4:42" x14ac:dyDescent="0.2">
      <c r="D1924" s="3"/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Q1924" s="3"/>
      <c r="R1924" s="3"/>
      <c r="S1924" s="3"/>
      <c r="T1924" s="11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114"/>
    </row>
    <row r="1925" spans="4:42" x14ac:dyDescent="0.2">
      <c r="D1925" s="3"/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Q1925" s="3"/>
      <c r="R1925" s="3"/>
      <c r="S1925" s="3"/>
      <c r="T1925" s="11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114"/>
    </row>
    <row r="1926" spans="4:42" x14ac:dyDescent="0.2">
      <c r="D1926" s="3"/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Q1926" s="3"/>
      <c r="R1926" s="3"/>
      <c r="S1926" s="3"/>
      <c r="T1926" s="11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114"/>
    </row>
    <row r="1927" spans="4:42" x14ac:dyDescent="0.2">
      <c r="D1927" s="3"/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Q1927" s="3"/>
      <c r="R1927" s="3"/>
      <c r="S1927" s="3"/>
      <c r="T1927" s="11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114"/>
    </row>
    <row r="1928" spans="4:42" x14ac:dyDescent="0.2">
      <c r="D1928" s="3"/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Q1928" s="3"/>
      <c r="R1928" s="3"/>
      <c r="S1928" s="3"/>
      <c r="T1928" s="11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114"/>
    </row>
    <row r="1929" spans="4:42" x14ac:dyDescent="0.2">
      <c r="D1929" s="3"/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Q1929" s="3"/>
      <c r="R1929" s="3"/>
      <c r="S1929" s="3"/>
      <c r="T1929" s="11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114"/>
    </row>
    <row r="1930" spans="4:42" x14ac:dyDescent="0.2">
      <c r="D1930" s="3"/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Q1930" s="3"/>
      <c r="R1930" s="3"/>
      <c r="S1930" s="3"/>
      <c r="T1930" s="11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114"/>
    </row>
    <row r="1931" spans="4:42" x14ac:dyDescent="0.2">
      <c r="D1931" s="3"/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Q1931" s="3"/>
      <c r="R1931" s="3"/>
      <c r="S1931" s="3"/>
      <c r="T1931" s="11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114"/>
    </row>
    <row r="1932" spans="4:42" x14ac:dyDescent="0.2">
      <c r="D1932" s="3"/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Q1932" s="3"/>
      <c r="R1932" s="3"/>
      <c r="S1932" s="3"/>
      <c r="T1932" s="11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114"/>
    </row>
    <row r="1933" spans="4:42" x14ac:dyDescent="0.2"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Q1933" s="3"/>
      <c r="R1933" s="3"/>
      <c r="S1933" s="3"/>
      <c r="T1933" s="11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114"/>
    </row>
    <row r="1934" spans="4:42" x14ac:dyDescent="0.2"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Q1934" s="3"/>
      <c r="R1934" s="3"/>
      <c r="S1934" s="3"/>
      <c r="T1934" s="11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114"/>
    </row>
    <row r="1935" spans="4:42" x14ac:dyDescent="0.2"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Q1935" s="3"/>
      <c r="R1935" s="3"/>
      <c r="S1935" s="3"/>
      <c r="T1935" s="11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114"/>
    </row>
    <row r="1936" spans="4:42" x14ac:dyDescent="0.2">
      <c r="D1936" s="3"/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Q1936" s="3"/>
      <c r="R1936" s="3"/>
      <c r="S1936" s="3"/>
      <c r="T1936" s="11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114"/>
    </row>
    <row r="1937" spans="4:42" x14ac:dyDescent="0.2"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Q1937" s="3"/>
      <c r="R1937" s="3"/>
      <c r="S1937" s="3"/>
      <c r="T1937" s="11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114"/>
    </row>
    <row r="1938" spans="4:42" x14ac:dyDescent="0.2"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Q1938" s="3"/>
      <c r="R1938" s="3"/>
      <c r="S1938" s="3"/>
      <c r="T1938" s="11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114"/>
    </row>
    <row r="1939" spans="4:42" x14ac:dyDescent="0.2"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Q1939" s="3"/>
      <c r="R1939" s="3"/>
      <c r="S1939" s="3"/>
      <c r="T1939" s="11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114"/>
    </row>
    <row r="1940" spans="4:42" x14ac:dyDescent="0.2"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Q1940" s="3"/>
      <c r="R1940" s="3"/>
      <c r="S1940" s="3"/>
      <c r="T1940" s="11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114"/>
    </row>
    <row r="1941" spans="4:42" x14ac:dyDescent="0.2"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Q1941" s="3"/>
      <c r="R1941" s="3"/>
      <c r="S1941" s="3"/>
      <c r="T1941" s="11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114"/>
    </row>
    <row r="1942" spans="4:42" x14ac:dyDescent="0.2"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Q1942" s="3"/>
      <c r="R1942" s="3"/>
      <c r="S1942" s="3"/>
      <c r="T1942" s="11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114"/>
    </row>
    <row r="1943" spans="4:42" x14ac:dyDescent="0.2"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Q1943" s="3"/>
      <c r="R1943" s="3"/>
      <c r="S1943" s="3"/>
      <c r="T1943" s="11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114"/>
    </row>
    <row r="1944" spans="4:42" x14ac:dyDescent="0.2"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Q1944" s="3"/>
      <c r="R1944" s="3"/>
      <c r="S1944" s="3"/>
      <c r="T1944" s="11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114"/>
    </row>
    <row r="1945" spans="4:42" x14ac:dyDescent="0.2"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Q1945" s="3"/>
      <c r="R1945" s="3"/>
      <c r="S1945" s="3"/>
      <c r="T1945" s="11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114"/>
    </row>
    <row r="1946" spans="4:42" x14ac:dyDescent="0.2"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Q1946" s="3"/>
      <c r="R1946" s="3"/>
      <c r="S1946" s="3"/>
      <c r="T1946" s="11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114"/>
    </row>
    <row r="1947" spans="4:42" x14ac:dyDescent="0.2"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Q1947" s="3"/>
      <c r="R1947" s="3"/>
      <c r="S1947" s="3"/>
      <c r="T1947" s="11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114"/>
    </row>
    <row r="1948" spans="4:42" x14ac:dyDescent="0.2"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Q1948" s="3"/>
      <c r="R1948" s="3"/>
      <c r="S1948" s="3"/>
      <c r="T1948" s="11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114"/>
    </row>
    <row r="1949" spans="4:42" x14ac:dyDescent="0.2"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Q1949" s="3"/>
      <c r="R1949" s="3"/>
      <c r="S1949" s="3"/>
      <c r="T1949" s="11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114"/>
    </row>
    <row r="1950" spans="4:42" x14ac:dyDescent="0.2"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Q1950" s="3"/>
      <c r="R1950" s="3"/>
      <c r="S1950" s="3"/>
      <c r="T1950" s="11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114"/>
    </row>
    <row r="1951" spans="4:42" x14ac:dyDescent="0.2"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Q1951" s="3"/>
      <c r="R1951" s="3"/>
      <c r="S1951" s="3"/>
      <c r="T1951" s="11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114"/>
    </row>
    <row r="1952" spans="4:42" x14ac:dyDescent="0.2"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Q1952" s="3"/>
      <c r="R1952" s="3"/>
      <c r="S1952" s="3"/>
      <c r="T1952" s="11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114"/>
    </row>
    <row r="1953" spans="4:42" x14ac:dyDescent="0.2"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Q1953" s="3"/>
      <c r="R1953" s="3"/>
      <c r="S1953" s="3"/>
      <c r="T1953" s="11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114"/>
    </row>
    <row r="1954" spans="4:42" x14ac:dyDescent="0.2"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Q1954" s="3"/>
      <c r="R1954" s="3"/>
      <c r="S1954" s="3"/>
      <c r="T1954" s="11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114"/>
    </row>
    <row r="1955" spans="4:42" x14ac:dyDescent="0.2"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Q1955" s="3"/>
      <c r="R1955" s="3"/>
      <c r="S1955" s="3"/>
      <c r="T1955" s="11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114"/>
    </row>
    <row r="1956" spans="4:42" x14ac:dyDescent="0.2"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Q1956" s="3"/>
      <c r="R1956" s="3"/>
      <c r="S1956" s="3"/>
      <c r="T1956" s="11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114"/>
    </row>
    <row r="1957" spans="4:42" x14ac:dyDescent="0.2"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Q1957" s="3"/>
      <c r="R1957" s="3"/>
      <c r="S1957" s="3"/>
      <c r="T1957" s="11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114"/>
    </row>
    <row r="1958" spans="4:42" x14ac:dyDescent="0.2"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Q1958" s="3"/>
      <c r="R1958" s="3"/>
      <c r="S1958" s="3"/>
      <c r="T1958" s="11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114"/>
    </row>
    <row r="1959" spans="4:42" x14ac:dyDescent="0.2"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Q1959" s="3"/>
      <c r="R1959" s="3"/>
      <c r="S1959" s="3"/>
      <c r="T1959" s="11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114"/>
    </row>
    <row r="1960" spans="4:42" x14ac:dyDescent="0.2"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Q1960" s="3"/>
      <c r="R1960" s="3"/>
      <c r="S1960" s="3"/>
      <c r="T1960" s="11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114"/>
    </row>
    <row r="1961" spans="4:42" x14ac:dyDescent="0.2"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Q1961" s="3"/>
      <c r="R1961" s="3"/>
      <c r="S1961" s="3"/>
      <c r="T1961" s="11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114"/>
    </row>
    <row r="1962" spans="4:42" x14ac:dyDescent="0.2"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Q1962" s="3"/>
      <c r="R1962" s="3"/>
      <c r="S1962" s="3"/>
      <c r="T1962" s="11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114"/>
    </row>
    <row r="1963" spans="4:42" x14ac:dyDescent="0.2"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Q1963" s="3"/>
      <c r="R1963" s="3"/>
      <c r="S1963" s="3"/>
      <c r="T1963" s="11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114"/>
    </row>
    <row r="1964" spans="4:42" x14ac:dyDescent="0.2"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Q1964" s="3"/>
      <c r="R1964" s="3"/>
      <c r="S1964" s="3"/>
      <c r="T1964" s="11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114"/>
    </row>
    <row r="1965" spans="4:42" x14ac:dyDescent="0.2"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Q1965" s="3"/>
      <c r="R1965" s="3"/>
      <c r="S1965" s="3"/>
      <c r="T1965" s="11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114"/>
    </row>
    <row r="1966" spans="4:42" x14ac:dyDescent="0.2"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Q1966" s="3"/>
      <c r="R1966" s="3"/>
      <c r="S1966" s="3"/>
      <c r="T1966" s="11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114"/>
    </row>
    <row r="1967" spans="4:42" x14ac:dyDescent="0.2"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Q1967" s="3"/>
      <c r="R1967" s="3"/>
      <c r="S1967" s="3"/>
      <c r="T1967" s="11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114"/>
    </row>
    <row r="1968" spans="4:42" x14ac:dyDescent="0.2"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Q1968" s="3"/>
      <c r="R1968" s="3"/>
      <c r="S1968" s="3"/>
      <c r="T1968" s="11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114"/>
    </row>
    <row r="1969" spans="4:42" x14ac:dyDescent="0.2"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Q1969" s="3"/>
      <c r="R1969" s="3"/>
      <c r="S1969" s="3"/>
      <c r="T1969" s="11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114"/>
    </row>
    <row r="1970" spans="4:42" x14ac:dyDescent="0.2"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Q1970" s="3"/>
      <c r="R1970" s="3"/>
      <c r="S1970" s="3"/>
      <c r="T1970" s="11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114"/>
    </row>
    <row r="1971" spans="4:42" x14ac:dyDescent="0.2">
      <c r="D1971" s="3"/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Q1971" s="3"/>
      <c r="R1971" s="3"/>
      <c r="S1971" s="3"/>
      <c r="T1971" s="11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114"/>
    </row>
    <row r="1972" spans="4:42" x14ac:dyDescent="0.2">
      <c r="D1972" s="3"/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Q1972" s="3"/>
      <c r="R1972" s="3"/>
      <c r="S1972" s="3"/>
      <c r="T1972" s="11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114"/>
    </row>
    <row r="1973" spans="4:42" x14ac:dyDescent="0.2">
      <c r="D1973" s="3"/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Q1973" s="3"/>
      <c r="R1973" s="3"/>
      <c r="S1973" s="3"/>
      <c r="T1973" s="11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114"/>
    </row>
    <row r="1974" spans="4:42" x14ac:dyDescent="0.2"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Q1974" s="3"/>
      <c r="R1974" s="3"/>
      <c r="S1974" s="3"/>
      <c r="T1974" s="11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114"/>
    </row>
    <row r="1975" spans="4:42" x14ac:dyDescent="0.2">
      <c r="D1975" s="3"/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Q1975" s="3"/>
      <c r="R1975" s="3"/>
      <c r="S1975" s="3"/>
      <c r="T1975" s="11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114"/>
    </row>
    <row r="1976" spans="4:42" x14ac:dyDescent="0.2"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Q1976" s="3"/>
      <c r="R1976" s="3"/>
      <c r="S1976" s="3"/>
      <c r="T1976" s="11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114"/>
    </row>
    <row r="1977" spans="4:42" x14ac:dyDescent="0.2">
      <c r="D1977" s="3"/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Q1977" s="3"/>
      <c r="R1977" s="3"/>
      <c r="S1977" s="3"/>
      <c r="T1977" s="11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114"/>
    </row>
    <row r="1978" spans="4:42" x14ac:dyDescent="0.2"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Q1978" s="3"/>
      <c r="R1978" s="3"/>
      <c r="S1978" s="3"/>
      <c r="T1978" s="11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114"/>
    </row>
    <row r="1979" spans="4:42" x14ac:dyDescent="0.2"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Q1979" s="3"/>
      <c r="R1979" s="3"/>
      <c r="S1979" s="3"/>
      <c r="T1979" s="11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114"/>
    </row>
    <row r="1980" spans="4:42" x14ac:dyDescent="0.2">
      <c r="D1980" s="3"/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Q1980" s="3"/>
      <c r="R1980" s="3"/>
      <c r="S1980" s="3"/>
      <c r="T1980" s="11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114"/>
    </row>
    <row r="1981" spans="4:42" x14ac:dyDescent="0.2"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Q1981" s="3"/>
      <c r="R1981" s="3"/>
      <c r="S1981" s="3"/>
      <c r="T1981" s="11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114"/>
    </row>
    <row r="1982" spans="4:42" x14ac:dyDescent="0.2"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Q1982" s="3"/>
      <c r="R1982" s="3"/>
      <c r="S1982" s="3"/>
      <c r="T1982" s="11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114"/>
    </row>
    <row r="1983" spans="4:42" x14ac:dyDescent="0.2"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Q1983" s="3"/>
      <c r="R1983" s="3"/>
      <c r="S1983" s="3"/>
      <c r="T1983" s="11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114"/>
    </row>
    <row r="1984" spans="4:42" x14ac:dyDescent="0.2"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Q1984" s="3"/>
      <c r="R1984" s="3"/>
      <c r="S1984" s="3"/>
      <c r="T1984" s="11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114"/>
    </row>
    <row r="1985" spans="4:42" x14ac:dyDescent="0.2"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Q1985" s="3"/>
      <c r="R1985" s="3"/>
      <c r="S1985" s="3"/>
      <c r="T1985" s="11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114"/>
    </row>
    <row r="1986" spans="4:42" x14ac:dyDescent="0.2"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Q1986" s="3"/>
      <c r="R1986" s="3"/>
      <c r="S1986" s="3"/>
      <c r="T1986" s="11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114"/>
    </row>
    <row r="1987" spans="4:42" x14ac:dyDescent="0.2"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Q1987" s="3"/>
      <c r="R1987" s="3"/>
      <c r="S1987" s="3"/>
      <c r="T1987" s="11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114"/>
    </row>
    <row r="1988" spans="4:42" x14ac:dyDescent="0.2"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Q1988" s="3"/>
      <c r="R1988" s="3"/>
      <c r="S1988" s="3"/>
      <c r="T1988" s="11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114"/>
    </row>
    <row r="1989" spans="4:42" x14ac:dyDescent="0.2"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Q1989" s="3"/>
      <c r="R1989" s="3"/>
      <c r="S1989" s="3"/>
      <c r="T1989" s="11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114"/>
    </row>
    <row r="1990" spans="4:42" x14ac:dyDescent="0.2"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Q1990" s="3"/>
      <c r="R1990" s="3"/>
      <c r="S1990" s="3"/>
      <c r="T1990" s="11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114"/>
    </row>
    <row r="1991" spans="4:42" x14ac:dyDescent="0.2"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Q1991" s="3"/>
      <c r="R1991" s="3"/>
      <c r="S1991" s="3"/>
      <c r="T1991" s="11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114"/>
    </row>
    <row r="1992" spans="4:42" x14ac:dyDescent="0.2"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Q1992" s="3"/>
      <c r="R1992" s="3"/>
      <c r="S1992" s="3"/>
      <c r="T1992" s="11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114"/>
    </row>
    <row r="1993" spans="4:42" x14ac:dyDescent="0.2">
      <c r="D1993" s="3"/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Q1993" s="3"/>
      <c r="R1993" s="3"/>
      <c r="S1993" s="3"/>
      <c r="T1993" s="11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114"/>
    </row>
    <row r="1994" spans="4:42" x14ac:dyDescent="0.2">
      <c r="D1994" s="3"/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Q1994" s="3"/>
      <c r="R1994" s="3"/>
      <c r="S1994" s="3"/>
      <c r="T1994" s="11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114"/>
    </row>
    <row r="1995" spans="4:42" x14ac:dyDescent="0.2">
      <c r="D1995" s="3"/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Q1995" s="3"/>
      <c r="R1995" s="3"/>
      <c r="S1995" s="3"/>
      <c r="T1995" s="11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114"/>
    </row>
    <row r="1996" spans="4:42" x14ac:dyDescent="0.2">
      <c r="D1996" s="3"/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Q1996" s="3"/>
      <c r="R1996" s="3"/>
      <c r="S1996" s="3"/>
      <c r="T1996" s="11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114"/>
    </row>
    <row r="1997" spans="4:42" x14ac:dyDescent="0.2">
      <c r="D1997" s="3"/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Q1997" s="3"/>
      <c r="R1997" s="3"/>
      <c r="S1997" s="3"/>
      <c r="T1997" s="11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114"/>
    </row>
    <row r="1998" spans="4:42" x14ac:dyDescent="0.2"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Q1998" s="3"/>
      <c r="R1998" s="3"/>
      <c r="S1998" s="3"/>
      <c r="T1998" s="11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114"/>
    </row>
    <row r="1999" spans="4:42" x14ac:dyDescent="0.2">
      <c r="D1999" s="3"/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Q1999" s="3"/>
      <c r="R1999" s="3"/>
      <c r="S1999" s="3"/>
      <c r="T1999" s="11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114"/>
    </row>
    <row r="2000" spans="4:42" x14ac:dyDescent="0.2">
      <c r="D2000" s="3"/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Q2000" s="3"/>
      <c r="R2000" s="3"/>
      <c r="S2000" s="3"/>
      <c r="T2000" s="11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114"/>
    </row>
    <row r="2001" spans="4:42" x14ac:dyDescent="0.2"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Q2001" s="3"/>
      <c r="R2001" s="3"/>
      <c r="S2001" s="3"/>
      <c r="T2001" s="11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114"/>
    </row>
    <row r="2002" spans="4:42" x14ac:dyDescent="0.2"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Q2002" s="3"/>
      <c r="R2002" s="3"/>
      <c r="S2002" s="3"/>
      <c r="T2002" s="11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114"/>
    </row>
    <row r="2003" spans="4:42" x14ac:dyDescent="0.2"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Q2003" s="3"/>
      <c r="R2003" s="3"/>
      <c r="S2003" s="3"/>
      <c r="T2003" s="11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114"/>
    </row>
    <row r="2004" spans="4:42" x14ac:dyDescent="0.2"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Q2004" s="3"/>
      <c r="R2004" s="3"/>
      <c r="S2004" s="3"/>
      <c r="T2004" s="11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114"/>
    </row>
    <row r="2005" spans="4:42" x14ac:dyDescent="0.2"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Q2005" s="3"/>
      <c r="R2005" s="3"/>
      <c r="S2005" s="3"/>
      <c r="T2005" s="11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114"/>
    </row>
    <row r="2006" spans="4:42" x14ac:dyDescent="0.2">
      <c r="D2006" s="3"/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Q2006" s="3"/>
      <c r="R2006" s="3"/>
      <c r="S2006" s="3"/>
      <c r="T2006" s="11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114"/>
    </row>
    <row r="2007" spans="4:42" x14ac:dyDescent="0.2">
      <c r="D2007" s="3"/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Q2007" s="3"/>
      <c r="R2007" s="3"/>
      <c r="S2007" s="3"/>
      <c r="T2007" s="11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114"/>
    </row>
    <row r="2008" spans="4:42" x14ac:dyDescent="0.2">
      <c r="D2008" s="3"/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Q2008" s="3"/>
      <c r="R2008" s="3"/>
      <c r="S2008" s="3"/>
      <c r="T2008" s="11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114"/>
    </row>
    <row r="2009" spans="4:42" x14ac:dyDescent="0.2">
      <c r="D2009" s="3"/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Q2009" s="3"/>
      <c r="R2009" s="3"/>
      <c r="S2009" s="3"/>
      <c r="T2009" s="11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114"/>
    </row>
    <row r="2010" spans="4:42" x14ac:dyDescent="0.2">
      <c r="D2010" s="3"/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Q2010" s="3"/>
      <c r="R2010" s="3"/>
      <c r="S2010" s="3"/>
      <c r="T2010" s="11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114"/>
    </row>
    <row r="2011" spans="4:42" x14ac:dyDescent="0.2">
      <c r="D2011" s="3"/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Q2011" s="3"/>
      <c r="R2011" s="3"/>
      <c r="S2011" s="3"/>
      <c r="T2011" s="11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114"/>
    </row>
    <row r="2012" spans="4:42" x14ac:dyDescent="0.2"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Q2012" s="3"/>
      <c r="R2012" s="3"/>
      <c r="S2012" s="3"/>
      <c r="T2012" s="11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114"/>
    </row>
    <row r="2013" spans="4:42" x14ac:dyDescent="0.2">
      <c r="D2013" s="3"/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Q2013" s="3"/>
      <c r="R2013" s="3"/>
      <c r="S2013" s="3"/>
      <c r="T2013" s="11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114"/>
    </row>
    <row r="2014" spans="4:42" x14ac:dyDescent="0.2">
      <c r="D2014" s="3"/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Q2014" s="3"/>
      <c r="R2014" s="3"/>
      <c r="S2014" s="3"/>
      <c r="T2014" s="11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114"/>
    </row>
    <row r="2015" spans="4:42" x14ac:dyDescent="0.2">
      <c r="D2015" s="3"/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Q2015" s="3"/>
      <c r="R2015" s="3"/>
      <c r="S2015" s="3"/>
      <c r="T2015" s="11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114"/>
    </row>
    <row r="2016" spans="4:42" x14ac:dyDescent="0.2">
      <c r="D2016" s="3"/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Q2016" s="3"/>
      <c r="R2016" s="3"/>
      <c r="S2016" s="3"/>
      <c r="T2016" s="11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114"/>
    </row>
    <row r="2017" spans="4:42" x14ac:dyDescent="0.2">
      <c r="D2017" s="3"/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Q2017" s="3"/>
      <c r="R2017" s="3"/>
      <c r="S2017" s="3"/>
      <c r="T2017" s="11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114"/>
    </row>
    <row r="2018" spans="4:42" x14ac:dyDescent="0.2"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Q2018" s="3"/>
      <c r="R2018" s="3"/>
      <c r="S2018" s="3"/>
      <c r="T2018" s="11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114"/>
    </row>
    <row r="2019" spans="4:42" x14ac:dyDescent="0.2"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Q2019" s="3"/>
      <c r="R2019" s="3"/>
      <c r="S2019" s="3"/>
      <c r="T2019" s="11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114"/>
    </row>
    <row r="2020" spans="4:42" x14ac:dyDescent="0.2"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Q2020" s="3"/>
      <c r="R2020" s="3"/>
      <c r="S2020" s="3"/>
      <c r="T2020" s="11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114"/>
    </row>
    <row r="2021" spans="4:42" x14ac:dyDescent="0.2">
      <c r="D2021" s="3"/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Q2021" s="3"/>
      <c r="R2021" s="3"/>
      <c r="S2021" s="3"/>
      <c r="T2021" s="11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114"/>
    </row>
    <row r="2022" spans="4:42" x14ac:dyDescent="0.2"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Q2022" s="3"/>
      <c r="R2022" s="3"/>
      <c r="S2022" s="3"/>
      <c r="T2022" s="11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114"/>
    </row>
    <row r="2023" spans="4:42" x14ac:dyDescent="0.2">
      <c r="D2023" s="3"/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Q2023" s="3"/>
      <c r="R2023" s="3"/>
      <c r="S2023" s="3"/>
      <c r="T2023" s="11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114"/>
    </row>
    <row r="2024" spans="4:42" x14ac:dyDescent="0.2">
      <c r="D2024" s="3"/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Q2024" s="3"/>
      <c r="R2024" s="3"/>
      <c r="S2024" s="3"/>
      <c r="T2024" s="11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114"/>
    </row>
    <row r="2025" spans="4:42" x14ac:dyDescent="0.2">
      <c r="D2025" s="3"/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Q2025" s="3"/>
      <c r="R2025" s="3"/>
      <c r="S2025" s="3"/>
      <c r="T2025" s="11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114"/>
    </row>
    <row r="2026" spans="4:42" x14ac:dyDescent="0.2">
      <c r="D2026" s="3"/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Q2026" s="3"/>
      <c r="R2026" s="3"/>
      <c r="S2026" s="3"/>
      <c r="T2026" s="11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114"/>
    </row>
    <row r="2027" spans="4:42" x14ac:dyDescent="0.2">
      <c r="D2027" s="3"/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Q2027" s="3"/>
      <c r="R2027" s="3"/>
      <c r="S2027" s="3"/>
      <c r="T2027" s="11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114"/>
    </row>
    <row r="2028" spans="4:42" x14ac:dyDescent="0.2">
      <c r="D2028" s="3"/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Q2028" s="3"/>
      <c r="R2028" s="3"/>
      <c r="S2028" s="3"/>
      <c r="T2028" s="11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114"/>
    </row>
    <row r="2029" spans="4:42" x14ac:dyDescent="0.2">
      <c r="D2029" s="3"/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Q2029" s="3"/>
      <c r="R2029" s="3"/>
      <c r="S2029" s="3"/>
      <c r="T2029" s="11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114"/>
    </row>
    <row r="2030" spans="4:42" x14ac:dyDescent="0.2">
      <c r="D2030" s="3"/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Q2030" s="3"/>
      <c r="R2030" s="3"/>
      <c r="S2030" s="3"/>
      <c r="T2030" s="11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114"/>
    </row>
    <row r="2031" spans="4:42" x14ac:dyDescent="0.2">
      <c r="D2031" s="3"/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Q2031" s="3"/>
      <c r="R2031" s="3"/>
      <c r="S2031" s="3"/>
      <c r="T2031" s="11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114"/>
    </row>
    <row r="2032" spans="4:42" x14ac:dyDescent="0.2">
      <c r="D2032" s="3"/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Q2032" s="3"/>
      <c r="R2032" s="3"/>
      <c r="S2032" s="3"/>
      <c r="T2032" s="11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114"/>
    </row>
    <row r="2033" spans="4:42" x14ac:dyDescent="0.2">
      <c r="D2033" s="3"/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Q2033" s="3"/>
      <c r="R2033" s="3"/>
      <c r="S2033" s="3"/>
      <c r="T2033" s="11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114"/>
    </row>
    <row r="2034" spans="4:42" x14ac:dyDescent="0.2">
      <c r="D2034" s="3"/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Q2034" s="3"/>
      <c r="R2034" s="3"/>
      <c r="S2034" s="3"/>
      <c r="T2034" s="11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114"/>
    </row>
    <row r="2035" spans="4:42" x14ac:dyDescent="0.2"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Q2035" s="3"/>
      <c r="R2035" s="3"/>
      <c r="S2035" s="3"/>
      <c r="T2035" s="11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114"/>
    </row>
    <row r="2036" spans="4:42" x14ac:dyDescent="0.2">
      <c r="D2036" s="3"/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Q2036" s="3"/>
      <c r="R2036" s="3"/>
      <c r="S2036" s="3"/>
      <c r="T2036" s="11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114"/>
    </row>
    <row r="2037" spans="4:42" x14ac:dyDescent="0.2">
      <c r="D2037" s="3"/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Q2037" s="3"/>
      <c r="R2037" s="3"/>
      <c r="S2037" s="3"/>
      <c r="T2037" s="11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114"/>
    </row>
    <row r="2038" spans="4:42" x14ac:dyDescent="0.2"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Q2038" s="3"/>
      <c r="R2038" s="3"/>
      <c r="S2038" s="3"/>
      <c r="T2038" s="11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114"/>
    </row>
    <row r="2039" spans="4:42" x14ac:dyDescent="0.2"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Q2039" s="3"/>
      <c r="R2039" s="3"/>
      <c r="S2039" s="3"/>
      <c r="T2039" s="11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114"/>
    </row>
    <row r="2040" spans="4:42" x14ac:dyDescent="0.2">
      <c r="D2040" s="3"/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Q2040" s="3"/>
      <c r="R2040" s="3"/>
      <c r="S2040" s="3"/>
      <c r="T2040" s="11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114"/>
    </row>
    <row r="2041" spans="4:42" x14ac:dyDescent="0.2">
      <c r="D2041" s="3"/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Q2041" s="3"/>
      <c r="R2041" s="3"/>
      <c r="S2041" s="3"/>
      <c r="T2041" s="11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114"/>
    </row>
    <row r="2042" spans="4:42" x14ac:dyDescent="0.2">
      <c r="D2042" s="3"/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Q2042" s="3"/>
      <c r="R2042" s="3"/>
      <c r="S2042" s="3"/>
      <c r="T2042" s="11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114"/>
    </row>
    <row r="2043" spans="4:42" x14ac:dyDescent="0.2">
      <c r="D2043" s="3"/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Q2043" s="3"/>
      <c r="R2043" s="3"/>
      <c r="S2043" s="3"/>
      <c r="T2043" s="11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114"/>
    </row>
    <row r="2044" spans="4:42" x14ac:dyDescent="0.2">
      <c r="D2044" s="3"/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Q2044" s="3"/>
      <c r="R2044" s="3"/>
      <c r="S2044" s="3"/>
      <c r="T2044" s="11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114"/>
    </row>
    <row r="2045" spans="4:42" x14ac:dyDescent="0.2">
      <c r="D2045" s="3"/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Q2045" s="3"/>
      <c r="R2045" s="3"/>
      <c r="S2045" s="3"/>
      <c r="T2045" s="11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114"/>
    </row>
    <row r="2046" spans="4:42" x14ac:dyDescent="0.2">
      <c r="D2046" s="3"/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Q2046" s="3"/>
      <c r="R2046" s="3"/>
      <c r="S2046" s="3"/>
      <c r="T2046" s="11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114"/>
    </row>
    <row r="2047" spans="4:42" x14ac:dyDescent="0.2">
      <c r="D2047" s="3"/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Q2047" s="3"/>
      <c r="R2047" s="3"/>
      <c r="S2047" s="3"/>
      <c r="T2047" s="11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114"/>
    </row>
    <row r="2048" spans="4:42" x14ac:dyDescent="0.2">
      <c r="D2048" s="3"/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Q2048" s="3"/>
      <c r="R2048" s="3"/>
      <c r="S2048" s="3"/>
      <c r="T2048" s="11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114"/>
    </row>
    <row r="2049" spans="4:42" x14ac:dyDescent="0.2">
      <c r="D2049" s="3"/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Q2049" s="3"/>
      <c r="R2049" s="3"/>
      <c r="S2049" s="3"/>
      <c r="T2049" s="11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114"/>
    </row>
    <row r="2050" spans="4:42" x14ac:dyDescent="0.2">
      <c r="D2050" s="3"/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Q2050" s="3"/>
      <c r="R2050" s="3"/>
      <c r="S2050" s="3"/>
      <c r="T2050" s="11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114"/>
    </row>
    <row r="2051" spans="4:42" x14ac:dyDescent="0.2">
      <c r="D2051" s="3"/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Q2051" s="3"/>
      <c r="R2051" s="3"/>
      <c r="S2051" s="3"/>
      <c r="T2051" s="11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114"/>
    </row>
    <row r="2052" spans="4:42" x14ac:dyDescent="0.2">
      <c r="D2052" s="3"/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Q2052" s="3"/>
      <c r="R2052" s="3"/>
      <c r="S2052" s="3"/>
      <c r="T2052" s="11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114"/>
    </row>
    <row r="2053" spans="4:42" x14ac:dyDescent="0.2">
      <c r="D2053" s="3"/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Q2053" s="3"/>
      <c r="R2053" s="3"/>
      <c r="S2053" s="3"/>
      <c r="T2053" s="11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114"/>
    </row>
    <row r="2054" spans="4:42" x14ac:dyDescent="0.2">
      <c r="D2054" s="3"/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Q2054" s="3"/>
      <c r="R2054" s="3"/>
      <c r="S2054" s="3"/>
      <c r="T2054" s="11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114"/>
    </row>
    <row r="2055" spans="4:42" x14ac:dyDescent="0.2">
      <c r="D2055" s="3"/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Q2055" s="3"/>
      <c r="R2055" s="3"/>
      <c r="S2055" s="3"/>
      <c r="T2055" s="11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114"/>
    </row>
    <row r="2056" spans="4:42" x14ac:dyDescent="0.2">
      <c r="D2056" s="3"/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Q2056" s="3"/>
      <c r="R2056" s="3"/>
      <c r="S2056" s="3"/>
      <c r="T2056" s="11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114"/>
    </row>
    <row r="2057" spans="4:42" x14ac:dyDescent="0.2">
      <c r="D2057" s="3"/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Q2057" s="3"/>
      <c r="R2057" s="3"/>
      <c r="S2057" s="3"/>
      <c r="T2057" s="11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114"/>
    </row>
    <row r="2058" spans="4:42" x14ac:dyDescent="0.2">
      <c r="D2058" s="3"/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Q2058" s="3"/>
      <c r="R2058" s="3"/>
      <c r="S2058" s="3"/>
      <c r="T2058" s="11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114"/>
    </row>
    <row r="2059" spans="4:42" x14ac:dyDescent="0.2">
      <c r="D2059" s="3"/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Q2059" s="3"/>
      <c r="R2059" s="3"/>
      <c r="S2059" s="3"/>
      <c r="T2059" s="11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114"/>
    </row>
    <row r="2060" spans="4:42" x14ac:dyDescent="0.2">
      <c r="D2060" s="3"/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Q2060" s="3"/>
      <c r="R2060" s="3"/>
      <c r="S2060" s="3"/>
      <c r="T2060" s="11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114"/>
    </row>
    <row r="2061" spans="4:42" x14ac:dyDescent="0.2">
      <c r="D2061" s="3"/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Q2061" s="3"/>
      <c r="R2061" s="3"/>
      <c r="S2061" s="3"/>
      <c r="T2061" s="11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114"/>
    </row>
    <row r="2062" spans="4:42" x14ac:dyDescent="0.2">
      <c r="D2062" s="3"/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Q2062" s="3"/>
      <c r="R2062" s="3"/>
      <c r="S2062" s="3"/>
      <c r="T2062" s="11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114"/>
    </row>
    <row r="2063" spans="4:42" x14ac:dyDescent="0.2">
      <c r="D2063" s="3"/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Q2063" s="3"/>
      <c r="R2063" s="3"/>
      <c r="S2063" s="3"/>
      <c r="T2063" s="11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114"/>
    </row>
    <row r="2064" spans="4:42" x14ac:dyDescent="0.2">
      <c r="D2064" s="3"/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Q2064" s="3"/>
      <c r="R2064" s="3"/>
      <c r="S2064" s="3"/>
      <c r="T2064" s="11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114"/>
    </row>
    <row r="2065" spans="4:42" x14ac:dyDescent="0.2"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Q2065" s="3"/>
      <c r="R2065" s="3"/>
      <c r="S2065" s="3"/>
      <c r="T2065" s="11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114"/>
    </row>
    <row r="2066" spans="4:42" x14ac:dyDescent="0.2">
      <c r="D2066" s="3"/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Q2066" s="3"/>
      <c r="R2066" s="3"/>
      <c r="S2066" s="3"/>
      <c r="T2066" s="11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114"/>
    </row>
    <row r="2067" spans="4:42" x14ac:dyDescent="0.2">
      <c r="D2067" s="3"/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Q2067" s="3"/>
      <c r="R2067" s="3"/>
      <c r="S2067" s="3"/>
      <c r="T2067" s="11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114"/>
    </row>
    <row r="2068" spans="4:42" x14ac:dyDescent="0.2">
      <c r="D2068" s="3"/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Q2068" s="3"/>
      <c r="R2068" s="3"/>
      <c r="S2068" s="3"/>
      <c r="T2068" s="11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114"/>
    </row>
    <row r="2069" spans="4:42" x14ac:dyDescent="0.2">
      <c r="D2069" s="3"/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Q2069" s="3"/>
      <c r="R2069" s="3"/>
      <c r="S2069" s="3"/>
      <c r="T2069" s="11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114"/>
    </row>
    <row r="2070" spans="4:42" x14ac:dyDescent="0.2">
      <c r="D2070" s="3"/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Q2070" s="3"/>
      <c r="R2070" s="3"/>
      <c r="S2070" s="3"/>
      <c r="T2070" s="11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114"/>
    </row>
    <row r="2071" spans="4:42" x14ac:dyDescent="0.2">
      <c r="D2071" s="3"/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Q2071" s="3"/>
      <c r="R2071" s="3"/>
      <c r="S2071" s="3"/>
      <c r="T2071" s="11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114"/>
    </row>
    <row r="2072" spans="4:42" x14ac:dyDescent="0.2">
      <c r="D2072" s="3"/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Q2072" s="3"/>
      <c r="R2072" s="3"/>
      <c r="S2072" s="3"/>
      <c r="T2072" s="11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114"/>
    </row>
    <row r="2073" spans="4:42" x14ac:dyDescent="0.2">
      <c r="D2073" s="3"/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Q2073" s="3"/>
      <c r="R2073" s="3"/>
      <c r="S2073" s="3"/>
      <c r="T2073" s="11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114"/>
    </row>
    <row r="2074" spans="4:42" x14ac:dyDescent="0.2">
      <c r="D2074" s="3"/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Q2074" s="3"/>
      <c r="R2074" s="3"/>
      <c r="S2074" s="3"/>
      <c r="T2074" s="11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114"/>
    </row>
    <row r="2075" spans="4:42" x14ac:dyDescent="0.2">
      <c r="D2075" s="3"/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Q2075" s="3"/>
      <c r="R2075" s="3"/>
      <c r="S2075" s="3"/>
      <c r="T2075" s="11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114"/>
    </row>
    <row r="2076" spans="4:42" x14ac:dyDescent="0.2">
      <c r="D2076" s="3"/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Q2076" s="3"/>
      <c r="R2076" s="3"/>
      <c r="S2076" s="3"/>
      <c r="T2076" s="11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114"/>
    </row>
    <row r="2077" spans="4:42" x14ac:dyDescent="0.2">
      <c r="D2077" s="3"/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Q2077" s="3"/>
      <c r="R2077" s="3"/>
      <c r="S2077" s="3"/>
      <c r="T2077" s="11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114"/>
    </row>
    <row r="2078" spans="4:42" x14ac:dyDescent="0.2">
      <c r="D2078" s="3"/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Q2078" s="3"/>
      <c r="R2078" s="3"/>
      <c r="S2078" s="3"/>
      <c r="T2078" s="11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114"/>
    </row>
    <row r="2079" spans="4:42" x14ac:dyDescent="0.2">
      <c r="D2079" s="3"/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Q2079" s="3"/>
      <c r="R2079" s="3"/>
      <c r="S2079" s="3"/>
      <c r="T2079" s="11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114"/>
    </row>
    <row r="2080" spans="4:42" x14ac:dyDescent="0.2">
      <c r="D2080" s="3"/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Q2080" s="3"/>
      <c r="R2080" s="3"/>
      <c r="S2080" s="3"/>
      <c r="T2080" s="11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114"/>
    </row>
    <row r="2081" spans="4:42" x14ac:dyDescent="0.2">
      <c r="D2081" s="3"/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Q2081" s="3"/>
      <c r="R2081" s="3"/>
      <c r="S2081" s="3"/>
      <c r="T2081" s="11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114"/>
    </row>
    <row r="2082" spans="4:42" x14ac:dyDescent="0.2">
      <c r="D2082" s="3"/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Q2082" s="3"/>
      <c r="R2082" s="3"/>
      <c r="S2082" s="3"/>
      <c r="T2082" s="11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114"/>
    </row>
    <row r="2083" spans="4:42" x14ac:dyDescent="0.2">
      <c r="D2083" s="3"/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Q2083" s="3"/>
      <c r="R2083" s="3"/>
      <c r="S2083" s="3"/>
      <c r="T2083" s="11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114"/>
    </row>
    <row r="2084" spans="4:42" x14ac:dyDescent="0.2">
      <c r="D2084" s="3"/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Q2084" s="3"/>
      <c r="R2084" s="3"/>
      <c r="S2084" s="3"/>
      <c r="T2084" s="11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114"/>
    </row>
    <row r="2085" spans="4:42" x14ac:dyDescent="0.2">
      <c r="D2085" s="3"/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Q2085" s="3"/>
      <c r="R2085" s="3"/>
      <c r="S2085" s="3"/>
      <c r="T2085" s="11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114"/>
    </row>
    <row r="2086" spans="4:42" x14ac:dyDescent="0.2">
      <c r="D2086" s="3"/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Q2086" s="3"/>
      <c r="R2086" s="3"/>
      <c r="S2086" s="3"/>
      <c r="T2086" s="11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114"/>
    </row>
    <row r="2087" spans="4:42" x14ac:dyDescent="0.2">
      <c r="D2087" s="3"/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Q2087" s="3"/>
      <c r="R2087" s="3"/>
      <c r="S2087" s="3"/>
      <c r="T2087" s="11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114"/>
    </row>
    <row r="2088" spans="4:42" x14ac:dyDescent="0.2">
      <c r="D2088" s="3"/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Q2088" s="3"/>
      <c r="R2088" s="3"/>
      <c r="S2088" s="3"/>
      <c r="T2088" s="11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114"/>
    </row>
    <row r="2089" spans="4:42" x14ac:dyDescent="0.2">
      <c r="D2089" s="3"/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Q2089" s="3"/>
      <c r="R2089" s="3"/>
      <c r="S2089" s="3"/>
      <c r="T2089" s="11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114"/>
    </row>
    <row r="2090" spans="4:42" x14ac:dyDescent="0.2">
      <c r="D2090" s="3"/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Q2090" s="3"/>
      <c r="R2090" s="3"/>
      <c r="S2090" s="3"/>
      <c r="T2090" s="11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114"/>
    </row>
    <row r="2091" spans="4:42" x14ac:dyDescent="0.2">
      <c r="D2091" s="3"/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Q2091" s="3"/>
      <c r="R2091" s="3"/>
      <c r="S2091" s="3"/>
      <c r="T2091" s="11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114"/>
    </row>
    <row r="2092" spans="4:42" x14ac:dyDescent="0.2">
      <c r="D2092" s="3"/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Q2092" s="3"/>
      <c r="R2092" s="3"/>
      <c r="S2092" s="3"/>
      <c r="T2092" s="11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114"/>
    </row>
    <row r="2093" spans="4:42" x14ac:dyDescent="0.2">
      <c r="D2093" s="3"/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Q2093" s="3"/>
      <c r="R2093" s="3"/>
      <c r="S2093" s="3"/>
      <c r="T2093" s="11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114"/>
    </row>
    <row r="2094" spans="4:42" x14ac:dyDescent="0.2">
      <c r="D2094" s="3"/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Q2094" s="3"/>
      <c r="R2094" s="3"/>
      <c r="S2094" s="3"/>
      <c r="T2094" s="11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114"/>
    </row>
    <row r="2095" spans="4:42" x14ac:dyDescent="0.2">
      <c r="D2095" s="3"/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Q2095" s="3"/>
      <c r="R2095" s="3"/>
      <c r="S2095" s="3"/>
      <c r="T2095" s="11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114"/>
    </row>
    <row r="2096" spans="4:42" x14ac:dyDescent="0.2">
      <c r="D2096" s="3"/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Q2096" s="3"/>
      <c r="R2096" s="3"/>
      <c r="S2096" s="3"/>
      <c r="T2096" s="11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114"/>
    </row>
    <row r="2097" spans="4:42" x14ac:dyDescent="0.2">
      <c r="D2097" s="3"/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Q2097" s="3"/>
      <c r="R2097" s="3"/>
      <c r="S2097" s="3"/>
      <c r="T2097" s="11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114"/>
    </row>
    <row r="2098" spans="4:42" x14ac:dyDescent="0.2">
      <c r="D2098" s="3"/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Q2098" s="3"/>
      <c r="R2098" s="3"/>
      <c r="S2098" s="3"/>
      <c r="T2098" s="11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114"/>
    </row>
    <row r="2099" spans="4:42" x14ac:dyDescent="0.2">
      <c r="D2099" s="3"/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Q2099" s="3"/>
      <c r="R2099" s="3"/>
      <c r="S2099" s="3"/>
      <c r="T2099" s="11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114"/>
    </row>
    <row r="2100" spans="4:42" x14ac:dyDescent="0.2"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Q2100" s="3"/>
      <c r="R2100" s="3"/>
      <c r="S2100" s="3"/>
      <c r="T2100" s="11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114"/>
    </row>
    <row r="2101" spans="4:42" x14ac:dyDescent="0.2"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Q2101" s="3"/>
      <c r="R2101" s="3"/>
      <c r="S2101" s="3"/>
      <c r="T2101" s="11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114"/>
    </row>
    <row r="2102" spans="4:42" x14ac:dyDescent="0.2"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Q2102" s="3"/>
      <c r="R2102" s="3"/>
      <c r="S2102" s="3"/>
      <c r="T2102" s="11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114"/>
    </row>
    <row r="2103" spans="4:42" x14ac:dyDescent="0.2"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Q2103" s="3"/>
      <c r="R2103" s="3"/>
      <c r="S2103" s="3"/>
      <c r="T2103" s="11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114"/>
    </row>
    <row r="2104" spans="4:42" x14ac:dyDescent="0.2">
      <c r="D2104" s="3"/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Q2104" s="3"/>
      <c r="R2104" s="3"/>
      <c r="S2104" s="3"/>
      <c r="T2104" s="11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114"/>
    </row>
    <row r="2105" spans="4:42" x14ac:dyDescent="0.2">
      <c r="D2105" s="3"/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Q2105" s="3"/>
      <c r="R2105" s="3"/>
      <c r="S2105" s="3"/>
      <c r="T2105" s="11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114"/>
    </row>
    <row r="2106" spans="4:42" x14ac:dyDescent="0.2">
      <c r="D2106" s="3"/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Q2106" s="3"/>
      <c r="R2106" s="3"/>
      <c r="S2106" s="3"/>
      <c r="T2106" s="11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114"/>
    </row>
    <row r="2107" spans="4:42" x14ac:dyDescent="0.2">
      <c r="D2107" s="3"/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Q2107" s="3"/>
      <c r="R2107" s="3"/>
      <c r="S2107" s="3"/>
      <c r="T2107" s="11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114"/>
    </row>
    <row r="2108" spans="4:42" x14ac:dyDescent="0.2">
      <c r="D2108" s="3"/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Q2108" s="3"/>
      <c r="R2108" s="3"/>
      <c r="S2108" s="3"/>
      <c r="T2108" s="11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114"/>
    </row>
    <row r="2109" spans="4:42" x14ac:dyDescent="0.2">
      <c r="D2109" s="3"/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Q2109" s="3"/>
      <c r="R2109" s="3"/>
      <c r="S2109" s="3"/>
      <c r="T2109" s="11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114"/>
    </row>
    <row r="2110" spans="4:42" x14ac:dyDescent="0.2">
      <c r="D2110" s="3"/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Q2110" s="3"/>
      <c r="R2110" s="3"/>
      <c r="S2110" s="3"/>
      <c r="T2110" s="11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114"/>
    </row>
    <row r="2111" spans="4:42" x14ac:dyDescent="0.2">
      <c r="D2111" s="3"/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Q2111" s="3"/>
      <c r="R2111" s="3"/>
      <c r="S2111" s="3"/>
      <c r="T2111" s="11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114"/>
    </row>
    <row r="2112" spans="4:42" x14ac:dyDescent="0.2">
      <c r="D2112" s="3"/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Q2112" s="3"/>
      <c r="R2112" s="3"/>
      <c r="S2112" s="3"/>
      <c r="T2112" s="11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114"/>
    </row>
    <row r="2113" spans="4:42" x14ac:dyDescent="0.2"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Q2113" s="3"/>
      <c r="R2113" s="3"/>
      <c r="S2113" s="3"/>
      <c r="T2113" s="11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114"/>
    </row>
    <row r="2114" spans="4:42" x14ac:dyDescent="0.2">
      <c r="D2114" s="3"/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Q2114" s="3"/>
      <c r="R2114" s="3"/>
      <c r="S2114" s="3"/>
      <c r="T2114" s="11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114"/>
    </row>
    <row r="2115" spans="4:42" x14ac:dyDescent="0.2">
      <c r="D2115" s="3"/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Q2115" s="3"/>
      <c r="R2115" s="3"/>
      <c r="S2115" s="3"/>
      <c r="T2115" s="11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114"/>
    </row>
    <row r="2116" spans="4:42" x14ac:dyDescent="0.2">
      <c r="D2116" s="3"/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Q2116" s="3"/>
      <c r="R2116" s="3"/>
      <c r="S2116" s="3"/>
      <c r="T2116" s="11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114"/>
    </row>
    <row r="2117" spans="4:42" x14ac:dyDescent="0.2">
      <c r="D2117" s="3"/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Q2117" s="3"/>
      <c r="R2117" s="3"/>
      <c r="S2117" s="3"/>
      <c r="T2117" s="11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114"/>
    </row>
    <row r="2118" spans="4:42" x14ac:dyDescent="0.2"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Q2118" s="3"/>
      <c r="R2118" s="3"/>
      <c r="S2118" s="3"/>
      <c r="T2118" s="11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114"/>
    </row>
    <row r="2119" spans="4:42" x14ac:dyDescent="0.2">
      <c r="D2119" s="3"/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Q2119" s="3"/>
      <c r="R2119" s="3"/>
      <c r="S2119" s="3"/>
      <c r="T2119" s="11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114"/>
    </row>
    <row r="2120" spans="4:42" x14ac:dyDescent="0.2">
      <c r="D2120" s="3"/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Q2120" s="3"/>
      <c r="R2120" s="3"/>
      <c r="S2120" s="3"/>
      <c r="T2120" s="11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114"/>
    </row>
    <row r="2121" spans="4:42" x14ac:dyDescent="0.2">
      <c r="D2121" s="3"/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Q2121" s="3"/>
      <c r="R2121" s="3"/>
      <c r="S2121" s="3"/>
      <c r="T2121" s="11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114"/>
    </row>
    <row r="2122" spans="4:42" x14ac:dyDescent="0.2">
      <c r="D2122" s="3"/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Q2122" s="3"/>
      <c r="R2122" s="3"/>
      <c r="S2122" s="3"/>
      <c r="T2122" s="11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114"/>
    </row>
    <row r="2123" spans="4:42" x14ac:dyDescent="0.2">
      <c r="D2123" s="3"/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Q2123" s="3"/>
      <c r="R2123" s="3"/>
      <c r="S2123" s="3"/>
      <c r="T2123" s="11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114"/>
    </row>
    <row r="2124" spans="4:42" x14ac:dyDescent="0.2">
      <c r="D2124" s="3"/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Q2124" s="3"/>
      <c r="R2124" s="3"/>
      <c r="S2124" s="3"/>
      <c r="T2124" s="11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114"/>
    </row>
    <row r="2125" spans="4:42" x14ac:dyDescent="0.2">
      <c r="D2125" s="3"/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Q2125" s="3"/>
      <c r="R2125" s="3"/>
      <c r="S2125" s="3"/>
      <c r="T2125" s="11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114"/>
    </row>
    <row r="2126" spans="4:42" x14ac:dyDescent="0.2">
      <c r="D2126" s="3"/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Q2126" s="3"/>
      <c r="R2126" s="3"/>
      <c r="S2126" s="3"/>
      <c r="T2126" s="11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114"/>
    </row>
    <row r="2127" spans="4:42" x14ac:dyDescent="0.2">
      <c r="D2127" s="3"/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Q2127" s="3"/>
      <c r="R2127" s="3"/>
      <c r="S2127" s="3"/>
      <c r="T2127" s="11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114"/>
    </row>
    <row r="2128" spans="4:42" x14ac:dyDescent="0.2">
      <c r="D2128" s="3"/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Q2128" s="3"/>
      <c r="R2128" s="3"/>
      <c r="S2128" s="3"/>
      <c r="T2128" s="11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114"/>
    </row>
    <row r="2129" spans="4:42" x14ac:dyDescent="0.2">
      <c r="D2129" s="3"/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Q2129" s="3"/>
      <c r="R2129" s="3"/>
      <c r="S2129" s="3"/>
      <c r="T2129" s="11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114"/>
    </row>
    <row r="2130" spans="4:42" x14ac:dyDescent="0.2">
      <c r="D2130" s="3"/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Q2130" s="3"/>
      <c r="R2130" s="3"/>
      <c r="S2130" s="3"/>
      <c r="T2130" s="11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114"/>
    </row>
    <row r="2131" spans="4:42" x14ac:dyDescent="0.2">
      <c r="D2131" s="3"/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Q2131" s="3"/>
      <c r="R2131" s="3"/>
      <c r="S2131" s="3"/>
      <c r="T2131" s="11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114"/>
    </row>
    <row r="2132" spans="4:42" x14ac:dyDescent="0.2">
      <c r="D2132" s="3"/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Q2132" s="3"/>
      <c r="R2132" s="3"/>
      <c r="S2132" s="3"/>
      <c r="T2132" s="11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114"/>
    </row>
    <row r="2133" spans="4:42" x14ac:dyDescent="0.2">
      <c r="D2133" s="3"/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Q2133" s="3"/>
      <c r="R2133" s="3"/>
      <c r="S2133" s="3"/>
      <c r="T2133" s="11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114"/>
    </row>
    <row r="2134" spans="4:42" x14ac:dyDescent="0.2">
      <c r="D2134" s="3"/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Q2134" s="3"/>
      <c r="R2134" s="3"/>
      <c r="S2134" s="3"/>
      <c r="T2134" s="11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114"/>
    </row>
    <row r="2135" spans="4:42" x14ac:dyDescent="0.2">
      <c r="D2135" s="3"/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Q2135" s="3"/>
      <c r="R2135" s="3"/>
      <c r="S2135" s="3"/>
      <c r="T2135" s="11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114"/>
    </row>
    <row r="2136" spans="4:42" x14ac:dyDescent="0.2">
      <c r="D2136" s="3"/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Q2136" s="3"/>
      <c r="R2136" s="3"/>
      <c r="S2136" s="3"/>
      <c r="T2136" s="11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114"/>
    </row>
    <row r="2137" spans="4:42" x14ac:dyDescent="0.2">
      <c r="D2137" s="3"/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Q2137" s="3"/>
      <c r="R2137" s="3"/>
      <c r="S2137" s="3"/>
      <c r="T2137" s="11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114"/>
    </row>
    <row r="2138" spans="4:42" x14ac:dyDescent="0.2">
      <c r="D2138" s="3"/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Q2138" s="3"/>
      <c r="R2138" s="3"/>
      <c r="S2138" s="3"/>
      <c r="T2138" s="11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114"/>
    </row>
    <row r="2139" spans="4:42" x14ac:dyDescent="0.2">
      <c r="D2139" s="3"/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Q2139" s="3"/>
      <c r="R2139" s="3"/>
      <c r="S2139" s="3"/>
      <c r="T2139" s="11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114"/>
    </row>
    <row r="2140" spans="4:42" x14ac:dyDescent="0.2">
      <c r="D2140" s="3"/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Q2140" s="3"/>
      <c r="R2140" s="3"/>
      <c r="S2140" s="3"/>
      <c r="T2140" s="11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114"/>
    </row>
    <row r="2141" spans="4:42" x14ac:dyDescent="0.2">
      <c r="D2141" s="3"/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Q2141" s="3"/>
      <c r="R2141" s="3"/>
      <c r="S2141" s="3"/>
      <c r="T2141" s="11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114"/>
    </row>
    <row r="2142" spans="4:42" x14ac:dyDescent="0.2">
      <c r="D2142" s="3"/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Q2142" s="3"/>
      <c r="R2142" s="3"/>
      <c r="S2142" s="3"/>
      <c r="T2142" s="11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114"/>
    </row>
    <row r="2143" spans="4:42" x14ac:dyDescent="0.2">
      <c r="D2143" s="3"/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Q2143" s="3"/>
      <c r="R2143" s="3"/>
      <c r="S2143" s="3"/>
      <c r="T2143" s="11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114"/>
    </row>
    <row r="2144" spans="4:42" x14ac:dyDescent="0.2">
      <c r="D2144" s="3"/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Q2144" s="3"/>
      <c r="R2144" s="3"/>
      <c r="S2144" s="3"/>
      <c r="T2144" s="11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114"/>
    </row>
    <row r="2145" spans="4:42" x14ac:dyDescent="0.2">
      <c r="D2145" s="3"/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Q2145" s="3"/>
      <c r="R2145" s="3"/>
      <c r="S2145" s="3"/>
      <c r="T2145" s="11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114"/>
    </row>
    <row r="2146" spans="4:42" x14ac:dyDescent="0.2">
      <c r="D2146" s="3"/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Q2146" s="3"/>
      <c r="R2146" s="3"/>
      <c r="S2146" s="3"/>
      <c r="T2146" s="11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114"/>
    </row>
    <row r="2147" spans="4:42" x14ac:dyDescent="0.2">
      <c r="D2147" s="3"/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Q2147" s="3"/>
      <c r="R2147" s="3"/>
      <c r="S2147" s="3"/>
      <c r="T2147" s="11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114"/>
    </row>
    <row r="2148" spans="4:42" x14ac:dyDescent="0.2">
      <c r="D2148" s="3"/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Q2148" s="3"/>
      <c r="R2148" s="3"/>
      <c r="S2148" s="3"/>
      <c r="T2148" s="11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114"/>
    </row>
    <row r="2149" spans="4:42" x14ac:dyDescent="0.2">
      <c r="D2149" s="3"/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Q2149" s="3"/>
      <c r="R2149" s="3"/>
      <c r="S2149" s="3"/>
      <c r="T2149" s="11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114"/>
    </row>
    <row r="2150" spans="4:42" x14ac:dyDescent="0.2">
      <c r="D2150" s="3"/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Q2150" s="3"/>
      <c r="R2150" s="3"/>
      <c r="S2150" s="3"/>
      <c r="T2150" s="11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114"/>
    </row>
    <row r="2151" spans="4:42" x14ac:dyDescent="0.2">
      <c r="D2151" s="3"/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Q2151" s="3"/>
      <c r="R2151" s="3"/>
      <c r="S2151" s="3"/>
      <c r="T2151" s="11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  <c r="AP2151" s="114"/>
    </row>
    <row r="2152" spans="4:42" x14ac:dyDescent="0.2">
      <c r="D2152" s="3"/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Q2152" s="3"/>
      <c r="R2152" s="3"/>
      <c r="S2152" s="3"/>
      <c r="T2152" s="11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114"/>
    </row>
    <row r="2153" spans="4:42" x14ac:dyDescent="0.2">
      <c r="D2153" s="3"/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Q2153" s="3"/>
      <c r="R2153" s="3"/>
      <c r="S2153" s="3"/>
      <c r="T2153" s="11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114"/>
    </row>
    <row r="2154" spans="4:42" x14ac:dyDescent="0.2">
      <c r="D2154" s="3"/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Q2154" s="3"/>
      <c r="R2154" s="3"/>
      <c r="S2154" s="3"/>
      <c r="T2154" s="11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114"/>
    </row>
    <row r="2155" spans="4:42" x14ac:dyDescent="0.2">
      <c r="D2155" s="3"/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Q2155" s="3"/>
      <c r="R2155" s="3"/>
      <c r="S2155" s="3"/>
      <c r="T2155" s="11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114"/>
    </row>
    <row r="2156" spans="4:42" x14ac:dyDescent="0.2">
      <c r="D2156" s="3"/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Q2156" s="3"/>
      <c r="R2156" s="3"/>
      <c r="S2156" s="3"/>
      <c r="T2156" s="11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/>
      <c r="AK2156" s="3"/>
      <c r="AL2156" s="3"/>
      <c r="AM2156" s="3"/>
      <c r="AN2156" s="3"/>
      <c r="AO2156" s="3"/>
      <c r="AP2156" s="114"/>
    </row>
    <row r="2157" spans="4:42" x14ac:dyDescent="0.2">
      <c r="D2157" s="3"/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Q2157" s="3"/>
      <c r="R2157" s="3"/>
      <c r="S2157" s="3"/>
      <c r="T2157" s="11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114"/>
    </row>
    <row r="2158" spans="4:42" x14ac:dyDescent="0.2">
      <c r="D2158" s="3"/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Q2158" s="3"/>
      <c r="R2158" s="3"/>
      <c r="S2158" s="3"/>
      <c r="T2158" s="11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114"/>
    </row>
    <row r="2159" spans="4:42" x14ac:dyDescent="0.2">
      <c r="D2159" s="3"/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Q2159" s="3"/>
      <c r="R2159" s="3"/>
      <c r="S2159" s="3"/>
      <c r="T2159" s="11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114"/>
    </row>
    <row r="2160" spans="4:42" x14ac:dyDescent="0.2">
      <c r="D2160" s="3"/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Q2160" s="3"/>
      <c r="R2160" s="3"/>
      <c r="S2160" s="3"/>
      <c r="T2160" s="11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/>
      <c r="AK2160" s="3"/>
      <c r="AL2160" s="3"/>
      <c r="AM2160" s="3"/>
      <c r="AN2160" s="3"/>
      <c r="AO2160" s="3"/>
      <c r="AP2160" s="114"/>
    </row>
    <row r="2161" spans="4:42" x14ac:dyDescent="0.2">
      <c r="D2161" s="3"/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Q2161" s="3"/>
      <c r="R2161" s="3"/>
      <c r="S2161" s="3"/>
      <c r="T2161" s="11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114"/>
    </row>
    <row r="2162" spans="4:42" x14ac:dyDescent="0.2">
      <c r="D2162" s="3"/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Q2162" s="3"/>
      <c r="R2162" s="3"/>
      <c r="S2162" s="3"/>
      <c r="T2162" s="11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H2162" s="3"/>
      <c r="AI2162" s="3"/>
      <c r="AJ2162" s="3"/>
      <c r="AK2162" s="3"/>
      <c r="AL2162" s="3"/>
      <c r="AM2162" s="3"/>
      <c r="AN2162" s="3"/>
      <c r="AO2162" s="3"/>
      <c r="AP2162" s="114"/>
    </row>
    <row r="2163" spans="4:42" x14ac:dyDescent="0.2">
      <c r="D2163" s="3"/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Q2163" s="3"/>
      <c r="R2163" s="3"/>
      <c r="S2163" s="3"/>
      <c r="T2163" s="11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  <c r="AI2163" s="3"/>
      <c r="AJ2163" s="3"/>
      <c r="AK2163" s="3"/>
      <c r="AL2163" s="3"/>
      <c r="AM2163" s="3"/>
      <c r="AN2163" s="3"/>
      <c r="AO2163" s="3"/>
      <c r="AP2163" s="114"/>
    </row>
    <row r="2164" spans="4:42" x14ac:dyDescent="0.2">
      <c r="D2164" s="3"/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Q2164" s="3"/>
      <c r="R2164" s="3"/>
      <c r="S2164" s="3"/>
      <c r="T2164" s="11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3"/>
      <c r="AH2164" s="3"/>
      <c r="AI2164" s="3"/>
      <c r="AJ2164" s="3"/>
      <c r="AK2164" s="3"/>
      <c r="AL2164" s="3"/>
      <c r="AM2164" s="3"/>
      <c r="AN2164" s="3"/>
      <c r="AO2164" s="3"/>
      <c r="AP2164" s="114"/>
    </row>
    <row r="2165" spans="4:42" x14ac:dyDescent="0.2">
      <c r="D2165" s="3"/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Q2165" s="3"/>
      <c r="R2165" s="3"/>
      <c r="S2165" s="3"/>
      <c r="T2165" s="11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  <c r="AP2165" s="114"/>
    </row>
    <row r="2166" spans="4:42" x14ac:dyDescent="0.2">
      <c r="D2166" s="3"/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Q2166" s="3"/>
      <c r="R2166" s="3"/>
      <c r="S2166" s="3"/>
      <c r="T2166" s="11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3"/>
      <c r="AH2166" s="3"/>
      <c r="AI2166" s="3"/>
      <c r="AJ2166" s="3"/>
      <c r="AK2166" s="3"/>
      <c r="AL2166" s="3"/>
      <c r="AM2166" s="3"/>
      <c r="AN2166" s="3"/>
      <c r="AO2166" s="3"/>
      <c r="AP2166" s="114"/>
    </row>
    <row r="2167" spans="4:42" x14ac:dyDescent="0.2">
      <c r="D2167" s="3"/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Q2167" s="3"/>
      <c r="R2167" s="3"/>
      <c r="S2167" s="3"/>
      <c r="T2167" s="11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3"/>
      <c r="AH2167" s="3"/>
      <c r="AI2167" s="3"/>
      <c r="AJ2167" s="3"/>
      <c r="AK2167" s="3"/>
      <c r="AL2167" s="3"/>
      <c r="AM2167" s="3"/>
      <c r="AN2167" s="3"/>
      <c r="AO2167" s="3"/>
      <c r="AP2167" s="114"/>
    </row>
    <row r="2168" spans="4:42" x14ac:dyDescent="0.2">
      <c r="D2168" s="3"/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Q2168" s="3"/>
      <c r="R2168" s="3"/>
      <c r="S2168" s="3"/>
      <c r="T2168" s="11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3"/>
      <c r="AG2168" s="3"/>
      <c r="AH2168" s="3"/>
      <c r="AI2168" s="3"/>
      <c r="AJ2168" s="3"/>
      <c r="AK2168" s="3"/>
      <c r="AL2168" s="3"/>
      <c r="AM2168" s="3"/>
      <c r="AN2168" s="3"/>
      <c r="AO2168" s="3"/>
      <c r="AP2168" s="114"/>
    </row>
    <row r="2169" spans="4:42" x14ac:dyDescent="0.2">
      <c r="D2169" s="3"/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Q2169" s="3"/>
      <c r="R2169" s="3"/>
      <c r="S2169" s="3"/>
      <c r="T2169" s="11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3"/>
      <c r="AH2169" s="3"/>
      <c r="AI2169" s="3"/>
      <c r="AJ2169" s="3"/>
      <c r="AK2169" s="3"/>
      <c r="AL2169" s="3"/>
      <c r="AM2169" s="3"/>
      <c r="AN2169" s="3"/>
      <c r="AO2169" s="3"/>
      <c r="AP2169" s="114"/>
    </row>
    <row r="2170" spans="4:42" x14ac:dyDescent="0.2">
      <c r="D2170" s="3"/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Q2170" s="3"/>
      <c r="R2170" s="3"/>
      <c r="S2170" s="3"/>
      <c r="T2170" s="11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3"/>
      <c r="AH2170" s="3"/>
      <c r="AI2170" s="3"/>
      <c r="AJ2170" s="3"/>
      <c r="AK2170" s="3"/>
      <c r="AL2170" s="3"/>
      <c r="AM2170" s="3"/>
      <c r="AN2170" s="3"/>
      <c r="AO2170" s="3"/>
      <c r="AP2170" s="114"/>
    </row>
    <row r="2171" spans="4:42" x14ac:dyDescent="0.2">
      <c r="D2171" s="3"/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Q2171" s="3"/>
      <c r="R2171" s="3"/>
      <c r="S2171" s="3"/>
      <c r="T2171" s="11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3"/>
      <c r="AH2171" s="3"/>
      <c r="AI2171" s="3"/>
      <c r="AJ2171" s="3"/>
      <c r="AK2171" s="3"/>
      <c r="AL2171" s="3"/>
      <c r="AM2171" s="3"/>
      <c r="AN2171" s="3"/>
      <c r="AO2171" s="3"/>
      <c r="AP2171" s="114"/>
    </row>
    <row r="2172" spans="4:42" x14ac:dyDescent="0.2">
      <c r="D2172" s="3"/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Q2172" s="3"/>
      <c r="R2172" s="3"/>
      <c r="S2172" s="3"/>
      <c r="T2172" s="11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  <c r="AI2172" s="3"/>
      <c r="AJ2172" s="3"/>
      <c r="AK2172" s="3"/>
      <c r="AL2172" s="3"/>
      <c r="AM2172" s="3"/>
      <c r="AN2172" s="3"/>
      <c r="AO2172" s="3"/>
      <c r="AP2172" s="114"/>
    </row>
    <row r="2173" spans="4:42" x14ac:dyDescent="0.2">
      <c r="D2173" s="3"/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Q2173" s="3"/>
      <c r="R2173" s="3"/>
      <c r="S2173" s="3"/>
      <c r="T2173" s="11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3"/>
      <c r="AH2173" s="3"/>
      <c r="AI2173" s="3"/>
      <c r="AJ2173" s="3"/>
      <c r="AK2173" s="3"/>
      <c r="AL2173" s="3"/>
      <c r="AM2173" s="3"/>
      <c r="AN2173" s="3"/>
      <c r="AO2173" s="3"/>
      <c r="AP2173" s="114"/>
    </row>
    <row r="2174" spans="4:42" x14ac:dyDescent="0.2">
      <c r="D2174" s="3"/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Q2174" s="3"/>
      <c r="R2174" s="3"/>
      <c r="S2174" s="3"/>
      <c r="T2174" s="11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3"/>
      <c r="AH2174" s="3"/>
      <c r="AI2174" s="3"/>
      <c r="AJ2174" s="3"/>
      <c r="AK2174" s="3"/>
      <c r="AL2174" s="3"/>
      <c r="AM2174" s="3"/>
      <c r="AN2174" s="3"/>
      <c r="AO2174" s="3"/>
      <c r="AP2174" s="114"/>
    </row>
    <row r="2175" spans="4:42" x14ac:dyDescent="0.2">
      <c r="D2175" s="3"/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Q2175" s="3"/>
      <c r="R2175" s="3"/>
      <c r="S2175" s="3"/>
      <c r="T2175" s="11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AG2175" s="3"/>
      <c r="AH2175" s="3"/>
      <c r="AI2175" s="3"/>
      <c r="AJ2175" s="3"/>
      <c r="AK2175" s="3"/>
      <c r="AL2175" s="3"/>
      <c r="AM2175" s="3"/>
      <c r="AN2175" s="3"/>
      <c r="AO2175" s="3"/>
      <c r="AP2175" s="114"/>
    </row>
    <row r="2176" spans="4:42" x14ac:dyDescent="0.2">
      <c r="D2176" s="3"/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Q2176" s="3"/>
      <c r="R2176" s="3"/>
      <c r="S2176" s="3"/>
      <c r="T2176" s="11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3"/>
      <c r="AH2176" s="3"/>
      <c r="AI2176" s="3"/>
      <c r="AJ2176" s="3"/>
      <c r="AK2176" s="3"/>
      <c r="AL2176" s="3"/>
      <c r="AM2176" s="3"/>
      <c r="AN2176" s="3"/>
      <c r="AO2176" s="3"/>
      <c r="AP2176" s="114"/>
    </row>
    <row r="2177" spans="4:42" x14ac:dyDescent="0.2">
      <c r="D2177" s="3"/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Q2177" s="3"/>
      <c r="R2177" s="3"/>
      <c r="S2177" s="3"/>
      <c r="T2177" s="11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3"/>
      <c r="AH2177" s="3"/>
      <c r="AI2177" s="3"/>
      <c r="AJ2177" s="3"/>
      <c r="AK2177" s="3"/>
      <c r="AL2177" s="3"/>
      <c r="AM2177" s="3"/>
      <c r="AN2177" s="3"/>
      <c r="AO2177" s="3"/>
      <c r="AP2177" s="114"/>
    </row>
    <row r="2178" spans="4:42" x14ac:dyDescent="0.2">
      <c r="D2178" s="3"/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Q2178" s="3"/>
      <c r="R2178" s="3"/>
      <c r="S2178" s="3"/>
      <c r="T2178" s="11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H2178" s="3"/>
      <c r="AI2178" s="3"/>
      <c r="AJ2178" s="3"/>
      <c r="AK2178" s="3"/>
      <c r="AL2178" s="3"/>
      <c r="AM2178" s="3"/>
      <c r="AN2178" s="3"/>
      <c r="AO2178" s="3"/>
      <c r="AP2178" s="114"/>
    </row>
    <row r="2179" spans="4:42" x14ac:dyDescent="0.2">
      <c r="D2179" s="3"/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Q2179" s="3"/>
      <c r="R2179" s="3"/>
      <c r="S2179" s="3"/>
      <c r="T2179" s="11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3"/>
      <c r="AH2179" s="3"/>
      <c r="AI2179" s="3"/>
      <c r="AJ2179" s="3"/>
      <c r="AK2179" s="3"/>
      <c r="AL2179" s="3"/>
      <c r="AM2179" s="3"/>
      <c r="AN2179" s="3"/>
      <c r="AO2179" s="3"/>
      <c r="AP2179" s="114"/>
    </row>
    <row r="2180" spans="4:42" x14ac:dyDescent="0.2">
      <c r="D2180" s="3"/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Q2180" s="3"/>
      <c r="R2180" s="3"/>
      <c r="S2180" s="3"/>
      <c r="T2180" s="11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3"/>
      <c r="AH2180" s="3"/>
      <c r="AI2180" s="3"/>
      <c r="AJ2180" s="3"/>
      <c r="AK2180" s="3"/>
      <c r="AL2180" s="3"/>
      <c r="AM2180" s="3"/>
      <c r="AN2180" s="3"/>
      <c r="AO2180" s="3"/>
      <c r="AP2180" s="114"/>
    </row>
    <row r="2181" spans="4:42" x14ac:dyDescent="0.2">
      <c r="D2181" s="3"/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Q2181" s="3"/>
      <c r="R2181" s="3"/>
      <c r="S2181" s="3"/>
      <c r="T2181" s="11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3"/>
      <c r="AH2181" s="3"/>
      <c r="AI2181" s="3"/>
      <c r="AJ2181" s="3"/>
      <c r="AK2181" s="3"/>
      <c r="AL2181" s="3"/>
      <c r="AM2181" s="3"/>
      <c r="AN2181" s="3"/>
      <c r="AO2181" s="3"/>
      <c r="AP2181" s="114"/>
    </row>
    <row r="2182" spans="4:42" x14ac:dyDescent="0.2">
      <c r="D2182" s="3"/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Q2182" s="3"/>
      <c r="R2182" s="3"/>
      <c r="S2182" s="3"/>
      <c r="T2182" s="11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  <c r="AI2182" s="3"/>
      <c r="AJ2182" s="3"/>
      <c r="AK2182" s="3"/>
      <c r="AL2182" s="3"/>
      <c r="AM2182" s="3"/>
      <c r="AN2182" s="3"/>
      <c r="AO2182" s="3"/>
      <c r="AP2182" s="114"/>
    </row>
    <row r="2183" spans="4:42" x14ac:dyDescent="0.2">
      <c r="D2183" s="3"/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Q2183" s="3"/>
      <c r="R2183" s="3"/>
      <c r="S2183" s="3"/>
      <c r="T2183" s="11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AG2183" s="3"/>
      <c r="AH2183" s="3"/>
      <c r="AI2183" s="3"/>
      <c r="AJ2183" s="3"/>
      <c r="AK2183" s="3"/>
      <c r="AL2183" s="3"/>
      <c r="AM2183" s="3"/>
      <c r="AN2183" s="3"/>
      <c r="AO2183" s="3"/>
      <c r="AP2183" s="114"/>
    </row>
    <row r="2184" spans="4:42" x14ac:dyDescent="0.2">
      <c r="D2184" s="3"/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Q2184" s="3"/>
      <c r="R2184" s="3"/>
      <c r="S2184" s="3"/>
      <c r="T2184" s="11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3"/>
      <c r="AH2184" s="3"/>
      <c r="AI2184" s="3"/>
      <c r="AJ2184" s="3"/>
      <c r="AK2184" s="3"/>
      <c r="AL2184" s="3"/>
      <c r="AM2184" s="3"/>
      <c r="AN2184" s="3"/>
      <c r="AO2184" s="3"/>
      <c r="AP2184" s="114"/>
    </row>
    <row r="2185" spans="4:42" x14ac:dyDescent="0.2">
      <c r="D2185" s="3"/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Q2185" s="3"/>
      <c r="R2185" s="3"/>
      <c r="S2185" s="3"/>
      <c r="T2185" s="11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AG2185" s="3"/>
      <c r="AH2185" s="3"/>
      <c r="AI2185" s="3"/>
      <c r="AJ2185" s="3"/>
      <c r="AK2185" s="3"/>
      <c r="AL2185" s="3"/>
      <c r="AM2185" s="3"/>
      <c r="AN2185" s="3"/>
      <c r="AO2185" s="3"/>
      <c r="AP2185" s="114"/>
    </row>
    <row r="2186" spans="4:42" x14ac:dyDescent="0.2">
      <c r="D2186" s="3"/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Q2186" s="3"/>
      <c r="R2186" s="3"/>
      <c r="S2186" s="3"/>
      <c r="T2186" s="11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H2186" s="3"/>
      <c r="AI2186" s="3"/>
      <c r="AJ2186" s="3"/>
      <c r="AK2186" s="3"/>
      <c r="AL2186" s="3"/>
      <c r="AM2186" s="3"/>
      <c r="AN2186" s="3"/>
      <c r="AO2186" s="3"/>
      <c r="AP2186" s="114"/>
    </row>
    <row r="2187" spans="4:42" x14ac:dyDescent="0.2">
      <c r="D2187" s="3"/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Q2187" s="3"/>
      <c r="R2187" s="3"/>
      <c r="S2187" s="3"/>
      <c r="T2187" s="11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AG2187" s="3"/>
      <c r="AH2187" s="3"/>
      <c r="AI2187" s="3"/>
      <c r="AJ2187" s="3"/>
      <c r="AK2187" s="3"/>
      <c r="AL2187" s="3"/>
      <c r="AM2187" s="3"/>
      <c r="AN2187" s="3"/>
      <c r="AO2187" s="3"/>
      <c r="AP2187" s="114"/>
    </row>
    <row r="2188" spans="4:42" x14ac:dyDescent="0.2">
      <c r="D2188" s="3"/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Q2188" s="3"/>
      <c r="R2188" s="3"/>
      <c r="S2188" s="3"/>
      <c r="T2188" s="11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3"/>
      <c r="AH2188" s="3"/>
      <c r="AI2188" s="3"/>
      <c r="AJ2188" s="3"/>
      <c r="AK2188" s="3"/>
      <c r="AL2188" s="3"/>
      <c r="AM2188" s="3"/>
      <c r="AN2188" s="3"/>
      <c r="AO2188" s="3"/>
      <c r="AP2188" s="114"/>
    </row>
    <row r="2189" spans="4:42" x14ac:dyDescent="0.2">
      <c r="D2189" s="3"/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Q2189" s="3"/>
      <c r="R2189" s="3"/>
      <c r="S2189" s="3"/>
      <c r="T2189" s="11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AG2189" s="3"/>
      <c r="AH2189" s="3"/>
      <c r="AI2189" s="3"/>
      <c r="AJ2189" s="3"/>
      <c r="AK2189" s="3"/>
      <c r="AL2189" s="3"/>
      <c r="AM2189" s="3"/>
      <c r="AN2189" s="3"/>
      <c r="AO2189" s="3"/>
      <c r="AP2189" s="114"/>
    </row>
    <row r="2190" spans="4:42" x14ac:dyDescent="0.2">
      <c r="D2190" s="3"/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Q2190" s="3"/>
      <c r="R2190" s="3"/>
      <c r="S2190" s="3"/>
      <c r="T2190" s="11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AG2190" s="3"/>
      <c r="AH2190" s="3"/>
      <c r="AI2190" s="3"/>
      <c r="AJ2190" s="3"/>
      <c r="AK2190" s="3"/>
      <c r="AL2190" s="3"/>
      <c r="AM2190" s="3"/>
      <c r="AN2190" s="3"/>
      <c r="AO2190" s="3"/>
      <c r="AP2190" s="114"/>
    </row>
    <row r="2191" spans="4:42" x14ac:dyDescent="0.2">
      <c r="D2191" s="3"/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Q2191" s="3"/>
      <c r="R2191" s="3"/>
      <c r="S2191" s="3"/>
      <c r="T2191" s="11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3"/>
      <c r="AH2191" s="3"/>
      <c r="AI2191" s="3"/>
      <c r="AJ2191" s="3"/>
      <c r="AK2191" s="3"/>
      <c r="AL2191" s="3"/>
      <c r="AM2191" s="3"/>
      <c r="AN2191" s="3"/>
      <c r="AO2191" s="3"/>
      <c r="AP2191" s="114"/>
    </row>
    <row r="2192" spans="4:42" x14ac:dyDescent="0.2">
      <c r="D2192" s="3"/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Q2192" s="3"/>
      <c r="R2192" s="3"/>
      <c r="S2192" s="3"/>
      <c r="T2192" s="11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3"/>
      <c r="AG2192" s="3"/>
      <c r="AH2192" s="3"/>
      <c r="AI2192" s="3"/>
      <c r="AJ2192" s="3"/>
      <c r="AK2192" s="3"/>
      <c r="AL2192" s="3"/>
      <c r="AM2192" s="3"/>
      <c r="AN2192" s="3"/>
      <c r="AO2192" s="3"/>
      <c r="AP2192" s="114"/>
    </row>
    <row r="2193" spans="4:42" x14ac:dyDescent="0.2">
      <c r="D2193" s="3"/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Q2193" s="3"/>
      <c r="R2193" s="3"/>
      <c r="S2193" s="3"/>
      <c r="T2193" s="11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  <c r="AG2193" s="3"/>
      <c r="AH2193" s="3"/>
      <c r="AI2193" s="3"/>
      <c r="AJ2193" s="3"/>
      <c r="AK2193" s="3"/>
      <c r="AL2193" s="3"/>
      <c r="AM2193" s="3"/>
      <c r="AN2193" s="3"/>
      <c r="AO2193" s="3"/>
      <c r="AP2193" s="114"/>
    </row>
    <row r="2194" spans="4:42" x14ac:dyDescent="0.2">
      <c r="D2194" s="3"/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Q2194" s="3"/>
      <c r="R2194" s="3"/>
      <c r="S2194" s="3"/>
      <c r="T2194" s="11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3"/>
      <c r="AH2194" s="3"/>
      <c r="AI2194" s="3"/>
      <c r="AJ2194" s="3"/>
      <c r="AK2194" s="3"/>
      <c r="AL2194" s="3"/>
      <c r="AM2194" s="3"/>
      <c r="AN2194" s="3"/>
      <c r="AO2194" s="3"/>
      <c r="AP2194" s="114"/>
    </row>
    <row r="2195" spans="4:42" x14ac:dyDescent="0.2">
      <c r="D2195" s="3"/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Q2195" s="3"/>
      <c r="R2195" s="3"/>
      <c r="S2195" s="3"/>
      <c r="T2195" s="11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AG2195" s="3"/>
      <c r="AH2195" s="3"/>
      <c r="AI2195" s="3"/>
      <c r="AJ2195" s="3"/>
      <c r="AK2195" s="3"/>
      <c r="AL2195" s="3"/>
      <c r="AM2195" s="3"/>
      <c r="AN2195" s="3"/>
      <c r="AO2195" s="3"/>
      <c r="AP2195" s="114"/>
    </row>
    <row r="2196" spans="4:42" x14ac:dyDescent="0.2">
      <c r="D2196" s="3"/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Q2196" s="3"/>
      <c r="R2196" s="3"/>
      <c r="S2196" s="3"/>
      <c r="T2196" s="11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AG2196" s="3"/>
      <c r="AH2196" s="3"/>
      <c r="AI2196" s="3"/>
      <c r="AJ2196" s="3"/>
      <c r="AK2196" s="3"/>
      <c r="AL2196" s="3"/>
      <c r="AM2196" s="3"/>
      <c r="AN2196" s="3"/>
      <c r="AO2196" s="3"/>
      <c r="AP2196" s="114"/>
    </row>
    <row r="2197" spans="4:42" x14ac:dyDescent="0.2">
      <c r="D2197" s="3"/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Q2197" s="3"/>
      <c r="R2197" s="3"/>
      <c r="S2197" s="3"/>
      <c r="T2197" s="11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AG2197" s="3"/>
      <c r="AH2197" s="3"/>
      <c r="AI2197" s="3"/>
      <c r="AJ2197" s="3"/>
      <c r="AK2197" s="3"/>
      <c r="AL2197" s="3"/>
      <c r="AM2197" s="3"/>
      <c r="AN2197" s="3"/>
      <c r="AO2197" s="3"/>
      <c r="AP2197" s="114"/>
    </row>
    <row r="2198" spans="4:42" x14ac:dyDescent="0.2">
      <c r="D2198" s="3"/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Q2198" s="3"/>
      <c r="R2198" s="3"/>
      <c r="S2198" s="3"/>
      <c r="T2198" s="11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AG2198" s="3"/>
      <c r="AH2198" s="3"/>
      <c r="AI2198" s="3"/>
      <c r="AJ2198" s="3"/>
      <c r="AK2198" s="3"/>
      <c r="AL2198" s="3"/>
      <c r="AM2198" s="3"/>
      <c r="AN2198" s="3"/>
      <c r="AO2198" s="3"/>
      <c r="AP2198" s="114"/>
    </row>
    <row r="2199" spans="4:42" x14ac:dyDescent="0.2">
      <c r="D2199" s="3"/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Q2199" s="3"/>
      <c r="R2199" s="3"/>
      <c r="S2199" s="3"/>
      <c r="T2199" s="11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3"/>
      <c r="AH2199" s="3"/>
      <c r="AI2199" s="3"/>
      <c r="AJ2199" s="3"/>
      <c r="AK2199" s="3"/>
      <c r="AL2199" s="3"/>
      <c r="AM2199" s="3"/>
      <c r="AN2199" s="3"/>
      <c r="AO2199" s="3"/>
      <c r="AP2199" s="114"/>
    </row>
    <row r="2200" spans="4:42" x14ac:dyDescent="0.2">
      <c r="D2200" s="3"/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Q2200" s="3"/>
      <c r="R2200" s="3"/>
      <c r="S2200" s="3"/>
      <c r="T2200" s="11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3"/>
      <c r="AH2200" s="3"/>
      <c r="AI2200" s="3"/>
      <c r="AJ2200" s="3"/>
      <c r="AK2200" s="3"/>
      <c r="AL2200" s="3"/>
      <c r="AM2200" s="3"/>
      <c r="AN2200" s="3"/>
      <c r="AO2200" s="3"/>
      <c r="AP2200" s="114"/>
    </row>
    <row r="2201" spans="4:42" x14ac:dyDescent="0.2">
      <c r="D2201" s="3"/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Q2201" s="3"/>
      <c r="R2201" s="3"/>
      <c r="S2201" s="3"/>
      <c r="T2201" s="11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AG2201" s="3"/>
      <c r="AH2201" s="3"/>
      <c r="AI2201" s="3"/>
      <c r="AJ2201" s="3"/>
      <c r="AK2201" s="3"/>
      <c r="AL2201" s="3"/>
      <c r="AM2201" s="3"/>
      <c r="AN2201" s="3"/>
      <c r="AO2201" s="3"/>
      <c r="AP2201" s="114"/>
    </row>
    <row r="2202" spans="4:42" x14ac:dyDescent="0.2">
      <c r="D2202" s="3"/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Q2202" s="3"/>
      <c r="R2202" s="3"/>
      <c r="S2202" s="3"/>
      <c r="T2202" s="11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3"/>
      <c r="AH2202" s="3"/>
      <c r="AI2202" s="3"/>
      <c r="AJ2202" s="3"/>
      <c r="AK2202" s="3"/>
      <c r="AL2202" s="3"/>
      <c r="AM2202" s="3"/>
      <c r="AN2202" s="3"/>
      <c r="AO2202" s="3"/>
      <c r="AP2202" s="114"/>
    </row>
    <row r="2203" spans="4:42" x14ac:dyDescent="0.2">
      <c r="D2203" s="3"/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Q2203" s="3"/>
      <c r="R2203" s="3"/>
      <c r="S2203" s="3"/>
      <c r="T2203" s="11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AG2203" s="3"/>
      <c r="AH2203" s="3"/>
      <c r="AI2203" s="3"/>
      <c r="AJ2203" s="3"/>
      <c r="AK2203" s="3"/>
      <c r="AL2203" s="3"/>
      <c r="AM2203" s="3"/>
      <c r="AN2203" s="3"/>
      <c r="AO2203" s="3"/>
      <c r="AP2203" s="114"/>
    </row>
    <row r="2204" spans="4:42" x14ac:dyDescent="0.2">
      <c r="D2204" s="3"/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Q2204" s="3"/>
      <c r="R2204" s="3"/>
      <c r="S2204" s="3"/>
      <c r="T2204" s="11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3"/>
      <c r="AH2204" s="3"/>
      <c r="AI2204" s="3"/>
      <c r="AJ2204" s="3"/>
      <c r="AK2204" s="3"/>
      <c r="AL2204" s="3"/>
      <c r="AM2204" s="3"/>
      <c r="AN2204" s="3"/>
      <c r="AO2204" s="3"/>
      <c r="AP2204" s="114"/>
    </row>
    <row r="2205" spans="4:42" x14ac:dyDescent="0.2">
      <c r="D2205" s="3"/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Q2205" s="3"/>
      <c r="R2205" s="3"/>
      <c r="S2205" s="3"/>
      <c r="T2205" s="11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AG2205" s="3"/>
      <c r="AH2205" s="3"/>
      <c r="AI2205" s="3"/>
      <c r="AJ2205" s="3"/>
      <c r="AK2205" s="3"/>
      <c r="AL2205" s="3"/>
      <c r="AM2205" s="3"/>
      <c r="AN2205" s="3"/>
      <c r="AO2205" s="3"/>
      <c r="AP2205" s="114"/>
    </row>
    <row r="2206" spans="4:42" x14ac:dyDescent="0.2">
      <c r="D2206" s="3"/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Q2206" s="3"/>
      <c r="R2206" s="3"/>
      <c r="S2206" s="3"/>
      <c r="T2206" s="11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AG2206" s="3"/>
      <c r="AH2206" s="3"/>
      <c r="AI2206" s="3"/>
      <c r="AJ2206" s="3"/>
      <c r="AK2206" s="3"/>
      <c r="AL2206" s="3"/>
      <c r="AM2206" s="3"/>
      <c r="AN2206" s="3"/>
      <c r="AO2206" s="3"/>
      <c r="AP2206" s="114"/>
    </row>
    <row r="2207" spans="4:42" x14ac:dyDescent="0.2">
      <c r="D2207" s="3"/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Q2207" s="3"/>
      <c r="R2207" s="3"/>
      <c r="S2207" s="3"/>
      <c r="T2207" s="11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3"/>
      <c r="AG2207" s="3"/>
      <c r="AH2207" s="3"/>
      <c r="AI2207" s="3"/>
      <c r="AJ2207" s="3"/>
      <c r="AK2207" s="3"/>
      <c r="AL2207" s="3"/>
      <c r="AM2207" s="3"/>
      <c r="AN2207" s="3"/>
      <c r="AO2207" s="3"/>
      <c r="AP2207" s="114"/>
    </row>
    <row r="2208" spans="4:42" x14ac:dyDescent="0.2">
      <c r="D2208" s="3"/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Q2208" s="3"/>
      <c r="R2208" s="3"/>
      <c r="S2208" s="3"/>
      <c r="T2208" s="11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AG2208" s="3"/>
      <c r="AH2208" s="3"/>
      <c r="AI2208" s="3"/>
      <c r="AJ2208" s="3"/>
      <c r="AK2208" s="3"/>
      <c r="AL2208" s="3"/>
      <c r="AM2208" s="3"/>
      <c r="AN2208" s="3"/>
      <c r="AO2208" s="3"/>
      <c r="AP2208" s="114"/>
    </row>
    <row r="2209" spans="4:42" x14ac:dyDescent="0.2">
      <c r="D2209" s="3"/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Q2209" s="3"/>
      <c r="R2209" s="3"/>
      <c r="S2209" s="3"/>
      <c r="T2209" s="11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AG2209" s="3"/>
      <c r="AH2209" s="3"/>
      <c r="AI2209" s="3"/>
      <c r="AJ2209" s="3"/>
      <c r="AK2209" s="3"/>
      <c r="AL2209" s="3"/>
      <c r="AM2209" s="3"/>
      <c r="AN2209" s="3"/>
      <c r="AO2209" s="3"/>
      <c r="AP2209" s="114"/>
    </row>
    <row r="2210" spans="4:42" x14ac:dyDescent="0.2">
      <c r="D2210" s="3"/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Q2210" s="3"/>
      <c r="R2210" s="3"/>
      <c r="S2210" s="3"/>
      <c r="T2210" s="11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  <c r="AG2210" s="3"/>
      <c r="AH2210" s="3"/>
      <c r="AI2210" s="3"/>
      <c r="AJ2210" s="3"/>
      <c r="AK2210" s="3"/>
      <c r="AL2210" s="3"/>
      <c r="AM2210" s="3"/>
      <c r="AN2210" s="3"/>
      <c r="AO2210" s="3"/>
      <c r="AP2210" s="114"/>
    </row>
    <row r="2211" spans="4:42" x14ac:dyDescent="0.2">
      <c r="D2211" s="3"/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Q2211" s="3"/>
      <c r="R2211" s="3"/>
      <c r="S2211" s="3"/>
      <c r="T2211" s="11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3"/>
      <c r="AG2211" s="3"/>
      <c r="AH2211" s="3"/>
      <c r="AI2211" s="3"/>
      <c r="AJ2211" s="3"/>
      <c r="AK2211" s="3"/>
      <c r="AL2211" s="3"/>
      <c r="AM2211" s="3"/>
      <c r="AN2211" s="3"/>
      <c r="AO2211" s="3"/>
      <c r="AP2211" s="114"/>
    </row>
    <row r="2212" spans="4:42" x14ac:dyDescent="0.2">
      <c r="D2212" s="3"/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Q2212" s="3"/>
      <c r="R2212" s="3"/>
      <c r="S2212" s="3"/>
      <c r="T2212" s="11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AG2212" s="3"/>
      <c r="AH2212" s="3"/>
      <c r="AI2212" s="3"/>
      <c r="AJ2212" s="3"/>
      <c r="AK2212" s="3"/>
      <c r="AL2212" s="3"/>
      <c r="AM2212" s="3"/>
      <c r="AN2212" s="3"/>
      <c r="AO2212" s="3"/>
      <c r="AP2212" s="114"/>
    </row>
    <row r="2213" spans="4:42" x14ac:dyDescent="0.2">
      <c r="D2213" s="3"/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Q2213" s="3"/>
      <c r="R2213" s="3"/>
      <c r="S2213" s="3"/>
      <c r="T2213" s="11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3"/>
      <c r="AH2213" s="3"/>
      <c r="AI2213" s="3"/>
      <c r="AJ2213" s="3"/>
      <c r="AK2213" s="3"/>
      <c r="AL2213" s="3"/>
      <c r="AM2213" s="3"/>
      <c r="AN2213" s="3"/>
      <c r="AO2213" s="3"/>
      <c r="AP2213" s="114"/>
    </row>
    <row r="2214" spans="4:42" x14ac:dyDescent="0.2">
      <c r="D2214" s="3"/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Q2214" s="3"/>
      <c r="R2214" s="3"/>
      <c r="S2214" s="3"/>
      <c r="T2214" s="11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AG2214" s="3"/>
      <c r="AH2214" s="3"/>
      <c r="AI2214" s="3"/>
      <c r="AJ2214" s="3"/>
      <c r="AK2214" s="3"/>
      <c r="AL2214" s="3"/>
      <c r="AM2214" s="3"/>
      <c r="AN2214" s="3"/>
      <c r="AO2214" s="3"/>
      <c r="AP2214" s="114"/>
    </row>
    <row r="2215" spans="4:42" x14ac:dyDescent="0.2">
      <c r="D2215" s="3"/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Q2215" s="3"/>
      <c r="R2215" s="3"/>
      <c r="S2215" s="3"/>
      <c r="T2215" s="11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3"/>
      <c r="AG2215" s="3"/>
      <c r="AH2215" s="3"/>
      <c r="AI2215" s="3"/>
      <c r="AJ2215" s="3"/>
      <c r="AK2215" s="3"/>
      <c r="AL2215" s="3"/>
      <c r="AM2215" s="3"/>
      <c r="AN2215" s="3"/>
      <c r="AO2215" s="3"/>
      <c r="AP2215" s="114"/>
    </row>
    <row r="2216" spans="4:42" x14ac:dyDescent="0.2">
      <c r="D2216" s="3"/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Q2216" s="3"/>
      <c r="R2216" s="3"/>
      <c r="S2216" s="3"/>
      <c r="T2216" s="11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AG2216" s="3"/>
      <c r="AH2216" s="3"/>
      <c r="AI2216" s="3"/>
      <c r="AJ2216" s="3"/>
      <c r="AK2216" s="3"/>
      <c r="AL2216" s="3"/>
      <c r="AM2216" s="3"/>
      <c r="AN2216" s="3"/>
      <c r="AO2216" s="3"/>
      <c r="AP2216" s="114"/>
    </row>
    <row r="2217" spans="4:42" x14ac:dyDescent="0.2">
      <c r="D2217" s="3"/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Q2217" s="3"/>
      <c r="R2217" s="3"/>
      <c r="S2217" s="3"/>
      <c r="T2217" s="11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  <c r="AI2217" s="3"/>
      <c r="AJ2217" s="3"/>
      <c r="AK2217" s="3"/>
      <c r="AL2217" s="3"/>
      <c r="AM2217" s="3"/>
      <c r="AN2217" s="3"/>
      <c r="AO2217" s="3"/>
      <c r="AP2217" s="114"/>
    </row>
    <row r="2218" spans="4:42" x14ac:dyDescent="0.2">
      <c r="D2218" s="3"/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Q2218" s="3"/>
      <c r="R2218" s="3"/>
      <c r="S2218" s="3"/>
      <c r="T2218" s="11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  <c r="AI2218" s="3"/>
      <c r="AJ2218" s="3"/>
      <c r="AK2218" s="3"/>
      <c r="AL2218" s="3"/>
      <c r="AM2218" s="3"/>
      <c r="AN2218" s="3"/>
      <c r="AO2218" s="3"/>
      <c r="AP2218" s="114"/>
    </row>
    <row r="2219" spans="4:42" x14ac:dyDescent="0.2">
      <c r="D2219" s="3"/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Q2219" s="3"/>
      <c r="R2219" s="3"/>
      <c r="S2219" s="3"/>
      <c r="T2219" s="11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3"/>
      <c r="AH2219" s="3"/>
      <c r="AI2219" s="3"/>
      <c r="AJ2219" s="3"/>
      <c r="AK2219" s="3"/>
      <c r="AL2219" s="3"/>
      <c r="AM2219" s="3"/>
      <c r="AN2219" s="3"/>
      <c r="AO2219" s="3"/>
      <c r="AP2219" s="114"/>
    </row>
    <row r="2220" spans="4:42" x14ac:dyDescent="0.2">
      <c r="D2220" s="3"/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Q2220" s="3"/>
      <c r="R2220" s="3"/>
      <c r="S2220" s="3"/>
      <c r="T2220" s="11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3"/>
      <c r="AH2220" s="3"/>
      <c r="AI2220" s="3"/>
      <c r="AJ2220" s="3"/>
      <c r="AK2220" s="3"/>
      <c r="AL2220" s="3"/>
      <c r="AM2220" s="3"/>
      <c r="AN2220" s="3"/>
      <c r="AO2220" s="3"/>
      <c r="AP2220" s="114"/>
    </row>
    <row r="2221" spans="4:42" x14ac:dyDescent="0.2"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Q2221" s="3"/>
      <c r="R2221" s="3"/>
      <c r="S2221" s="3"/>
      <c r="T2221" s="11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  <c r="AI2221" s="3"/>
      <c r="AJ2221" s="3"/>
      <c r="AK2221" s="3"/>
      <c r="AL2221" s="3"/>
      <c r="AM2221" s="3"/>
      <c r="AN2221" s="3"/>
      <c r="AO2221" s="3"/>
      <c r="AP2221" s="114"/>
    </row>
    <row r="2222" spans="4:42" x14ac:dyDescent="0.2"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Q2222" s="3"/>
      <c r="R2222" s="3"/>
      <c r="S2222" s="3"/>
      <c r="T2222" s="11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  <c r="AI2222" s="3"/>
      <c r="AJ2222" s="3"/>
      <c r="AK2222" s="3"/>
      <c r="AL2222" s="3"/>
      <c r="AM2222" s="3"/>
      <c r="AN2222" s="3"/>
      <c r="AO2222" s="3"/>
      <c r="AP2222" s="114"/>
    </row>
    <row r="2223" spans="4:42" x14ac:dyDescent="0.2">
      <c r="D2223" s="3"/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Q2223" s="3"/>
      <c r="R2223" s="3"/>
      <c r="S2223" s="3"/>
      <c r="T2223" s="11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  <c r="AO2223" s="3"/>
      <c r="AP2223" s="114"/>
    </row>
    <row r="2224" spans="4:42" x14ac:dyDescent="0.2"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Q2224" s="3"/>
      <c r="R2224" s="3"/>
      <c r="S2224" s="3"/>
      <c r="T2224" s="11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  <c r="AI2224" s="3"/>
      <c r="AJ2224" s="3"/>
      <c r="AK2224" s="3"/>
      <c r="AL2224" s="3"/>
      <c r="AM2224" s="3"/>
      <c r="AN2224" s="3"/>
      <c r="AO2224" s="3"/>
      <c r="AP2224" s="114"/>
    </row>
    <row r="2225" spans="4:42" x14ac:dyDescent="0.2"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Q2225" s="3"/>
      <c r="R2225" s="3"/>
      <c r="S2225" s="3"/>
      <c r="T2225" s="11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/>
      <c r="AK2225" s="3"/>
      <c r="AL2225" s="3"/>
      <c r="AM2225" s="3"/>
      <c r="AN2225" s="3"/>
      <c r="AO2225" s="3"/>
      <c r="AP2225" s="114"/>
    </row>
    <row r="2226" spans="4:42" x14ac:dyDescent="0.2"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Q2226" s="3"/>
      <c r="R2226" s="3"/>
      <c r="S2226" s="3"/>
      <c r="T2226" s="11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114"/>
    </row>
    <row r="2227" spans="4:42" x14ac:dyDescent="0.2"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Q2227" s="3"/>
      <c r="R2227" s="3"/>
      <c r="S2227" s="3"/>
      <c r="T2227" s="11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  <c r="AI2227" s="3"/>
      <c r="AJ2227" s="3"/>
      <c r="AK2227" s="3"/>
      <c r="AL2227" s="3"/>
      <c r="AM2227" s="3"/>
      <c r="AN2227" s="3"/>
      <c r="AO2227" s="3"/>
      <c r="AP2227" s="114"/>
    </row>
    <row r="2228" spans="4:42" x14ac:dyDescent="0.2"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Q2228" s="3"/>
      <c r="R2228" s="3"/>
      <c r="S2228" s="3"/>
      <c r="T2228" s="11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  <c r="AI2228" s="3"/>
      <c r="AJ2228" s="3"/>
      <c r="AK2228" s="3"/>
      <c r="AL2228" s="3"/>
      <c r="AM2228" s="3"/>
      <c r="AN2228" s="3"/>
      <c r="AO2228" s="3"/>
      <c r="AP2228" s="114"/>
    </row>
    <row r="2229" spans="4:42" x14ac:dyDescent="0.2"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Q2229" s="3"/>
      <c r="R2229" s="3"/>
      <c r="S2229" s="3"/>
      <c r="T2229" s="11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  <c r="AI2229" s="3"/>
      <c r="AJ2229" s="3"/>
      <c r="AK2229" s="3"/>
      <c r="AL2229" s="3"/>
      <c r="AM2229" s="3"/>
      <c r="AN2229" s="3"/>
      <c r="AO2229" s="3"/>
      <c r="AP2229" s="114"/>
    </row>
    <row r="2230" spans="4:42" x14ac:dyDescent="0.2"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Q2230" s="3"/>
      <c r="R2230" s="3"/>
      <c r="S2230" s="3"/>
      <c r="T2230" s="11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  <c r="AI2230" s="3"/>
      <c r="AJ2230" s="3"/>
      <c r="AK2230" s="3"/>
      <c r="AL2230" s="3"/>
      <c r="AM2230" s="3"/>
      <c r="AN2230" s="3"/>
      <c r="AO2230" s="3"/>
      <c r="AP2230" s="114"/>
    </row>
    <row r="2231" spans="4:42" x14ac:dyDescent="0.2">
      <c r="D2231" s="3"/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Q2231" s="3"/>
      <c r="R2231" s="3"/>
      <c r="S2231" s="3"/>
      <c r="T2231" s="11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3"/>
      <c r="AH2231" s="3"/>
      <c r="AI2231" s="3"/>
      <c r="AJ2231" s="3"/>
      <c r="AK2231" s="3"/>
      <c r="AL2231" s="3"/>
      <c r="AM2231" s="3"/>
      <c r="AN2231" s="3"/>
      <c r="AO2231" s="3"/>
      <c r="AP2231" s="114"/>
    </row>
    <row r="2232" spans="4:42" x14ac:dyDescent="0.2">
      <c r="D2232" s="3"/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Q2232" s="3"/>
      <c r="R2232" s="3"/>
      <c r="S2232" s="3"/>
      <c r="T2232" s="11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  <c r="AI2232" s="3"/>
      <c r="AJ2232" s="3"/>
      <c r="AK2232" s="3"/>
      <c r="AL2232" s="3"/>
      <c r="AM2232" s="3"/>
      <c r="AN2232" s="3"/>
      <c r="AO2232" s="3"/>
      <c r="AP2232" s="114"/>
    </row>
    <row r="2233" spans="4:42" x14ac:dyDescent="0.2">
      <c r="D2233" s="3"/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Q2233" s="3"/>
      <c r="R2233" s="3"/>
      <c r="S2233" s="3"/>
      <c r="T2233" s="11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  <c r="AI2233" s="3"/>
      <c r="AJ2233" s="3"/>
      <c r="AK2233" s="3"/>
      <c r="AL2233" s="3"/>
      <c r="AM2233" s="3"/>
      <c r="AN2233" s="3"/>
      <c r="AO2233" s="3"/>
      <c r="AP2233" s="114"/>
    </row>
    <row r="2234" spans="4:42" x14ac:dyDescent="0.2">
      <c r="D2234" s="3"/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Q2234" s="3"/>
      <c r="R2234" s="3"/>
      <c r="S2234" s="3"/>
      <c r="T2234" s="11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  <c r="AI2234" s="3"/>
      <c r="AJ2234" s="3"/>
      <c r="AK2234" s="3"/>
      <c r="AL2234" s="3"/>
      <c r="AM2234" s="3"/>
      <c r="AN2234" s="3"/>
      <c r="AO2234" s="3"/>
      <c r="AP2234" s="114"/>
    </row>
    <row r="2235" spans="4:42" x14ac:dyDescent="0.2">
      <c r="D2235" s="3"/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Q2235" s="3"/>
      <c r="R2235" s="3"/>
      <c r="S2235" s="3"/>
      <c r="T2235" s="11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H2235" s="3"/>
      <c r="AI2235" s="3"/>
      <c r="AJ2235" s="3"/>
      <c r="AK2235" s="3"/>
      <c r="AL2235" s="3"/>
      <c r="AM2235" s="3"/>
      <c r="AN2235" s="3"/>
      <c r="AO2235" s="3"/>
      <c r="AP2235" s="114"/>
    </row>
    <row r="2236" spans="4:42" x14ac:dyDescent="0.2">
      <c r="D2236" s="3"/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Q2236" s="3"/>
      <c r="R2236" s="3"/>
      <c r="S2236" s="3"/>
      <c r="T2236" s="11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H2236" s="3"/>
      <c r="AI2236" s="3"/>
      <c r="AJ2236" s="3"/>
      <c r="AK2236" s="3"/>
      <c r="AL2236" s="3"/>
      <c r="AM2236" s="3"/>
      <c r="AN2236" s="3"/>
      <c r="AO2236" s="3"/>
      <c r="AP2236" s="114"/>
    </row>
    <row r="2237" spans="4:42" x14ac:dyDescent="0.2">
      <c r="D2237" s="3"/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Q2237" s="3"/>
      <c r="R2237" s="3"/>
      <c r="S2237" s="3"/>
      <c r="T2237" s="11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  <c r="AI2237" s="3"/>
      <c r="AJ2237" s="3"/>
      <c r="AK2237" s="3"/>
      <c r="AL2237" s="3"/>
      <c r="AM2237" s="3"/>
      <c r="AN2237" s="3"/>
      <c r="AO2237" s="3"/>
      <c r="AP2237" s="114"/>
    </row>
    <row r="2238" spans="4:42" x14ac:dyDescent="0.2">
      <c r="D2238" s="3"/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Q2238" s="3"/>
      <c r="R2238" s="3"/>
      <c r="S2238" s="3"/>
      <c r="T2238" s="11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  <c r="AG2238" s="3"/>
      <c r="AH2238" s="3"/>
      <c r="AI2238" s="3"/>
      <c r="AJ2238" s="3"/>
      <c r="AK2238" s="3"/>
      <c r="AL2238" s="3"/>
      <c r="AM2238" s="3"/>
      <c r="AN2238" s="3"/>
      <c r="AO2238" s="3"/>
      <c r="AP2238" s="114"/>
    </row>
    <row r="2239" spans="4:42" x14ac:dyDescent="0.2">
      <c r="D2239" s="3"/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Q2239" s="3"/>
      <c r="R2239" s="3"/>
      <c r="S2239" s="3"/>
      <c r="T2239" s="11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AG2239" s="3"/>
      <c r="AH2239" s="3"/>
      <c r="AI2239" s="3"/>
      <c r="AJ2239" s="3"/>
      <c r="AK2239" s="3"/>
      <c r="AL2239" s="3"/>
      <c r="AM2239" s="3"/>
      <c r="AN2239" s="3"/>
      <c r="AO2239" s="3"/>
      <c r="AP2239" s="114"/>
    </row>
    <row r="2240" spans="4:42" x14ac:dyDescent="0.2">
      <c r="D2240" s="3"/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Q2240" s="3"/>
      <c r="R2240" s="3"/>
      <c r="S2240" s="3"/>
      <c r="T2240" s="11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  <c r="AI2240" s="3"/>
      <c r="AJ2240" s="3"/>
      <c r="AK2240" s="3"/>
      <c r="AL2240" s="3"/>
      <c r="AM2240" s="3"/>
      <c r="AN2240" s="3"/>
      <c r="AO2240" s="3"/>
      <c r="AP2240" s="114"/>
    </row>
    <row r="2241" spans="4:42" x14ac:dyDescent="0.2">
      <c r="D2241" s="3"/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Q2241" s="3"/>
      <c r="R2241" s="3"/>
      <c r="S2241" s="3"/>
      <c r="T2241" s="11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AG2241" s="3"/>
      <c r="AH2241" s="3"/>
      <c r="AI2241" s="3"/>
      <c r="AJ2241" s="3"/>
      <c r="AK2241" s="3"/>
      <c r="AL2241" s="3"/>
      <c r="AM2241" s="3"/>
      <c r="AN2241" s="3"/>
      <c r="AO2241" s="3"/>
      <c r="AP2241" s="114"/>
    </row>
    <row r="2242" spans="4:42" x14ac:dyDescent="0.2">
      <c r="D2242" s="3"/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Q2242" s="3"/>
      <c r="R2242" s="3"/>
      <c r="S2242" s="3"/>
      <c r="T2242" s="11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  <c r="AG2242" s="3"/>
      <c r="AH2242" s="3"/>
      <c r="AI2242" s="3"/>
      <c r="AJ2242" s="3"/>
      <c r="AK2242" s="3"/>
      <c r="AL2242" s="3"/>
      <c r="AM2242" s="3"/>
      <c r="AN2242" s="3"/>
      <c r="AO2242" s="3"/>
      <c r="AP2242" s="114"/>
    </row>
    <row r="2243" spans="4:42" x14ac:dyDescent="0.2">
      <c r="D2243" s="3"/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Q2243" s="3"/>
      <c r="R2243" s="3"/>
      <c r="S2243" s="3"/>
      <c r="T2243" s="11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3"/>
      <c r="AG2243" s="3"/>
      <c r="AH2243" s="3"/>
      <c r="AI2243" s="3"/>
      <c r="AJ2243" s="3"/>
      <c r="AK2243" s="3"/>
      <c r="AL2243" s="3"/>
      <c r="AM2243" s="3"/>
      <c r="AN2243" s="3"/>
      <c r="AO2243" s="3"/>
      <c r="AP2243" s="114"/>
    </row>
    <row r="2244" spans="4:42" x14ac:dyDescent="0.2">
      <c r="D2244" s="3"/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Q2244" s="3"/>
      <c r="R2244" s="3"/>
      <c r="S2244" s="3"/>
      <c r="T2244" s="11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AG2244" s="3"/>
      <c r="AH2244" s="3"/>
      <c r="AI2244" s="3"/>
      <c r="AJ2244" s="3"/>
      <c r="AK2244" s="3"/>
      <c r="AL2244" s="3"/>
      <c r="AM2244" s="3"/>
      <c r="AN2244" s="3"/>
      <c r="AO2244" s="3"/>
      <c r="AP2244" s="114"/>
    </row>
    <row r="2245" spans="4:42" x14ac:dyDescent="0.2">
      <c r="D2245" s="3"/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Q2245" s="3"/>
      <c r="R2245" s="3"/>
      <c r="S2245" s="3"/>
      <c r="T2245" s="11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  <c r="AG2245" s="3"/>
      <c r="AH2245" s="3"/>
      <c r="AI2245" s="3"/>
      <c r="AJ2245" s="3"/>
      <c r="AK2245" s="3"/>
      <c r="AL2245" s="3"/>
      <c r="AM2245" s="3"/>
      <c r="AN2245" s="3"/>
      <c r="AO2245" s="3"/>
      <c r="AP2245" s="114"/>
    </row>
    <row r="2246" spans="4:42" x14ac:dyDescent="0.2">
      <c r="D2246" s="3"/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Q2246" s="3"/>
      <c r="R2246" s="3"/>
      <c r="S2246" s="3"/>
      <c r="T2246" s="11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AG2246" s="3"/>
      <c r="AH2246" s="3"/>
      <c r="AI2246" s="3"/>
      <c r="AJ2246" s="3"/>
      <c r="AK2246" s="3"/>
      <c r="AL2246" s="3"/>
      <c r="AM2246" s="3"/>
      <c r="AN2246" s="3"/>
      <c r="AO2246" s="3"/>
      <c r="AP2246" s="114"/>
    </row>
    <row r="2247" spans="4:42" x14ac:dyDescent="0.2">
      <c r="D2247" s="3"/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Q2247" s="3"/>
      <c r="R2247" s="3"/>
      <c r="S2247" s="3"/>
      <c r="T2247" s="11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3"/>
      <c r="AG2247" s="3"/>
      <c r="AH2247" s="3"/>
      <c r="AI2247" s="3"/>
      <c r="AJ2247" s="3"/>
      <c r="AK2247" s="3"/>
      <c r="AL2247" s="3"/>
      <c r="AM2247" s="3"/>
      <c r="AN2247" s="3"/>
      <c r="AO2247" s="3"/>
      <c r="AP2247" s="114"/>
    </row>
    <row r="2248" spans="4:42" x14ac:dyDescent="0.2">
      <c r="D2248" s="3"/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Q2248" s="3"/>
      <c r="R2248" s="3"/>
      <c r="S2248" s="3"/>
      <c r="T2248" s="11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3"/>
      <c r="AG2248" s="3"/>
      <c r="AH2248" s="3"/>
      <c r="AI2248" s="3"/>
      <c r="AJ2248" s="3"/>
      <c r="AK2248" s="3"/>
      <c r="AL2248" s="3"/>
      <c r="AM2248" s="3"/>
      <c r="AN2248" s="3"/>
      <c r="AO2248" s="3"/>
      <c r="AP2248" s="114"/>
    </row>
    <row r="2249" spans="4:42" x14ac:dyDescent="0.2">
      <c r="D2249" s="3"/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Q2249" s="3"/>
      <c r="R2249" s="3"/>
      <c r="S2249" s="3"/>
      <c r="T2249" s="11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AG2249" s="3"/>
      <c r="AH2249" s="3"/>
      <c r="AI2249" s="3"/>
      <c r="AJ2249" s="3"/>
      <c r="AK2249" s="3"/>
      <c r="AL2249" s="3"/>
      <c r="AM2249" s="3"/>
      <c r="AN2249" s="3"/>
      <c r="AO2249" s="3"/>
      <c r="AP2249" s="114"/>
    </row>
    <row r="2250" spans="4:42" x14ac:dyDescent="0.2">
      <c r="D2250" s="3"/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Q2250" s="3"/>
      <c r="R2250" s="3"/>
      <c r="S2250" s="3"/>
      <c r="T2250" s="11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3"/>
      <c r="AH2250" s="3"/>
      <c r="AI2250" s="3"/>
      <c r="AJ2250" s="3"/>
      <c r="AK2250" s="3"/>
      <c r="AL2250" s="3"/>
      <c r="AM2250" s="3"/>
      <c r="AN2250" s="3"/>
      <c r="AO2250" s="3"/>
      <c r="AP2250" s="114"/>
    </row>
    <row r="2251" spans="4:42" x14ac:dyDescent="0.2">
      <c r="D2251" s="3"/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Q2251" s="3"/>
      <c r="R2251" s="3"/>
      <c r="S2251" s="3"/>
      <c r="T2251" s="11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3"/>
      <c r="AG2251" s="3"/>
      <c r="AH2251" s="3"/>
      <c r="AI2251" s="3"/>
      <c r="AJ2251" s="3"/>
      <c r="AK2251" s="3"/>
      <c r="AL2251" s="3"/>
      <c r="AM2251" s="3"/>
      <c r="AN2251" s="3"/>
      <c r="AO2251" s="3"/>
      <c r="AP2251" s="114"/>
    </row>
    <row r="2252" spans="4:42" x14ac:dyDescent="0.2">
      <c r="D2252" s="3"/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Q2252" s="3"/>
      <c r="R2252" s="3"/>
      <c r="S2252" s="3"/>
      <c r="T2252" s="11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3"/>
      <c r="AG2252" s="3"/>
      <c r="AH2252" s="3"/>
      <c r="AI2252" s="3"/>
      <c r="AJ2252" s="3"/>
      <c r="AK2252" s="3"/>
      <c r="AL2252" s="3"/>
      <c r="AM2252" s="3"/>
      <c r="AN2252" s="3"/>
      <c r="AO2252" s="3"/>
      <c r="AP2252" s="114"/>
    </row>
    <row r="2253" spans="4:42" x14ac:dyDescent="0.2">
      <c r="D2253" s="3"/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Q2253" s="3"/>
      <c r="R2253" s="3"/>
      <c r="S2253" s="3"/>
      <c r="T2253" s="11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3"/>
      <c r="AH2253" s="3"/>
      <c r="AI2253" s="3"/>
      <c r="AJ2253" s="3"/>
      <c r="AK2253" s="3"/>
      <c r="AL2253" s="3"/>
      <c r="AM2253" s="3"/>
      <c r="AN2253" s="3"/>
      <c r="AO2253" s="3"/>
      <c r="AP2253" s="114"/>
    </row>
    <row r="2254" spans="4:42" x14ac:dyDescent="0.2">
      <c r="D2254" s="3"/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Q2254" s="3"/>
      <c r="R2254" s="3"/>
      <c r="S2254" s="3"/>
      <c r="T2254" s="11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  <c r="AG2254" s="3"/>
      <c r="AH2254" s="3"/>
      <c r="AI2254" s="3"/>
      <c r="AJ2254" s="3"/>
      <c r="AK2254" s="3"/>
      <c r="AL2254" s="3"/>
      <c r="AM2254" s="3"/>
      <c r="AN2254" s="3"/>
      <c r="AO2254" s="3"/>
      <c r="AP2254" s="114"/>
    </row>
    <row r="2255" spans="4:42" x14ac:dyDescent="0.2">
      <c r="D2255" s="3"/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Q2255" s="3"/>
      <c r="R2255" s="3"/>
      <c r="S2255" s="3"/>
      <c r="T2255" s="11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3"/>
      <c r="AG2255" s="3"/>
      <c r="AH2255" s="3"/>
      <c r="AI2255" s="3"/>
      <c r="AJ2255" s="3"/>
      <c r="AK2255" s="3"/>
      <c r="AL2255" s="3"/>
      <c r="AM2255" s="3"/>
      <c r="AN2255" s="3"/>
      <c r="AO2255" s="3"/>
      <c r="AP2255" s="114"/>
    </row>
    <row r="2256" spans="4:42" x14ac:dyDescent="0.2">
      <c r="D2256" s="3"/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Q2256" s="3"/>
      <c r="R2256" s="3"/>
      <c r="S2256" s="3"/>
      <c r="T2256" s="11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3"/>
      <c r="AH2256" s="3"/>
      <c r="AI2256" s="3"/>
      <c r="AJ2256" s="3"/>
      <c r="AK2256" s="3"/>
      <c r="AL2256" s="3"/>
      <c r="AM2256" s="3"/>
      <c r="AN2256" s="3"/>
      <c r="AO2256" s="3"/>
      <c r="AP2256" s="114"/>
    </row>
    <row r="2257" spans="4:42" x14ac:dyDescent="0.2">
      <c r="D2257" s="3"/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Q2257" s="3"/>
      <c r="R2257" s="3"/>
      <c r="S2257" s="3"/>
      <c r="T2257" s="11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3"/>
      <c r="AH2257" s="3"/>
      <c r="AI2257" s="3"/>
      <c r="AJ2257" s="3"/>
      <c r="AK2257" s="3"/>
      <c r="AL2257" s="3"/>
      <c r="AM2257" s="3"/>
      <c r="AN2257" s="3"/>
      <c r="AO2257" s="3"/>
      <c r="AP2257" s="114"/>
    </row>
    <row r="2258" spans="4:42" x14ac:dyDescent="0.2">
      <c r="D2258" s="3"/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Q2258" s="3"/>
      <c r="R2258" s="3"/>
      <c r="S2258" s="3"/>
      <c r="T2258" s="11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AG2258" s="3"/>
      <c r="AH2258" s="3"/>
      <c r="AI2258" s="3"/>
      <c r="AJ2258" s="3"/>
      <c r="AK2258" s="3"/>
      <c r="AL2258" s="3"/>
      <c r="AM2258" s="3"/>
      <c r="AN2258" s="3"/>
      <c r="AO2258" s="3"/>
      <c r="AP2258" s="114"/>
    </row>
    <row r="2259" spans="4:42" x14ac:dyDescent="0.2">
      <c r="D2259" s="3"/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Q2259" s="3"/>
      <c r="R2259" s="3"/>
      <c r="S2259" s="3"/>
      <c r="T2259" s="11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3"/>
      <c r="AG2259" s="3"/>
      <c r="AH2259" s="3"/>
      <c r="AI2259" s="3"/>
      <c r="AJ2259" s="3"/>
      <c r="AK2259" s="3"/>
      <c r="AL2259" s="3"/>
      <c r="AM2259" s="3"/>
      <c r="AN2259" s="3"/>
      <c r="AO2259" s="3"/>
      <c r="AP2259" s="114"/>
    </row>
    <row r="2260" spans="4:42" x14ac:dyDescent="0.2">
      <c r="D2260" s="3"/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Q2260" s="3"/>
      <c r="R2260" s="3"/>
      <c r="S2260" s="3"/>
      <c r="T2260" s="11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3"/>
      <c r="AH2260" s="3"/>
      <c r="AI2260" s="3"/>
      <c r="AJ2260" s="3"/>
      <c r="AK2260" s="3"/>
      <c r="AL2260" s="3"/>
      <c r="AM2260" s="3"/>
      <c r="AN2260" s="3"/>
      <c r="AO2260" s="3"/>
      <c r="AP2260" s="114"/>
    </row>
    <row r="2261" spans="4:42" x14ac:dyDescent="0.2">
      <c r="D2261" s="3"/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Q2261" s="3"/>
      <c r="R2261" s="3"/>
      <c r="S2261" s="3"/>
      <c r="T2261" s="11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  <c r="AG2261" s="3"/>
      <c r="AH2261" s="3"/>
      <c r="AI2261" s="3"/>
      <c r="AJ2261" s="3"/>
      <c r="AK2261" s="3"/>
      <c r="AL2261" s="3"/>
      <c r="AM2261" s="3"/>
      <c r="AN2261" s="3"/>
      <c r="AO2261" s="3"/>
      <c r="AP2261" s="114"/>
    </row>
    <row r="2262" spans="4:42" x14ac:dyDescent="0.2">
      <c r="D2262" s="3"/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Q2262" s="3"/>
      <c r="R2262" s="3"/>
      <c r="S2262" s="3"/>
      <c r="T2262" s="11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  <c r="AI2262" s="3"/>
      <c r="AJ2262" s="3"/>
      <c r="AK2262" s="3"/>
      <c r="AL2262" s="3"/>
      <c r="AM2262" s="3"/>
      <c r="AN2262" s="3"/>
      <c r="AO2262" s="3"/>
      <c r="AP2262" s="114"/>
    </row>
    <row r="2263" spans="4:42" x14ac:dyDescent="0.2">
      <c r="D2263" s="3"/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Q2263" s="3"/>
      <c r="R2263" s="3"/>
      <c r="S2263" s="3"/>
      <c r="T2263" s="11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3"/>
      <c r="AH2263" s="3"/>
      <c r="AI2263" s="3"/>
      <c r="AJ2263" s="3"/>
      <c r="AK2263" s="3"/>
      <c r="AL2263" s="3"/>
      <c r="AM2263" s="3"/>
      <c r="AN2263" s="3"/>
      <c r="AO2263" s="3"/>
      <c r="AP2263" s="114"/>
    </row>
    <row r="2264" spans="4:42" x14ac:dyDescent="0.2">
      <c r="D2264" s="3"/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Q2264" s="3"/>
      <c r="R2264" s="3"/>
      <c r="S2264" s="3"/>
      <c r="T2264" s="11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3"/>
      <c r="AG2264" s="3"/>
      <c r="AH2264" s="3"/>
      <c r="AI2264" s="3"/>
      <c r="AJ2264" s="3"/>
      <c r="AK2264" s="3"/>
      <c r="AL2264" s="3"/>
      <c r="AM2264" s="3"/>
      <c r="AN2264" s="3"/>
      <c r="AO2264" s="3"/>
      <c r="AP2264" s="114"/>
    </row>
    <row r="2265" spans="4:42" x14ac:dyDescent="0.2">
      <c r="D2265" s="3"/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Q2265" s="3"/>
      <c r="R2265" s="3"/>
      <c r="S2265" s="3"/>
      <c r="T2265" s="11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  <c r="AG2265" s="3"/>
      <c r="AH2265" s="3"/>
      <c r="AI2265" s="3"/>
      <c r="AJ2265" s="3"/>
      <c r="AK2265" s="3"/>
      <c r="AL2265" s="3"/>
      <c r="AM2265" s="3"/>
      <c r="AN2265" s="3"/>
      <c r="AO2265" s="3"/>
      <c r="AP2265" s="114"/>
    </row>
    <row r="2266" spans="4:42" x14ac:dyDescent="0.2">
      <c r="D2266" s="3"/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Q2266" s="3"/>
      <c r="R2266" s="3"/>
      <c r="S2266" s="3"/>
      <c r="T2266" s="11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3"/>
      <c r="AG2266" s="3"/>
      <c r="AH2266" s="3"/>
      <c r="AI2266" s="3"/>
      <c r="AJ2266" s="3"/>
      <c r="AK2266" s="3"/>
      <c r="AL2266" s="3"/>
      <c r="AM2266" s="3"/>
      <c r="AN2266" s="3"/>
      <c r="AO2266" s="3"/>
      <c r="AP2266" s="114"/>
    </row>
    <row r="2267" spans="4:42" x14ac:dyDescent="0.2">
      <c r="D2267" s="3"/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Q2267" s="3"/>
      <c r="R2267" s="3"/>
      <c r="S2267" s="3"/>
      <c r="T2267" s="11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3"/>
      <c r="AG2267" s="3"/>
      <c r="AH2267" s="3"/>
      <c r="AI2267" s="3"/>
      <c r="AJ2267" s="3"/>
      <c r="AK2267" s="3"/>
      <c r="AL2267" s="3"/>
      <c r="AM2267" s="3"/>
      <c r="AN2267" s="3"/>
      <c r="AO2267" s="3"/>
      <c r="AP2267" s="114"/>
    </row>
    <row r="2268" spans="4:42" x14ac:dyDescent="0.2">
      <c r="D2268" s="3"/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Q2268" s="3"/>
      <c r="R2268" s="3"/>
      <c r="S2268" s="3"/>
      <c r="T2268" s="11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AG2268" s="3"/>
      <c r="AH2268" s="3"/>
      <c r="AI2268" s="3"/>
      <c r="AJ2268" s="3"/>
      <c r="AK2268" s="3"/>
      <c r="AL2268" s="3"/>
      <c r="AM2268" s="3"/>
      <c r="AN2268" s="3"/>
      <c r="AO2268" s="3"/>
      <c r="AP2268" s="114"/>
    </row>
    <row r="2269" spans="4:42" x14ac:dyDescent="0.2">
      <c r="D2269" s="3"/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Q2269" s="3"/>
      <c r="R2269" s="3"/>
      <c r="S2269" s="3"/>
      <c r="T2269" s="11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  <c r="AG2269" s="3"/>
      <c r="AH2269" s="3"/>
      <c r="AI2269" s="3"/>
      <c r="AJ2269" s="3"/>
      <c r="AK2269" s="3"/>
      <c r="AL2269" s="3"/>
      <c r="AM2269" s="3"/>
      <c r="AN2269" s="3"/>
      <c r="AO2269" s="3"/>
      <c r="AP2269" s="114"/>
    </row>
    <row r="2270" spans="4:42" x14ac:dyDescent="0.2">
      <c r="D2270" s="3"/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Q2270" s="3"/>
      <c r="R2270" s="3"/>
      <c r="S2270" s="3"/>
      <c r="T2270" s="11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3"/>
      <c r="AG2270" s="3"/>
      <c r="AH2270" s="3"/>
      <c r="AI2270" s="3"/>
      <c r="AJ2270" s="3"/>
      <c r="AK2270" s="3"/>
      <c r="AL2270" s="3"/>
      <c r="AM2270" s="3"/>
      <c r="AN2270" s="3"/>
      <c r="AO2270" s="3"/>
      <c r="AP2270" s="114"/>
    </row>
    <row r="2271" spans="4:42" x14ac:dyDescent="0.2">
      <c r="D2271" s="3"/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Q2271" s="3"/>
      <c r="R2271" s="3"/>
      <c r="S2271" s="3"/>
      <c r="T2271" s="11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3"/>
      <c r="AG2271" s="3"/>
      <c r="AH2271" s="3"/>
      <c r="AI2271" s="3"/>
      <c r="AJ2271" s="3"/>
      <c r="AK2271" s="3"/>
      <c r="AL2271" s="3"/>
      <c r="AM2271" s="3"/>
      <c r="AN2271" s="3"/>
      <c r="AO2271" s="3"/>
      <c r="AP2271" s="114"/>
    </row>
    <row r="2272" spans="4:42" x14ac:dyDescent="0.2">
      <c r="D2272" s="3"/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Q2272" s="3"/>
      <c r="R2272" s="3"/>
      <c r="S2272" s="3"/>
      <c r="T2272" s="11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AG2272" s="3"/>
      <c r="AH2272" s="3"/>
      <c r="AI2272" s="3"/>
      <c r="AJ2272" s="3"/>
      <c r="AK2272" s="3"/>
      <c r="AL2272" s="3"/>
      <c r="AM2272" s="3"/>
      <c r="AN2272" s="3"/>
      <c r="AO2272" s="3"/>
      <c r="AP2272" s="114"/>
    </row>
    <row r="2273" spans="4:42" x14ac:dyDescent="0.2">
      <c r="D2273" s="3"/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Q2273" s="3"/>
      <c r="R2273" s="3"/>
      <c r="S2273" s="3"/>
      <c r="T2273" s="11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  <c r="AG2273" s="3"/>
      <c r="AH2273" s="3"/>
      <c r="AI2273" s="3"/>
      <c r="AJ2273" s="3"/>
      <c r="AK2273" s="3"/>
      <c r="AL2273" s="3"/>
      <c r="AM2273" s="3"/>
      <c r="AN2273" s="3"/>
      <c r="AO2273" s="3"/>
      <c r="AP2273" s="114"/>
    </row>
    <row r="2274" spans="4:42" x14ac:dyDescent="0.2">
      <c r="D2274" s="3"/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Q2274" s="3"/>
      <c r="R2274" s="3"/>
      <c r="S2274" s="3"/>
      <c r="T2274" s="11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3"/>
      <c r="AG2274" s="3"/>
      <c r="AH2274" s="3"/>
      <c r="AI2274" s="3"/>
      <c r="AJ2274" s="3"/>
      <c r="AK2274" s="3"/>
      <c r="AL2274" s="3"/>
      <c r="AM2274" s="3"/>
      <c r="AN2274" s="3"/>
      <c r="AO2274" s="3"/>
      <c r="AP2274" s="114"/>
    </row>
    <row r="2275" spans="4:42" x14ac:dyDescent="0.2">
      <c r="D2275" s="3"/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Q2275" s="3"/>
      <c r="R2275" s="3"/>
      <c r="S2275" s="3"/>
      <c r="T2275" s="11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3"/>
      <c r="AG2275" s="3"/>
      <c r="AH2275" s="3"/>
      <c r="AI2275" s="3"/>
      <c r="AJ2275" s="3"/>
      <c r="AK2275" s="3"/>
      <c r="AL2275" s="3"/>
      <c r="AM2275" s="3"/>
      <c r="AN2275" s="3"/>
      <c r="AO2275" s="3"/>
      <c r="AP2275" s="114"/>
    </row>
    <row r="2276" spans="4:42" x14ac:dyDescent="0.2">
      <c r="D2276" s="3"/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Q2276" s="3"/>
      <c r="R2276" s="3"/>
      <c r="S2276" s="3"/>
      <c r="T2276" s="11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3"/>
      <c r="AG2276" s="3"/>
      <c r="AH2276" s="3"/>
      <c r="AI2276" s="3"/>
      <c r="AJ2276" s="3"/>
      <c r="AK2276" s="3"/>
      <c r="AL2276" s="3"/>
      <c r="AM2276" s="3"/>
      <c r="AN2276" s="3"/>
      <c r="AO2276" s="3"/>
      <c r="AP2276" s="114"/>
    </row>
    <row r="2277" spans="4:42" x14ac:dyDescent="0.2">
      <c r="D2277" s="3"/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Q2277" s="3"/>
      <c r="R2277" s="3"/>
      <c r="S2277" s="3"/>
      <c r="T2277" s="11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3"/>
      <c r="AG2277" s="3"/>
      <c r="AH2277" s="3"/>
      <c r="AI2277" s="3"/>
      <c r="AJ2277" s="3"/>
      <c r="AK2277" s="3"/>
      <c r="AL2277" s="3"/>
      <c r="AM2277" s="3"/>
      <c r="AN2277" s="3"/>
      <c r="AO2277" s="3"/>
      <c r="AP2277" s="114"/>
    </row>
    <row r="2278" spans="4:42" x14ac:dyDescent="0.2">
      <c r="D2278" s="3"/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Q2278" s="3"/>
      <c r="R2278" s="3"/>
      <c r="S2278" s="3"/>
      <c r="T2278" s="11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3"/>
      <c r="AG2278" s="3"/>
      <c r="AH2278" s="3"/>
      <c r="AI2278" s="3"/>
      <c r="AJ2278" s="3"/>
      <c r="AK2278" s="3"/>
      <c r="AL2278" s="3"/>
      <c r="AM2278" s="3"/>
      <c r="AN2278" s="3"/>
      <c r="AO2278" s="3"/>
      <c r="AP2278" s="114"/>
    </row>
    <row r="2279" spans="4:42" x14ac:dyDescent="0.2">
      <c r="D2279" s="3"/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Q2279" s="3"/>
      <c r="R2279" s="3"/>
      <c r="S2279" s="3"/>
      <c r="T2279" s="11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3"/>
      <c r="AG2279" s="3"/>
      <c r="AH2279" s="3"/>
      <c r="AI2279" s="3"/>
      <c r="AJ2279" s="3"/>
      <c r="AK2279" s="3"/>
      <c r="AL2279" s="3"/>
      <c r="AM2279" s="3"/>
      <c r="AN2279" s="3"/>
      <c r="AO2279" s="3"/>
      <c r="AP2279" s="114"/>
    </row>
    <row r="2280" spans="4:42" x14ac:dyDescent="0.2">
      <c r="D2280" s="3"/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Q2280" s="3"/>
      <c r="R2280" s="3"/>
      <c r="S2280" s="3"/>
      <c r="T2280" s="11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3"/>
      <c r="AG2280" s="3"/>
      <c r="AH2280" s="3"/>
      <c r="AI2280" s="3"/>
      <c r="AJ2280" s="3"/>
      <c r="AK2280" s="3"/>
      <c r="AL2280" s="3"/>
      <c r="AM2280" s="3"/>
      <c r="AN2280" s="3"/>
      <c r="AO2280" s="3"/>
      <c r="AP2280" s="114"/>
    </row>
    <row r="2281" spans="4:42" x14ac:dyDescent="0.2">
      <c r="D2281" s="3"/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Q2281" s="3"/>
      <c r="R2281" s="3"/>
      <c r="S2281" s="3"/>
      <c r="T2281" s="11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  <c r="AG2281" s="3"/>
      <c r="AH2281" s="3"/>
      <c r="AI2281" s="3"/>
      <c r="AJ2281" s="3"/>
      <c r="AK2281" s="3"/>
      <c r="AL2281" s="3"/>
      <c r="AM2281" s="3"/>
      <c r="AN2281" s="3"/>
      <c r="AO2281" s="3"/>
      <c r="AP2281" s="114"/>
    </row>
    <row r="2282" spans="4:42" x14ac:dyDescent="0.2">
      <c r="D2282" s="3"/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Q2282" s="3"/>
      <c r="R2282" s="3"/>
      <c r="S2282" s="3"/>
      <c r="T2282" s="11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3"/>
      <c r="AG2282" s="3"/>
      <c r="AH2282" s="3"/>
      <c r="AI2282" s="3"/>
      <c r="AJ2282" s="3"/>
      <c r="AK2282" s="3"/>
      <c r="AL2282" s="3"/>
      <c r="AM2282" s="3"/>
      <c r="AN2282" s="3"/>
      <c r="AO2282" s="3"/>
      <c r="AP2282" s="114"/>
    </row>
    <row r="2283" spans="4:42" x14ac:dyDescent="0.2">
      <c r="D2283" s="3"/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Q2283" s="3"/>
      <c r="R2283" s="3"/>
      <c r="S2283" s="3"/>
      <c r="T2283" s="11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3"/>
      <c r="AG2283" s="3"/>
      <c r="AH2283" s="3"/>
      <c r="AI2283" s="3"/>
      <c r="AJ2283" s="3"/>
      <c r="AK2283" s="3"/>
      <c r="AL2283" s="3"/>
      <c r="AM2283" s="3"/>
      <c r="AN2283" s="3"/>
      <c r="AO2283" s="3"/>
      <c r="AP2283" s="114"/>
    </row>
    <row r="2284" spans="4:42" x14ac:dyDescent="0.2">
      <c r="D2284" s="3"/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Q2284" s="3"/>
      <c r="R2284" s="3"/>
      <c r="S2284" s="3"/>
      <c r="T2284" s="11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3"/>
      <c r="AG2284" s="3"/>
      <c r="AH2284" s="3"/>
      <c r="AI2284" s="3"/>
      <c r="AJ2284" s="3"/>
      <c r="AK2284" s="3"/>
      <c r="AL2284" s="3"/>
      <c r="AM2284" s="3"/>
      <c r="AN2284" s="3"/>
      <c r="AO2284" s="3"/>
      <c r="AP2284" s="114"/>
    </row>
    <row r="2285" spans="4:42" x14ac:dyDescent="0.2">
      <c r="D2285" s="3"/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Q2285" s="3"/>
      <c r="R2285" s="3"/>
      <c r="S2285" s="3"/>
      <c r="T2285" s="11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3"/>
      <c r="AH2285" s="3"/>
      <c r="AI2285" s="3"/>
      <c r="AJ2285" s="3"/>
      <c r="AK2285" s="3"/>
      <c r="AL2285" s="3"/>
      <c r="AM2285" s="3"/>
      <c r="AN2285" s="3"/>
      <c r="AO2285" s="3"/>
      <c r="AP2285" s="114"/>
    </row>
    <row r="2286" spans="4:42" x14ac:dyDescent="0.2">
      <c r="D2286" s="3"/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Q2286" s="3"/>
      <c r="R2286" s="3"/>
      <c r="S2286" s="3"/>
      <c r="T2286" s="11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3"/>
      <c r="AG2286" s="3"/>
      <c r="AH2286" s="3"/>
      <c r="AI2286" s="3"/>
      <c r="AJ2286" s="3"/>
      <c r="AK2286" s="3"/>
      <c r="AL2286" s="3"/>
      <c r="AM2286" s="3"/>
      <c r="AN2286" s="3"/>
      <c r="AO2286" s="3"/>
      <c r="AP2286" s="114"/>
    </row>
    <row r="2287" spans="4:42" x14ac:dyDescent="0.2">
      <c r="D2287" s="3"/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Q2287" s="3"/>
      <c r="R2287" s="3"/>
      <c r="S2287" s="3"/>
      <c r="T2287" s="11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3"/>
      <c r="AG2287" s="3"/>
      <c r="AH2287" s="3"/>
      <c r="AI2287" s="3"/>
      <c r="AJ2287" s="3"/>
      <c r="AK2287" s="3"/>
      <c r="AL2287" s="3"/>
      <c r="AM2287" s="3"/>
      <c r="AN2287" s="3"/>
      <c r="AO2287" s="3"/>
      <c r="AP2287" s="114"/>
    </row>
    <row r="2288" spans="4:42" x14ac:dyDescent="0.2">
      <c r="D2288" s="3"/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Q2288" s="3"/>
      <c r="R2288" s="3"/>
      <c r="S2288" s="3"/>
      <c r="T2288" s="11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3"/>
      <c r="AG2288" s="3"/>
      <c r="AH2288" s="3"/>
      <c r="AI2288" s="3"/>
      <c r="AJ2288" s="3"/>
      <c r="AK2288" s="3"/>
      <c r="AL2288" s="3"/>
      <c r="AM2288" s="3"/>
      <c r="AN2288" s="3"/>
      <c r="AO2288" s="3"/>
      <c r="AP2288" s="114"/>
    </row>
    <row r="2289" spans="4:42" x14ac:dyDescent="0.2">
      <c r="D2289" s="3"/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Q2289" s="3"/>
      <c r="R2289" s="3"/>
      <c r="S2289" s="3"/>
      <c r="T2289" s="11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3"/>
      <c r="AH2289" s="3"/>
      <c r="AI2289" s="3"/>
      <c r="AJ2289" s="3"/>
      <c r="AK2289" s="3"/>
      <c r="AL2289" s="3"/>
      <c r="AM2289" s="3"/>
      <c r="AN2289" s="3"/>
      <c r="AO2289" s="3"/>
      <c r="AP2289" s="114"/>
    </row>
    <row r="2290" spans="4:42" x14ac:dyDescent="0.2">
      <c r="D2290" s="3"/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Q2290" s="3"/>
      <c r="R2290" s="3"/>
      <c r="S2290" s="3"/>
      <c r="T2290" s="11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3"/>
      <c r="AG2290" s="3"/>
      <c r="AH2290" s="3"/>
      <c r="AI2290" s="3"/>
      <c r="AJ2290" s="3"/>
      <c r="AK2290" s="3"/>
      <c r="AL2290" s="3"/>
      <c r="AM2290" s="3"/>
      <c r="AN2290" s="3"/>
      <c r="AO2290" s="3"/>
      <c r="AP2290" s="114"/>
    </row>
    <row r="2291" spans="4:42" x14ac:dyDescent="0.2">
      <c r="D2291" s="3"/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Q2291" s="3"/>
      <c r="R2291" s="3"/>
      <c r="S2291" s="3"/>
      <c r="T2291" s="11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3"/>
      <c r="AG2291" s="3"/>
      <c r="AH2291" s="3"/>
      <c r="AI2291" s="3"/>
      <c r="AJ2291" s="3"/>
      <c r="AK2291" s="3"/>
      <c r="AL2291" s="3"/>
      <c r="AM2291" s="3"/>
      <c r="AN2291" s="3"/>
      <c r="AO2291" s="3"/>
      <c r="AP2291" s="114"/>
    </row>
    <row r="2292" spans="4:42" x14ac:dyDescent="0.2">
      <c r="D2292" s="3"/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Q2292" s="3"/>
      <c r="R2292" s="3"/>
      <c r="S2292" s="3"/>
      <c r="T2292" s="11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3"/>
      <c r="AG2292" s="3"/>
      <c r="AH2292" s="3"/>
      <c r="AI2292" s="3"/>
      <c r="AJ2292" s="3"/>
      <c r="AK2292" s="3"/>
      <c r="AL2292" s="3"/>
      <c r="AM2292" s="3"/>
      <c r="AN2292" s="3"/>
      <c r="AO2292" s="3"/>
      <c r="AP2292" s="114"/>
    </row>
    <row r="2293" spans="4:42" x14ac:dyDescent="0.2">
      <c r="D2293" s="3"/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Q2293" s="3"/>
      <c r="R2293" s="3"/>
      <c r="S2293" s="3"/>
      <c r="T2293" s="11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  <c r="AG2293" s="3"/>
      <c r="AH2293" s="3"/>
      <c r="AI2293" s="3"/>
      <c r="AJ2293" s="3"/>
      <c r="AK2293" s="3"/>
      <c r="AL2293" s="3"/>
      <c r="AM2293" s="3"/>
      <c r="AN2293" s="3"/>
      <c r="AO2293" s="3"/>
      <c r="AP2293" s="114"/>
    </row>
    <row r="2294" spans="4:42" x14ac:dyDescent="0.2">
      <c r="D2294" s="3"/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Q2294" s="3"/>
      <c r="R2294" s="3"/>
      <c r="S2294" s="3"/>
      <c r="T2294" s="11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  <c r="AI2294" s="3"/>
      <c r="AJ2294" s="3"/>
      <c r="AK2294" s="3"/>
      <c r="AL2294" s="3"/>
      <c r="AM2294" s="3"/>
      <c r="AN2294" s="3"/>
      <c r="AO2294" s="3"/>
      <c r="AP2294" s="114"/>
    </row>
    <row r="2295" spans="4:42" x14ac:dyDescent="0.2">
      <c r="D2295" s="3"/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Q2295" s="3"/>
      <c r="R2295" s="3"/>
      <c r="S2295" s="3"/>
      <c r="T2295" s="11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3"/>
      <c r="AG2295" s="3"/>
      <c r="AH2295" s="3"/>
      <c r="AI2295" s="3"/>
      <c r="AJ2295" s="3"/>
      <c r="AK2295" s="3"/>
      <c r="AL2295" s="3"/>
      <c r="AM2295" s="3"/>
      <c r="AN2295" s="3"/>
      <c r="AO2295" s="3"/>
      <c r="AP2295" s="114"/>
    </row>
    <row r="2296" spans="4:42" x14ac:dyDescent="0.2">
      <c r="D2296" s="3"/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Q2296" s="3"/>
      <c r="R2296" s="3"/>
      <c r="S2296" s="3"/>
      <c r="T2296" s="11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3"/>
      <c r="AG2296" s="3"/>
      <c r="AH2296" s="3"/>
      <c r="AI2296" s="3"/>
      <c r="AJ2296" s="3"/>
      <c r="AK2296" s="3"/>
      <c r="AL2296" s="3"/>
      <c r="AM2296" s="3"/>
      <c r="AN2296" s="3"/>
      <c r="AO2296" s="3"/>
      <c r="AP2296" s="114"/>
    </row>
    <row r="2297" spans="4:42" x14ac:dyDescent="0.2">
      <c r="D2297" s="3"/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Q2297" s="3"/>
      <c r="R2297" s="3"/>
      <c r="S2297" s="3"/>
      <c r="T2297" s="11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3"/>
      <c r="AH2297" s="3"/>
      <c r="AI2297" s="3"/>
      <c r="AJ2297" s="3"/>
      <c r="AK2297" s="3"/>
      <c r="AL2297" s="3"/>
      <c r="AM2297" s="3"/>
      <c r="AN2297" s="3"/>
      <c r="AO2297" s="3"/>
      <c r="AP2297" s="114"/>
    </row>
    <row r="2298" spans="4:42" x14ac:dyDescent="0.2">
      <c r="D2298" s="3"/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Q2298" s="3"/>
      <c r="R2298" s="3"/>
      <c r="S2298" s="3"/>
      <c r="T2298" s="11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3"/>
      <c r="AG2298" s="3"/>
      <c r="AH2298" s="3"/>
      <c r="AI2298" s="3"/>
      <c r="AJ2298" s="3"/>
      <c r="AK2298" s="3"/>
      <c r="AL2298" s="3"/>
      <c r="AM2298" s="3"/>
      <c r="AN2298" s="3"/>
      <c r="AO2298" s="3"/>
      <c r="AP2298" s="114"/>
    </row>
    <row r="2299" spans="4:42" x14ac:dyDescent="0.2">
      <c r="D2299" s="3"/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Q2299" s="3"/>
      <c r="R2299" s="3"/>
      <c r="S2299" s="3"/>
      <c r="T2299" s="11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3"/>
      <c r="AG2299" s="3"/>
      <c r="AH2299" s="3"/>
      <c r="AI2299" s="3"/>
      <c r="AJ2299" s="3"/>
      <c r="AK2299" s="3"/>
      <c r="AL2299" s="3"/>
      <c r="AM2299" s="3"/>
      <c r="AN2299" s="3"/>
      <c r="AO2299" s="3"/>
      <c r="AP2299" s="114"/>
    </row>
    <row r="2300" spans="4:42" x14ac:dyDescent="0.2">
      <c r="D2300" s="3"/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Q2300" s="3"/>
      <c r="R2300" s="3"/>
      <c r="S2300" s="3"/>
      <c r="T2300" s="11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3"/>
      <c r="AH2300" s="3"/>
      <c r="AI2300" s="3"/>
      <c r="AJ2300" s="3"/>
      <c r="AK2300" s="3"/>
      <c r="AL2300" s="3"/>
      <c r="AM2300" s="3"/>
      <c r="AN2300" s="3"/>
      <c r="AO2300" s="3"/>
      <c r="AP2300" s="114"/>
    </row>
    <row r="2301" spans="4:42" x14ac:dyDescent="0.2">
      <c r="D2301" s="3"/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Q2301" s="3"/>
      <c r="R2301" s="3"/>
      <c r="S2301" s="3"/>
      <c r="T2301" s="11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3"/>
      <c r="AG2301" s="3"/>
      <c r="AH2301" s="3"/>
      <c r="AI2301" s="3"/>
      <c r="AJ2301" s="3"/>
      <c r="AK2301" s="3"/>
      <c r="AL2301" s="3"/>
      <c r="AM2301" s="3"/>
      <c r="AN2301" s="3"/>
      <c r="AO2301" s="3"/>
      <c r="AP2301" s="114"/>
    </row>
    <row r="2302" spans="4:42" x14ac:dyDescent="0.2">
      <c r="D2302" s="3"/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Q2302" s="3"/>
      <c r="R2302" s="3"/>
      <c r="S2302" s="3"/>
      <c r="T2302" s="11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3"/>
      <c r="AG2302" s="3"/>
      <c r="AH2302" s="3"/>
      <c r="AI2302" s="3"/>
      <c r="AJ2302" s="3"/>
      <c r="AK2302" s="3"/>
      <c r="AL2302" s="3"/>
      <c r="AM2302" s="3"/>
      <c r="AN2302" s="3"/>
      <c r="AO2302" s="3"/>
      <c r="AP2302" s="114"/>
    </row>
    <row r="2303" spans="4:42" x14ac:dyDescent="0.2">
      <c r="D2303" s="3"/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Q2303" s="3"/>
      <c r="R2303" s="3"/>
      <c r="S2303" s="3"/>
      <c r="T2303" s="11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3"/>
      <c r="AG2303" s="3"/>
      <c r="AH2303" s="3"/>
      <c r="AI2303" s="3"/>
      <c r="AJ2303" s="3"/>
      <c r="AK2303" s="3"/>
      <c r="AL2303" s="3"/>
      <c r="AM2303" s="3"/>
      <c r="AN2303" s="3"/>
      <c r="AO2303" s="3"/>
      <c r="AP2303" s="114"/>
    </row>
    <row r="2304" spans="4:42" x14ac:dyDescent="0.2">
      <c r="D2304" s="3"/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Q2304" s="3"/>
      <c r="R2304" s="3"/>
      <c r="S2304" s="3"/>
      <c r="T2304" s="11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3"/>
      <c r="AG2304" s="3"/>
      <c r="AH2304" s="3"/>
      <c r="AI2304" s="3"/>
      <c r="AJ2304" s="3"/>
      <c r="AK2304" s="3"/>
      <c r="AL2304" s="3"/>
      <c r="AM2304" s="3"/>
      <c r="AN2304" s="3"/>
      <c r="AO2304" s="3"/>
      <c r="AP2304" s="114"/>
    </row>
    <row r="2305" spans="4:42" x14ac:dyDescent="0.2">
      <c r="D2305" s="3"/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Q2305" s="3"/>
      <c r="R2305" s="3"/>
      <c r="S2305" s="3"/>
      <c r="T2305" s="11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3"/>
      <c r="AG2305" s="3"/>
      <c r="AH2305" s="3"/>
      <c r="AI2305" s="3"/>
      <c r="AJ2305" s="3"/>
      <c r="AK2305" s="3"/>
      <c r="AL2305" s="3"/>
      <c r="AM2305" s="3"/>
      <c r="AN2305" s="3"/>
      <c r="AO2305" s="3"/>
      <c r="AP2305" s="114"/>
    </row>
    <row r="2306" spans="4:42" x14ac:dyDescent="0.2">
      <c r="D2306" s="3"/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Q2306" s="3"/>
      <c r="R2306" s="3"/>
      <c r="S2306" s="3"/>
      <c r="T2306" s="11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3"/>
      <c r="AG2306" s="3"/>
      <c r="AH2306" s="3"/>
      <c r="AI2306" s="3"/>
      <c r="AJ2306" s="3"/>
      <c r="AK2306" s="3"/>
      <c r="AL2306" s="3"/>
      <c r="AM2306" s="3"/>
      <c r="AN2306" s="3"/>
      <c r="AO2306" s="3"/>
      <c r="AP2306" s="114"/>
    </row>
    <row r="2307" spans="4:42" x14ac:dyDescent="0.2">
      <c r="D2307" s="3"/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Q2307" s="3"/>
      <c r="R2307" s="3"/>
      <c r="S2307" s="3"/>
      <c r="T2307" s="11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3"/>
      <c r="AG2307" s="3"/>
      <c r="AH2307" s="3"/>
      <c r="AI2307" s="3"/>
      <c r="AJ2307" s="3"/>
      <c r="AK2307" s="3"/>
      <c r="AL2307" s="3"/>
      <c r="AM2307" s="3"/>
      <c r="AN2307" s="3"/>
      <c r="AO2307" s="3"/>
      <c r="AP2307" s="114"/>
    </row>
    <row r="2308" spans="4:42" x14ac:dyDescent="0.2">
      <c r="D2308" s="3"/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Q2308" s="3"/>
      <c r="R2308" s="3"/>
      <c r="S2308" s="3"/>
      <c r="T2308" s="11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3"/>
      <c r="AH2308" s="3"/>
      <c r="AI2308" s="3"/>
      <c r="AJ2308" s="3"/>
      <c r="AK2308" s="3"/>
      <c r="AL2308" s="3"/>
      <c r="AM2308" s="3"/>
      <c r="AN2308" s="3"/>
      <c r="AO2308" s="3"/>
      <c r="AP2308" s="114"/>
    </row>
    <row r="2309" spans="4:42" x14ac:dyDescent="0.2">
      <c r="D2309" s="3"/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Q2309" s="3"/>
      <c r="R2309" s="3"/>
      <c r="S2309" s="3"/>
      <c r="T2309" s="11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  <c r="AG2309" s="3"/>
      <c r="AH2309" s="3"/>
      <c r="AI2309" s="3"/>
      <c r="AJ2309" s="3"/>
      <c r="AK2309" s="3"/>
      <c r="AL2309" s="3"/>
      <c r="AM2309" s="3"/>
      <c r="AN2309" s="3"/>
      <c r="AO2309" s="3"/>
      <c r="AP2309" s="114"/>
    </row>
    <row r="2310" spans="4:42" x14ac:dyDescent="0.2">
      <c r="D2310" s="3"/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Q2310" s="3"/>
      <c r="R2310" s="3"/>
      <c r="S2310" s="3"/>
      <c r="T2310" s="11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3"/>
      <c r="AG2310" s="3"/>
      <c r="AH2310" s="3"/>
      <c r="AI2310" s="3"/>
      <c r="AJ2310" s="3"/>
      <c r="AK2310" s="3"/>
      <c r="AL2310" s="3"/>
      <c r="AM2310" s="3"/>
      <c r="AN2310" s="3"/>
      <c r="AO2310" s="3"/>
      <c r="AP2310" s="114"/>
    </row>
    <row r="2311" spans="4:42" x14ac:dyDescent="0.2">
      <c r="D2311" s="3"/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Q2311" s="3"/>
      <c r="R2311" s="3"/>
      <c r="S2311" s="3"/>
      <c r="T2311" s="11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3"/>
      <c r="AG2311" s="3"/>
      <c r="AH2311" s="3"/>
      <c r="AI2311" s="3"/>
      <c r="AJ2311" s="3"/>
      <c r="AK2311" s="3"/>
      <c r="AL2311" s="3"/>
      <c r="AM2311" s="3"/>
      <c r="AN2311" s="3"/>
      <c r="AO2311" s="3"/>
      <c r="AP2311" s="114"/>
    </row>
    <row r="2312" spans="4:42" x14ac:dyDescent="0.2">
      <c r="D2312" s="3"/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Q2312" s="3"/>
      <c r="R2312" s="3"/>
      <c r="S2312" s="3"/>
      <c r="T2312" s="11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3"/>
      <c r="AG2312" s="3"/>
      <c r="AH2312" s="3"/>
      <c r="AI2312" s="3"/>
      <c r="AJ2312" s="3"/>
      <c r="AK2312" s="3"/>
      <c r="AL2312" s="3"/>
      <c r="AM2312" s="3"/>
      <c r="AN2312" s="3"/>
      <c r="AO2312" s="3"/>
      <c r="AP2312" s="114"/>
    </row>
    <row r="2313" spans="4:42" x14ac:dyDescent="0.2">
      <c r="D2313" s="3"/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Q2313" s="3"/>
      <c r="R2313" s="3"/>
      <c r="S2313" s="3"/>
      <c r="T2313" s="11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  <c r="AG2313" s="3"/>
      <c r="AH2313" s="3"/>
      <c r="AI2313" s="3"/>
      <c r="AJ2313" s="3"/>
      <c r="AK2313" s="3"/>
      <c r="AL2313" s="3"/>
      <c r="AM2313" s="3"/>
      <c r="AN2313" s="3"/>
      <c r="AO2313" s="3"/>
      <c r="AP2313" s="114"/>
    </row>
    <row r="2314" spans="4:42" x14ac:dyDescent="0.2">
      <c r="D2314" s="3"/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Q2314" s="3"/>
      <c r="R2314" s="3"/>
      <c r="S2314" s="3"/>
      <c r="T2314" s="11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3"/>
      <c r="AG2314" s="3"/>
      <c r="AH2314" s="3"/>
      <c r="AI2314" s="3"/>
      <c r="AJ2314" s="3"/>
      <c r="AK2314" s="3"/>
      <c r="AL2314" s="3"/>
      <c r="AM2314" s="3"/>
      <c r="AN2314" s="3"/>
      <c r="AO2314" s="3"/>
      <c r="AP2314" s="114"/>
    </row>
    <row r="2315" spans="4:42" x14ac:dyDescent="0.2">
      <c r="D2315" s="3"/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Q2315" s="3"/>
      <c r="R2315" s="3"/>
      <c r="S2315" s="3"/>
      <c r="T2315" s="11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3"/>
      <c r="AG2315" s="3"/>
      <c r="AH2315" s="3"/>
      <c r="AI2315" s="3"/>
      <c r="AJ2315" s="3"/>
      <c r="AK2315" s="3"/>
      <c r="AL2315" s="3"/>
      <c r="AM2315" s="3"/>
      <c r="AN2315" s="3"/>
      <c r="AO2315" s="3"/>
      <c r="AP2315" s="114"/>
    </row>
    <row r="2316" spans="4:42" x14ac:dyDescent="0.2">
      <c r="D2316" s="3"/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Q2316" s="3"/>
      <c r="R2316" s="3"/>
      <c r="S2316" s="3"/>
      <c r="T2316" s="11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3"/>
      <c r="AG2316" s="3"/>
      <c r="AH2316" s="3"/>
      <c r="AI2316" s="3"/>
      <c r="AJ2316" s="3"/>
      <c r="AK2316" s="3"/>
      <c r="AL2316" s="3"/>
      <c r="AM2316" s="3"/>
      <c r="AN2316" s="3"/>
      <c r="AO2316" s="3"/>
      <c r="AP2316" s="114"/>
    </row>
    <row r="2317" spans="4:42" x14ac:dyDescent="0.2">
      <c r="D2317" s="3"/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Q2317" s="3"/>
      <c r="R2317" s="3"/>
      <c r="S2317" s="3"/>
      <c r="T2317" s="11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  <c r="AG2317" s="3"/>
      <c r="AH2317" s="3"/>
      <c r="AI2317" s="3"/>
      <c r="AJ2317" s="3"/>
      <c r="AK2317" s="3"/>
      <c r="AL2317" s="3"/>
      <c r="AM2317" s="3"/>
      <c r="AN2317" s="3"/>
      <c r="AO2317" s="3"/>
      <c r="AP2317" s="114"/>
    </row>
    <row r="2318" spans="4:42" x14ac:dyDescent="0.2">
      <c r="D2318" s="3"/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Q2318" s="3"/>
      <c r="R2318" s="3"/>
      <c r="S2318" s="3"/>
      <c r="T2318" s="11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3"/>
      <c r="AH2318" s="3"/>
      <c r="AI2318" s="3"/>
      <c r="AJ2318" s="3"/>
      <c r="AK2318" s="3"/>
      <c r="AL2318" s="3"/>
      <c r="AM2318" s="3"/>
      <c r="AN2318" s="3"/>
      <c r="AO2318" s="3"/>
      <c r="AP2318" s="114"/>
    </row>
    <row r="2319" spans="4:42" x14ac:dyDescent="0.2">
      <c r="D2319" s="3"/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Q2319" s="3"/>
      <c r="R2319" s="3"/>
      <c r="S2319" s="3"/>
      <c r="T2319" s="11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3"/>
      <c r="AG2319" s="3"/>
      <c r="AH2319" s="3"/>
      <c r="AI2319" s="3"/>
      <c r="AJ2319" s="3"/>
      <c r="AK2319" s="3"/>
      <c r="AL2319" s="3"/>
      <c r="AM2319" s="3"/>
      <c r="AN2319" s="3"/>
      <c r="AO2319" s="3"/>
      <c r="AP2319" s="114"/>
    </row>
    <row r="2320" spans="4:42" x14ac:dyDescent="0.2">
      <c r="D2320" s="3"/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Q2320" s="3"/>
      <c r="R2320" s="3"/>
      <c r="S2320" s="3"/>
      <c r="T2320" s="11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3"/>
      <c r="AG2320" s="3"/>
      <c r="AH2320" s="3"/>
      <c r="AI2320" s="3"/>
      <c r="AJ2320" s="3"/>
      <c r="AK2320" s="3"/>
      <c r="AL2320" s="3"/>
      <c r="AM2320" s="3"/>
      <c r="AN2320" s="3"/>
      <c r="AO2320" s="3"/>
      <c r="AP2320" s="114"/>
    </row>
    <row r="2321" spans="4:42" x14ac:dyDescent="0.2">
      <c r="D2321" s="3"/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Q2321" s="3"/>
      <c r="R2321" s="3"/>
      <c r="S2321" s="3"/>
      <c r="T2321" s="11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3"/>
      <c r="AH2321" s="3"/>
      <c r="AI2321" s="3"/>
      <c r="AJ2321" s="3"/>
      <c r="AK2321" s="3"/>
      <c r="AL2321" s="3"/>
      <c r="AM2321" s="3"/>
      <c r="AN2321" s="3"/>
      <c r="AO2321" s="3"/>
      <c r="AP2321" s="114"/>
    </row>
    <row r="2322" spans="4:42" x14ac:dyDescent="0.2">
      <c r="D2322" s="3"/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Q2322" s="3"/>
      <c r="R2322" s="3"/>
      <c r="S2322" s="3"/>
      <c r="T2322" s="11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3"/>
      <c r="AG2322" s="3"/>
      <c r="AH2322" s="3"/>
      <c r="AI2322" s="3"/>
      <c r="AJ2322" s="3"/>
      <c r="AK2322" s="3"/>
      <c r="AL2322" s="3"/>
      <c r="AM2322" s="3"/>
      <c r="AN2322" s="3"/>
      <c r="AO2322" s="3"/>
      <c r="AP2322" s="114"/>
    </row>
    <row r="2323" spans="4:42" x14ac:dyDescent="0.2">
      <c r="D2323" s="3"/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Q2323" s="3"/>
      <c r="R2323" s="3"/>
      <c r="S2323" s="3"/>
      <c r="T2323" s="11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3"/>
      <c r="AG2323" s="3"/>
      <c r="AH2323" s="3"/>
      <c r="AI2323" s="3"/>
      <c r="AJ2323" s="3"/>
      <c r="AK2323" s="3"/>
      <c r="AL2323" s="3"/>
      <c r="AM2323" s="3"/>
      <c r="AN2323" s="3"/>
      <c r="AO2323" s="3"/>
      <c r="AP2323" s="114"/>
    </row>
    <row r="2324" spans="4:42" x14ac:dyDescent="0.2">
      <c r="D2324" s="3"/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Q2324" s="3"/>
      <c r="R2324" s="3"/>
      <c r="S2324" s="3"/>
      <c r="T2324" s="11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3"/>
      <c r="AG2324" s="3"/>
      <c r="AH2324" s="3"/>
      <c r="AI2324" s="3"/>
      <c r="AJ2324" s="3"/>
      <c r="AK2324" s="3"/>
      <c r="AL2324" s="3"/>
      <c r="AM2324" s="3"/>
      <c r="AN2324" s="3"/>
      <c r="AO2324" s="3"/>
      <c r="AP2324" s="114"/>
    </row>
    <row r="2325" spans="4:42" x14ac:dyDescent="0.2">
      <c r="D2325" s="3"/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Q2325" s="3"/>
      <c r="R2325" s="3"/>
      <c r="S2325" s="3"/>
      <c r="T2325" s="11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3"/>
      <c r="AG2325" s="3"/>
      <c r="AH2325" s="3"/>
      <c r="AI2325" s="3"/>
      <c r="AJ2325" s="3"/>
      <c r="AK2325" s="3"/>
      <c r="AL2325" s="3"/>
      <c r="AM2325" s="3"/>
      <c r="AN2325" s="3"/>
      <c r="AO2325" s="3"/>
      <c r="AP2325" s="114"/>
    </row>
    <row r="2326" spans="4:42" x14ac:dyDescent="0.2">
      <c r="D2326" s="3"/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Q2326" s="3"/>
      <c r="R2326" s="3"/>
      <c r="S2326" s="3"/>
      <c r="T2326" s="11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3"/>
      <c r="AH2326" s="3"/>
      <c r="AI2326" s="3"/>
      <c r="AJ2326" s="3"/>
      <c r="AK2326" s="3"/>
      <c r="AL2326" s="3"/>
      <c r="AM2326" s="3"/>
      <c r="AN2326" s="3"/>
      <c r="AO2326" s="3"/>
      <c r="AP2326" s="114"/>
    </row>
    <row r="2327" spans="4:42" x14ac:dyDescent="0.2">
      <c r="D2327" s="3"/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Q2327" s="3"/>
      <c r="R2327" s="3"/>
      <c r="S2327" s="3"/>
      <c r="T2327" s="11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3"/>
      <c r="AG2327" s="3"/>
      <c r="AH2327" s="3"/>
      <c r="AI2327" s="3"/>
      <c r="AJ2327" s="3"/>
      <c r="AK2327" s="3"/>
      <c r="AL2327" s="3"/>
      <c r="AM2327" s="3"/>
      <c r="AN2327" s="3"/>
      <c r="AO2327" s="3"/>
      <c r="AP2327" s="114"/>
    </row>
    <row r="2328" spans="4:42" x14ac:dyDescent="0.2">
      <c r="D2328" s="3"/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Q2328" s="3"/>
      <c r="R2328" s="3"/>
      <c r="S2328" s="3"/>
      <c r="T2328" s="11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3"/>
      <c r="AG2328" s="3"/>
      <c r="AH2328" s="3"/>
      <c r="AI2328" s="3"/>
      <c r="AJ2328" s="3"/>
      <c r="AK2328" s="3"/>
      <c r="AL2328" s="3"/>
      <c r="AM2328" s="3"/>
      <c r="AN2328" s="3"/>
      <c r="AO2328" s="3"/>
      <c r="AP2328" s="114"/>
    </row>
    <row r="2329" spans="4:42" x14ac:dyDescent="0.2">
      <c r="D2329" s="3"/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Q2329" s="3"/>
      <c r="R2329" s="3"/>
      <c r="S2329" s="3"/>
      <c r="T2329" s="11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  <c r="AG2329" s="3"/>
      <c r="AH2329" s="3"/>
      <c r="AI2329" s="3"/>
      <c r="AJ2329" s="3"/>
      <c r="AK2329" s="3"/>
      <c r="AL2329" s="3"/>
      <c r="AM2329" s="3"/>
      <c r="AN2329" s="3"/>
      <c r="AO2329" s="3"/>
      <c r="AP2329" s="114"/>
    </row>
    <row r="2330" spans="4:42" x14ac:dyDescent="0.2">
      <c r="D2330" s="3"/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Q2330" s="3"/>
      <c r="R2330" s="3"/>
      <c r="S2330" s="3"/>
      <c r="T2330" s="11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3"/>
      <c r="AG2330" s="3"/>
      <c r="AH2330" s="3"/>
      <c r="AI2330" s="3"/>
      <c r="AJ2330" s="3"/>
      <c r="AK2330" s="3"/>
      <c r="AL2330" s="3"/>
      <c r="AM2330" s="3"/>
      <c r="AN2330" s="3"/>
      <c r="AO2330" s="3"/>
      <c r="AP2330" s="114"/>
    </row>
    <row r="2331" spans="4:42" x14ac:dyDescent="0.2">
      <c r="D2331" s="3"/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Q2331" s="3"/>
      <c r="R2331" s="3"/>
      <c r="S2331" s="3"/>
      <c r="T2331" s="11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3"/>
      <c r="AG2331" s="3"/>
      <c r="AH2331" s="3"/>
      <c r="AI2331" s="3"/>
      <c r="AJ2331" s="3"/>
      <c r="AK2331" s="3"/>
      <c r="AL2331" s="3"/>
      <c r="AM2331" s="3"/>
      <c r="AN2331" s="3"/>
      <c r="AO2331" s="3"/>
      <c r="AP2331" s="114"/>
    </row>
    <row r="2332" spans="4:42" x14ac:dyDescent="0.2">
      <c r="D2332" s="3"/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Q2332" s="3"/>
      <c r="R2332" s="3"/>
      <c r="S2332" s="3"/>
      <c r="T2332" s="11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3"/>
      <c r="AG2332" s="3"/>
      <c r="AH2332" s="3"/>
      <c r="AI2332" s="3"/>
      <c r="AJ2332" s="3"/>
      <c r="AK2332" s="3"/>
      <c r="AL2332" s="3"/>
      <c r="AM2332" s="3"/>
      <c r="AN2332" s="3"/>
      <c r="AO2332" s="3"/>
      <c r="AP2332" s="114"/>
    </row>
    <row r="2333" spans="4:42" x14ac:dyDescent="0.2">
      <c r="D2333" s="3"/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Q2333" s="3"/>
      <c r="R2333" s="3"/>
      <c r="S2333" s="3"/>
      <c r="T2333" s="11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  <c r="AG2333" s="3"/>
      <c r="AH2333" s="3"/>
      <c r="AI2333" s="3"/>
      <c r="AJ2333" s="3"/>
      <c r="AK2333" s="3"/>
      <c r="AL2333" s="3"/>
      <c r="AM2333" s="3"/>
      <c r="AN2333" s="3"/>
      <c r="AO2333" s="3"/>
      <c r="AP2333" s="114"/>
    </row>
    <row r="2334" spans="4:42" x14ac:dyDescent="0.2">
      <c r="D2334" s="3"/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Q2334" s="3"/>
      <c r="R2334" s="3"/>
      <c r="S2334" s="3"/>
      <c r="T2334" s="11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3"/>
      <c r="AG2334" s="3"/>
      <c r="AH2334" s="3"/>
      <c r="AI2334" s="3"/>
      <c r="AJ2334" s="3"/>
      <c r="AK2334" s="3"/>
      <c r="AL2334" s="3"/>
      <c r="AM2334" s="3"/>
      <c r="AN2334" s="3"/>
      <c r="AO2334" s="3"/>
      <c r="AP2334" s="114"/>
    </row>
    <row r="2335" spans="4:42" x14ac:dyDescent="0.2">
      <c r="D2335" s="3"/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Q2335" s="3"/>
      <c r="R2335" s="3"/>
      <c r="S2335" s="3"/>
      <c r="T2335" s="11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3"/>
      <c r="AG2335" s="3"/>
      <c r="AH2335" s="3"/>
      <c r="AI2335" s="3"/>
      <c r="AJ2335" s="3"/>
      <c r="AK2335" s="3"/>
      <c r="AL2335" s="3"/>
      <c r="AM2335" s="3"/>
      <c r="AN2335" s="3"/>
      <c r="AO2335" s="3"/>
      <c r="AP2335" s="114"/>
    </row>
    <row r="2336" spans="4:42" x14ac:dyDescent="0.2">
      <c r="D2336" s="3"/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Q2336" s="3"/>
      <c r="R2336" s="3"/>
      <c r="S2336" s="3"/>
      <c r="T2336" s="11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3"/>
      <c r="AG2336" s="3"/>
      <c r="AH2336" s="3"/>
      <c r="AI2336" s="3"/>
      <c r="AJ2336" s="3"/>
      <c r="AK2336" s="3"/>
      <c r="AL2336" s="3"/>
      <c r="AM2336" s="3"/>
      <c r="AN2336" s="3"/>
      <c r="AO2336" s="3"/>
      <c r="AP2336" s="114"/>
    </row>
    <row r="2337" spans="4:42" x14ac:dyDescent="0.2">
      <c r="D2337" s="3"/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Q2337" s="3"/>
      <c r="R2337" s="3"/>
      <c r="S2337" s="3"/>
      <c r="T2337" s="11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3"/>
      <c r="AH2337" s="3"/>
      <c r="AI2337" s="3"/>
      <c r="AJ2337" s="3"/>
      <c r="AK2337" s="3"/>
      <c r="AL2337" s="3"/>
      <c r="AM2337" s="3"/>
      <c r="AN2337" s="3"/>
      <c r="AO2337" s="3"/>
      <c r="AP2337" s="114"/>
    </row>
    <row r="2338" spans="4:42" x14ac:dyDescent="0.2">
      <c r="D2338" s="3"/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Q2338" s="3"/>
      <c r="R2338" s="3"/>
      <c r="S2338" s="3"/>
      <c r="T2338" s="11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3"/>
      <c r="AG2338" s="3"/>
      <c r="AH2338" s="3"/>
      <c r="AI2338" s="3"/>
      <c r="AJ2338" s="3"/>
      <c r="AK2338" s="3"/>
      <c r="AL2338" s="3"/>
      <c r="AM2338" s="3"/>
      <c r="AN2338" s="3"/>
      <c r="AO2338" s="3"/>
      <c r="AP2338" s="114"/>
    </row>
    <row r="2339" spans="4:42" x14ac:dyDescent="0.2">
      <c r="D2339" s="3"/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Q2339" s="3"/>
      <c r="R2339" s="3"/>
      <c r="S2339" s="3"/>
      <c r="T2339" s="11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3"/>
      <c r="AH2339" s="3"/>
      <c r="AI2339" s="3"/>
      <c r="AJ2339" s="3"/>
      <c r="AK2339" s="3"/>
      <c r="AL2339" s="3"/>
      <c r="AM2339" s="3"/>
      <c r="AN2339" s="3"/>
      <c r="AO2339" s="3"/>
      <c r="AP2339" s="114"/>
    </row>
    <row r="2340" spans="4:42" x14ac:dyDescent="0.2">
      <c r="D2340" s="3"/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Q2340" s="3"/>
      <c r="R2340" s="3"/>
      <c r="S2340" s="3"/>
      <c r="T2340" s="11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H2340" s="3"/>
      <c r="AI2340" s="3"/>
      <c r="AJ2340" s="3"/>
      <c r="AK2340" s="3"/>
      <c r="AL2340" s="3"/>
      <c r="AM2340" s="3"/>
      <c r="AN2340" s="3"/>
      <c r="AO2340" s="3"/>
      <c r="AP2340" s="114"/>
    </row>
    <row r="2341" spans="4:42" x14ac:dyDescent="0.2">
      <c r="D2341" s="3"/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Q2341" s="3"/>
      <c r="R2341" s="3"/>
      <c r="S2341" s="3"/>
      <c r="T2341" s="11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  <c r="AG2341" s="3"/>
      <c r="AH2341" s="3"/>
      <c r="AI2341" s="3"/>
      <c r="AJ2341" s="3"/>
      <c r="AK2341" s="3"/>
      <c r="AL2341" s="3"/>
      <c r="AM2341" s="3"/>
      <c r="AN2341" s="3"/>
      <c r="AO2341" s="3"/>
      <c r="AP2341" s="114"/>
    </row>
    <row r="2342" spans="4:42" x14ac:dyDescent="0.2">
      <c r="D2342" s="3"/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Q2342" s="3"/>
      <c r="R2342" s="3"/>
      <c r="S2342" s="3"/>
      <c r="T2342" s="11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3"/>
      <c r="AG2342" s="3"/>
      <c r="AH2342" s="3"/>
      <c r="AI2342" s="3"/>
      <c r="AJ2342" s="3"/>
      <c r="AK2342" s="3"/>
      <c r="AL2342" s="3"/>
      <c r="AM2342" s="3"/>
      <c r="AN2342" s="3"/>
      <c r="AO2342" s="3"/>
      <c r="AP2342" s="114"/>
    </row>
    <row r="2343" spans="4:42" x14ac:dyDescent="0.2">
      <c r="D2343" s="3"/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Q2343" s="3"/>
      <c r="R2343" s="3"/>
      <c r="S2343" s="3"/>
      <c r="T2343" s="11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3"/>
      <c r="AG2343" s="3"/>
      <c r="AH2343" s="3"/>
      <c r="AI2343" s="3"/>
      <c r="AJ2343" s="3"/>
      <c r="AK2343" s="3"/>
      <c r="AL2343" s="3"/>
      <c r="AM2343" s="3"/>
      <c r="AN2343" s="3"/>
      <c r="AO2343" s="3"/>
      <c r="AP2343" s="114"/>
    </row>
    <row r="2344" spans="4:42" x14ac:dyDescent="0.2">
      <c r="D2344" s="3"/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Q2344" s="3"/>
      <c r="R2344" s="3"/>
      <c r="S2344" s="3"/>
      <c r="T2344" s="11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3"/>
      <c r="AG2344" s="3"/>
      <c r="AH2344" s="3"/>
      <c r="AI2344" s="3"/>
      <c r="AJ2344" s="3"/>
      <c r="AK2344" s="3"/>
      <c r="AL2344" s="3"/>
      <c r="AM2344" s="3"/>
      <c r="AN2344" s="3"/>
      <c r="AO2344" s="3"/>
      <c r="AP2344" s="114"/>
    </row>
    <row r="2345" spans="4:42" x14ac:dyDescent="0.2">
      <c r="D2345" s="3"/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Q2345" s="3"/>
      <c r="R2345" s="3"/>
      <c r="S2345" s="3"/>
      <c r="T2345" s="11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3"/>
      <c r="AH2345" s="3"/>
      <c r="AI2345" s="3"/>
      <c r="AJ2345" s="3"/>
      <c r="AK2345" s="3"/>
      <c r="AL2345" s="3"/>
      <c r="AM2345" s="3"/>
      <c r="AN2345" s="3"/>
      <c r="AO2345" s="3"/>
      <c r="AP2345" s="114"/>
    </row>
    <row r="2346" spans="4:42" x14ac:dyDescent="0.2">
      <c r="D2346" s="3"/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Q2346" s="3"/>
      <c r="R2346" s="3"/>
      <c r="S2346" s="3"/>
      <c r="T2346" s="11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3"/>
      <c r="AH2346" s="3"/>
      <c r="AI2346" s="3"/>
      <c r="AJ2346" s="3"/>
      <c r="AK2346" s="3"/>
      <c r="AL2346" s="3"/>
      <c r="AM2346" s="3"/>
      <c r="AN2346" s="3"/>
      <c r="AO2346" s="3"/>
      <c r="AP2346" s="114"/>
    </row>
    <row r="2347" spans="4:42" x14ac:dyDescent="0.2">
      <c r="D2347" s="3"/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Q2347" s="3"/>
      <c r="R2347" s="3"/>
      <c r="S2347" s="3"/>
      <c r="T2347" s="11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3"/>
      <c r="AG2347" s="3"/>
      <c r="AH2347" s="3"/>
      <c r="AI2347" s="3"/>
      <c r="AJ2347" s="3"/>
      <c r="AK2347" s="3"/>
      <c r="AL2347" s="3"/>
      <c r="AM2347" s="3"/>
      <c r="AN2347" s="3"/>
      <c r="AO2347" s="3"/>
      <c r="AP2347" s="114"/>
    </row>
    <row r="2348" spans="4:42" x14ac:dyDescent="0.2">
      <c r="D2348" s="3"/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Q2348" s="3"/>
      <c r="R2348" s="3"/>
      <c r="S2348" s="3"/>
      <c r="T2348" s="11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3"/>
      <c r="AG2348" s="3"/>
      <c r="AH2348" s="3"/>
      <c r="AI2348" s="3"/>
      <c r="AJ2348" s="3"/>
      <c r="AK2348" s="3"/>
      <c r="AL2348" s="3"/>
      <c r="AM2348" s="3"/>
      <c r="AN2348" s="3"/>
      <c r="AO2348" s="3"/>
      <c r="AP2348" s="114"/>
    </row>
    <row r="2349" spans="4:42" x14ac:dyDescent="0.2">
      <c r="D2349" s="3"/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Q2349" s="3"/>
      <c r="R2349" s="3"/>
      <c r="S2349" s="3"/>
      <c r="T2349" s="11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3"/>
      <c r="AH2349" s="3"/>
      <c r="AI2349" s="3"/>
      <c r="AJ2349" s="3"/>
      <c r="AK2349" s="3"/>
      <c r="AL2349" s="3"/>
      <c r="AM2349" s="3"/>
      <c r="AN2349" s="3"/>
      <c r="AO2349" s="3"/>
      <c r="AP2349" s="114"/>
    </row>
    <row r="2350" spans="4:42" x14ac:dyDescent="0.2">
      <c r="D2350" s="3"/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Q2350" s="3"/>
      <c r="R2350" s="3"/>
      <c r="S2350" s="3"/>
      <c r="T2350" s="11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3"/>
      <c r="AG2350" s="3"/>
      <c r="AH2350" s="3"/>
      <c r="AI2350" s="3"/>
      <c r="AJ2350" s="3"/>
      <c r="AK2350" s="3"/>
      <c r="AL2350" s="3"/>
      <c r="AM2350" s="3"/>
      <c r="AN2350" s="3"/>
      <c r="AO2350" s="3"/>
      <c r="AP2350" s="114"/>
    </row>
    <row r="2351" spans="4:42" x14ac:dyDescent="0.2">
      <c r="D2351" s="3"/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Q2351" s="3"/>
      <c r="R2351" s="3"/>
      <c r="S2351" s="3"/>
      <c r="T2351" s="11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3"/>
      <c r="AG2351" s="3"/>
      <c r="AH2351" s="3"/>
      <c r="AI2351" s="3"/>
      <c r="AJ2351" s="3"/>
      <c r="AK2351" s="3"/>
      <c r="AL2351" s="3"/>
      <c r="AM2351" s="3"/>
      <c r="AN2351" s="3"/>
      <c r="AO2351" s="3"/>
      <c r="AP2351" s="114"/>
    </row>
    <row r="2352" spans="4:42" x14ac:dyDescent="0.2">
      <c r="D2352" s="3"/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Q2352" s="3"/>
      <c r="R2352" s="3"/>
      <c r="S2352" s="3"/>
      <c r="T2352" s="11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3"/>
      <c r="AG2352" s="3"/>
      <c r="AH2352" s="3"/>
      <c r="AI2352" s="3"/>
      <c r="AJ2352" s="3"/>
      <c r="AK2352" s="3"/>
      <c r="AL2352" s="3"/>
      <c r="AM2352" s="3"/>
      <c r="AN2352" s="3"/>
      <c r="AO2352" s="3"/>
      <c r="AP2352" s="114"/>
    </row>
    <row r="2353" spans="4:42" x14ac:dyDescent="0.2">
      <c r="D2353" s="3"/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Q2353" s="3"/>
      <c r="R2353" s="3"/>
      <c r="S2353" s="3"/>
      <c r="T2353" s="11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  <c r="AG2353" s="3"/>
      <c r="AH2353" s="3"/>
      <c r="AI2353" s="3"/>
      <c r="AJ2353" s="3"/>
      <c r="AK2353" s="3"/>
      <c r="AL2353" s="3"/>
      <c r="AM2353" s="3"/>
      <c r="AN2353" s="3"/>
      <c r="AO2353" s="3"/>
      <c r="AP2353" s="114"/>
    </row>
    <row r="2354" spans="4:42" x14ac:dyDescent="0.2">
      <c r="D2354" s="3"/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Q2354" s="3"/>
      <c r="R2354" s="3"/>
      <c r="S2354" s="3"/>
      <c r="T2354" s="11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3"/>
      <c r="AH2354" s="3"/>
      <c r="AI2354" s="3"/>
      <c r="AJ2354" s="3"/>
      <c r="AK2354" s="3"/>
      <c r="AL2354" s="3"/>
      <c r="AM2354" s="3"/>
      <c r="AN2354" s="3"/>
      <c r="AO2354" s="3"/>
      <c r="AP2354" s="114"/>
    </row>
    <row r="2355" spans="4:42" x14ac:dyDescent="0.2">
      <c r="D2355" s="3"/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Q2355" s="3"/>
      <c r="R2355" s="3"/>
      <c r="S2355" s="3"/>
      <c r="T2355" s="11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3"/>
      <c r="AH2355" s="3"/>
      <c r="AI2355" s="3"/>
      <c r="AJ2355" s="3"/>
      <c r="AK2355" s="3"/>
      <c r="AL2355" s="3"/>
      <c r="AM2355" s="3"/>
      <c r="AN2355" s="3"/>
      <c r="AO2355" s="3"/>
      <c r="AP2355" s="114"/>
    </row>
    <row r="2356" spans="4:42" x14ac:dyDescent="0.2">
      <c r="D2356" s="3"/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Q2356" s="3"/>
      <c r="R2356" s="3"/>
      <c r="S2356" s="3"/>
      <c r="T2356" s="11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3"/>
      <c r="AG2356" s="3"/>
      <c r="AH2356" s="3"/>
      <c r="AI2356" s="3"/>
      <c r="AJ2356" s="3"/>
      <c r="AK2356" s="3"/>
      <c r="AL2356" s="3"/>
      <c r="AM2356" s="3"/>
      <c r="AN2356" s="3"/>
      <c r="AO2356" s="3"/>
      <c r="AP2356" s="114"/>
    </row>
    <row r="2357" spans="4:42" x14ac:dyDescent="0.2">
      <c r="D2357" s="3"/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Q2357" s="3"/>
      <c r="R2357" s="3"/>
      <c r="S2357" s="3"/>
      <c r="T2357" s="11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  <c r="AG2357" s="3"/>
      <c r="AH2357" s="3"/>
      <c r="AI2357" s="3"/>
      <c r="AJ2357" s="3"/>
      <c r="AK2357" s="3"/>
      <c r="AL2357" s="3"/>
      <c r="AM2357" s="3"/>
      <c r="AN2357" s="3"/>
      <c r="AO2357" s="3"/>
      <c r="AP2357" s="114"/>
    </row>
    <row r="2358" spans="4:42" x14ac:dyDescent="0.2">
      <c r="D2358" s="3"/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Q2358" s="3"/>
      <c r="R2358" s="3"/>
      <c r="S2358" s="3"/>
      <c r="T2358" s="11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3"/>
      <c r="AH2358" s="3"/>
      <c r="AI2358" s="3"/>
      <c r="AJ2358" s="3"/>
      <c r="AK2358" s="3"/>
      <c r="AL2358" s="3"/>
      <c r="AM2358" s="3"/>
      <c r="AN2358" s="3"/>
      <c r="AO2358" s="3"/>
      <c r="AP2358" s="114"/>
    </row>
    <row r="2359" spans="4:42" x14ac:dyDescent="0.2">
      <c r="D2359" s="3"/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Q2359" s="3"/>
      <c r="R2359" s="3"/>
      <c r="S2359" s="3"/>
      <c r="T2359" s="11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3"/>
      <c r="AG2359" s="3"/>
      <c r="AH2359" s="3"/>
      <c r="AI2359" s="3"/>
      <c r="AJ2359" s="3"/>
      <c r="AK2359" s="3"/>
      <c r="AL2359" s="3"/>
      <c r="AM2359" s="3"/>
      <c r="AN2359" s="3"/>
      <c r="AO2359" s="3"/>
      <c r="AP2359" s="114"/>
    </row>
    <row r="2360" spans="4:42" x14ac:dyDescent="0.2">
      <c r="D2360" s="3"/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Q2360" s="3"/>
      <c r="R2360" s="3"/>
      <c r="S2360" s="3"/>
      <c r="T2360" s="11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3"/>
      <c r="AG2360" s="3"/>
      <c r="AH2360" s="3"/>
      <c r="AI2360" s="3"/>
      <c r="AJ2360" s="3"/>
      <c r="AK2360" s="3"/>
      <c r="AL2360" s="3"/>
      <c r="AM2360" s="3"/>
      <c r="AN2360" s="3"/>
      <c r="AO2360" s="3"/>
      <c r="AP2360" s="114"/>
    </row>
    <row r="2361" spans="4:42" x14ac:dyDescent="0.2">
      <c r="D2361" s="3"/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Q2361" s="3"/>
      <c r="R2361" s="3"/>
      <c r="S2361" s="3"/>
      <c r="T2361" s="11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  <c r="AG2361" s="3"/>
      <c r="AH2361" s="3"/>
      <c r="AI2361" s="3"/>
      <c r="AJ2361" s="3"/>
      <c r="AK2361" s="3"/>
      <c r="AL2361" s="3"/>
      <c r="AM2361" s="3"/>
      <c r="AN2361" s="3"/>
      <c r="AO2361" s="3"/>
      <c r="AP2361" s="114"/>
    </row>
    <row r="2362" spans="4:42" x14ac:dyDescent="0.2">
      <c r="D2362" s="3"/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Q2362" s="3"/>
      <c r="R2362" s="3"/>
      <c r="S2362" s="3"/>
      <c r="T2362" s="11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3"/>
      <c r="AG2362" s="3"/>
      <c r="AH2362" s="3"/>
      <c r="AI2362" s="3"/>
      <c r="AJ2362" s="3"/>
      <c r="AK2362" s="3"/>
      <c r="AL2362" s="3"/>
      <c r="AM2362" s="3"/>
      <c r="AN2362" s="3"/>
      <c r="AO2362" s="3"/>
      <c r="AP2362" s="114"/>
    </row>
    <row r="2363" spans="4:42" x14ac:dyDescent="0.2">
      <c r="D2363" s="3"/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Q2363" s="3"/>
      <c r="R2363" s="3"/>
      <c r="S2363" s="3"/>
      <c r="T2363" s="11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3"/>
      <c r="AG2363" s="3"/>
      <c r="AH2363" s="3"/>
      <c r="AI2363" s="3"/>
      <c r="AJ2363" s="3"/>
      <c r="AK2363" s="3"/>
      <c r="AL2363" s="3"/>
      <c r="AM2363" s="3"/>
      <c r="AN2363" s="3"/>
      <c r="AO2363" s="3"/>
      <c r="AP2363" s="114"/>
    </row>
    <row r="2364" spans="4:42" x14ac:dyDescent="0.2">
      <c r="D2364" s="3"/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Q2364" s="3"/>
      <c r="R2364" s="3"/>
      <c r="S2364" s="3"/>
      <c r="T2364" s="11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3"/>
      <c r="AH2364" s="3"/>
      <c r="AI2364" s="3"/>
      <c r="AJ2364" s="3"/>
      <c r="AK2364" s="3"/>
      <c r="AL2364" s="3"/>
      <c r="AM2364" s="3"/>
      <c r="AN2364" s="3"/>
      <c r="AO2364" s="3"/>
      <c r="AP2364" s="114"/>
    </row>
    <row r="2365" spans="4:42" x14ac:dyDescent="0.2">
      <c r="D2365" s="3"/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Q2365" s="3"/>
      <c r="R2365" s="3"/>
      <c r="S2365" s="3"/>
      <c r="T2365" s="11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  <c r="AG2365" s="3"/>
      <c r="AH2365" s="3"/>
      <c r="AI2365" s="3"/>
      <c r="AJ2365" s="3"/>
      <c r="AK2365" s="3"/>
      <c r="AL2365" s="3"/>
      <c r="AM2365" s="3"/>
      <c r="AN2365" s="3"/>
      <c r="AO2365" s="3"/>
      <c r="AP2365" s="114"/>
    </row>
    <row r="2366" spans="4:42" x14ac:dyDescent="0.2">
      <c r="D2366" s="3"/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Q2366" s="3"/>
      <c r="R2366" s="3"/>
      <c r="S2366" s="3"/>
      <c r="T2366" s="11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3"/>
      <c r="AG2366" s="3"/>
      <c r="AH2366" s="3"/>
      <c r="AI2366" s="3"/>
      <c r="AJ2366" s="3"/>
      <c r="AK2366" s="3"/>
      <c r="AL2366" s="3"/>
      <c r="AM2366" s="3"/>
      <c r="AN2366" s="3"/>
      <c r="AO2366" s="3"/>
      <c r="AP2366" s="114"/>
    </row>
    <row r="2367" spans="4:42" x14ac:dyDescent="0.2">
      <c r="D2367" s="3"/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Q2367" s="3"/>
      <c r="R2367" s="3"/>
      <c r="S2367" s="3"/>
      <c r="T2367" s="11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3"/>
      <c r="AG2367" s="3"/>
      <c r="AH2367" s="3"/>
      <c r="AI2367" s="3"/>
      <c r="AJ2367" s="3"/>
      <c r="AK2367" s="3"/>
      <c r="AL2367" s="3"/>
      <c r="AM2367" s="3"/>
      <c r="AN2367" s="3"/>
      <c r="AO2367" s="3"/>
      <c r="AP2367" s="114"/>
    </row>
    <row r="2368" spans="4:42" x14ac:dyDescent="0.2">
      <c r="D2368" s="3"/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Q2368" s="3"/>
      <c r="R2368" s="3"/>
      <c r="S2368" s="3"/>
      <c r="T2368" s="11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3"/>
      <c r="AG2368" s="3"/>
      <c r="AH2368" s="3"/>
      <c r="AI2368" s="3"/>
      <c r="AJ2368" s="3"/>
      <c r="AK2368" s="3"/>
      <c r="AL2368" s="3"/>
      <c r="AM2368" s="3"/>
      <c r="AN2368" s="3"/>
      <c r="AO2368" s="3"/>
      <c r="AP2368" s="114"/>
    </row>
    <row r="2369" spans="4:42" x14ac:dyDescent="0.2">
      <c r="D2369" s="3"/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Q2369" s="3"/>
      <c r="R2369" s="3"/>
      <c r="S2369" s="3"/>
      <c r="T2369" s="11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3"/>
      <c r="AG2369" s="3"/>
      <c r="AH2369" s="3"/>
      <c r="AI2369" s="3"/>
      <c r="AJ2369" s="3"/>
      <c r="AK2369" s="3"/>
      <c r="AL2369" s="3"/>
      <c r="AM2369" s="3"/>
      <c r="AN2369" s="3"/>
      <c r="AO2369" s="3"/>
      <c r="AP2369" s="114"/>
    </row>
    <row r="2370" spans="4:42" x14ac:dyDescent="0.2">
      <c r="D2370" s="3"/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Q2370" s="3"/>
      <c r="R2370" s="3"/>
      <c r="S2370" s="3"/>
      <c r="T2370" s="11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3"/>
      <c r="AG2370" s="3"/>
      <c r="AH2370" s="3"/>
      <c r="AI2370" s="3"/>
      <c r="AJ2370" s="3"/>
      <c r="AK2370" s="3"/>
      <c r="AL2370" s="3"/>
      <c r="AM2370" s="3"/>
      <c r="AN2370" s="3"/>
      <c r="AO2370" s="3"/>
      <c r="AP2370" s="114"/>
    </row>
    <row r="2371" spans="4:42" x14ac:dyDescent="0.2">
      <c r="D2371" s="3"/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Q2371" s="3"/>
      <c r="R2371" s="3"/>
      <c r="S2371" s="3"/>
      <c r="T2371" s="11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3"/>
      <c r="AG2371" s="3"/>
      <c r="AH2371" s="3"/>
      <c r="AI2371" s="3"/>
      <c r="AJ2371" s="3"/>
      <c r="AK2371" s="3"/>
      <c r="AL2371" s="3"/>
      <c r="AM2371" s="3"/>
      <c r="AN2371" s="3"/>
      <c r="AO2371" s="3"/>
      <c r="AP2371" s="114"/>
    </row>
    <row r="2372" spans="4:42" x14ac:dyDescent="0.2">
      <c r="D2372" s="3"/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Q2372" s="3"/>
      <c r="R2372" s="3"/>
      <c r="S2372" s="3"/>
      <c r="T2372" s="11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3"/>
      <c r="AG2372" s="3"/>
      <c r="AH2372" s="3"/>
      <c r="AI2372" s="3"/>
      <c r="AJ2372" s="3"/>
      <c r="AK2372" s="3"/>
      <c r="AL2372" s="3"/>
      <c r="AM2372" s="3"/>
      <c r="AN2372" s="3"/>
      <c r="AO2372" s="3"/>
      <c r="AP2372" s="114"/>
    </row>
    <row r="2373" spans="4:42" x14ac:dyDescent="0.2">
      <c r="D2373" s="3"/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Q2373" s="3"/>
      <c r="R2373" s="3"/>
      <c r="S2373" s="3"/>
      <c r="T2373" s="11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3"/>
      <c r="AH2373" s="3"/>
      <c r="AI2373" s="3"/>
      <c r="AJ2373" s="3"/>
      <c r="AK2373" s="3"/>
      <c r="AL2373" s="3"/>
      <c r="AM2373" s="3"/>
      <c r="AN2373" s="3"/>
      <c r="AO2373" s="3"/>
      <c r="AP2373" s="114"/>
    </row>
    <row r="2374" spans="4:42" x14ac:dyDescent="0.2">
      <c r="D2374" s="3"/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Q2374" s="3"/>
      <c r="R2374" s="3"/>
      <c r="S2374" s="3"/>
      <c r="T2374" s="11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3"/>
      <c r="AH2374" s="3"/>
      <c r="AI2374" s="3"/>
      <c r="AJ2374" s="3"/>
      <c r="AK2374" s="3"/>
      <c r="AL2374" s="3"/>
      <c r="AM2374" s="3"/>
      <c r="AN2374" s="3"/>
      <c r="AO2374" s="3"/>
      <c r="AP2374" s="114"/>
    </row>
    <row r="2375" spans="4:42" x14ac:dyDescent="0.2">
      <c r="D2375" s="3"/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Q2375" s="3"/>
      <c r="R2375" s="3"/>
      <c r="S2375" s="3"/>
      <c r="T2375" s="11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3"/>
      <c r="AG2375" s="3"/>
      <c r="AH2375" s="3"/>
      <c r="AI2375" s="3"/>
      <c r="AJ2375" s="3"/>
      <c r="AK2375" s="3"/>
      <c r="AL2375" s="3"/>
      <c r="AM2375" s="3"/>
      <c r="AN2375" s="3"/>
      <c r="AO2375" s="3"/>
      <c r="AP2375" s="114"/>
    </row>
    <row r="2376" spans="4:42" x14ac:dyDescent="0.2">
      <c r="D2376" s="3"/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Q2376" s="3"/>
      <c r="R2376" s="3"/>
      <c r="S2376" s="3"/>
      <c r="T2376" s="11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3"/>
      <c r="AG2376" s="3"/>
      <c r="AH2376" s="3"/>
      <c r="AI2376" s="3"/>
      <c r="AJ2376" s="3"/>
      <c r="AK2376" s="3"/>
      <c r="AL2376" s="3"/>
      <c r="AM2376" s="3"/>
      <c r="AN2376" s="3"/>
      <c r="AO2376" s="3"/>
      <c r="AP2376" s="114"/>
    </row>
    <row r="2377" spans="4:42" x14ac:dyDescent="0.2">
      <c r="D2377" s="3"/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Q2377" s="3"/>
      <c r="R2377" s="3"/>
      <c r="S2377" s="3"/>
      <c r="T2377" s="11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3"/>
      <c r="AG2377" s="3"/>
      <c r="AH2377" s="3"/>
      <c r="AI2377" s="3"/>
      <c r="AJ2377" s="3"/>
      <c r="AK2377" s="3"/>
      <c r="AL2377" s="3"/>
      <c r="AM2377" s="3"/>
      <c r="AN2377" s="3"/>
      <c r="AO2377" s="3"/>
      <c r="AP2377" s="114"/>
    </row>
    <row r="2378" spans="4:42" x14ac:dyDescent="0.2">
      <c r="D2378" s="3"/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Q2378" s="3"/>
      <c r="R2378" s="3"/>
      <c r="S2378" s="3"/>
      <c r="T2378" s="11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3"/>
      <c r="AH2378" s="3"/>
      <c r="AI2378" s="3"/>
      <c r="AJ2378" s="3"/>
      <c r="AK2378" s="3"/>
      <c r="AL2378" s="3"/>
      <c r="AM2378" s="3"/>
      <c r="AN2378" s="3"/>
      <c r="AO2378" s="3"/>
      <c r="AP2378" s="114"/>
    </row>
    <row r="2379" spans="4:42" x14ac:dyDescent="0.2">
      <c r="D2379" s="3"/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Q2379" s="3"/>
      <c r="R2379" s="3"/>
      <c r="S2379" s="3"/>
      <c r="T2379" s="11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3"/>
      <c r="AH2379" s="3"/>
      <c r="AI2379" s="3"/>
      <c r="AJ2379" s="3"/>
      <c r="AK2379" s="3"/>
      <c r="AL2379" s="3"/>
      <c r="AM2379" s="3"/>
      <c r="AN2379" s="3"/>
      <c r="AO2379" s="3"/>
      <c r="AP2379" s="114"/>
    </row>
    <row r="2380" spans="4:42" x14ac:dyDescent="0.2">
      <c r="D2380" s="3"/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Q2380" s="3"/>
      <c r="R2380" s="3"/>
      <c r="S2380" s="3"/>
      <c r="T2380" s="11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3"/>
      <c r="AG2380" s="3"/>
      <c r="AH2380" s="3"/>
      <c r="AI2380" s="3"/>
      <c r="AJ2380" s="3"/>
      <c r="AK2380" s="3"/>
      <c r="AL2380" s="3"/>
      <c r="AM2380" s="3"/>
      <c r="AN2380" s="3"/>
      <c r="AO2380" s="3"/>
      <c r="AP2380" s="114"/>
    </row>
    <row r="2381" spans="4:42" x14ac:dyDescent="0.2">
      <c r="D2381" s="3"/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Q2381" s="3"/>
      <c r="R2381" s="3"/>
      <c r="S2381" s="3"/>
      <c r="T2381" s="11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  <c r="AG2381" s="3"/>
      <c r="AH2381" s="3"/>
      <c r="AI2381" s="3"/>
      <c r="AJ2381" s="3"/>
      <c r="AK2381" s="3"/>
      <c r="AL2381" s="3"/>
      <c r="AM2381" s="3"/>
      <c r="AN2381" s="3"/>
      <c r="AO2381" s="3"/>
      <c r="AP2381" s="114"/>
    </row>
    <row r="2382" spans="4:42" x14ac:dyDescent="0.2">
      <c r="D2382" s="3"/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Q2382" s="3"/>
      <c r="R2382" s="3"/>
      <c r="S2382" s="3"/>
      <c r="T2382" s="11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3"/>
      <c r="AG2382" s="3"/>
      <c r="AH2382" s="3"/>
      <c r="AI2382" s="3"/>
      <c r="AJ2382" s="3"/>
      <c r="AK2382" s="3"/>
      <c r="AL2382" s="3"/>
      <c r="AM2382" s="3"/>
      <c r="AN2382" s="3"/>
      <c r="AO2382" s="3"/>
      <c r="AP2382" s="114"/>
    </row>
    <row r="2383" spans="4:42" x14ac:dyDescent="0.2">
      <c r="D2383" s="3"/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Q2383" s="3"/>
      <c r="R2383" s="3"/>
      <c r="S2383" s="3"/>
      <c r="T2383" s="11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3"/>
      <c r="AG2383" s="3"/>
      <c r="AH2383" s="3"/>
      <c r="AI2383" s="3"/>
      <c r="AJ2383" s="3"/>
      <c r="AK2383" s="3"/>
      <c r="AL2383" s="3"/>
      <c r="AM2383" s="3"/>
      <c r="AN2383" s="3"/>
      <c r="AO2383" s="3"/>
      <c r="AP2383" s="114"/>
    </row>
    <row r="2384" spans="4:42" x14ac:dyDescent="0.2">
      <c r="D2384" s="3"/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Q2384" s="3"/>
      <c r="R2384" s="3"/>
      <c r="S2384" s="3"/>
      <c r="T2384" s="11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3"/>
      <c r="AG2384" s="3"/>
      <c r="AH2384" s="3"/>
      <c r="AI2384" s="3"/>
      <c r="AJ2384" s="3"/>
      <c r="AK2384" s="3"/>
      <c r="AL2384" s="3"/>
      <c r="AM2384" s="3"/>
      <c r="AN2384" s="3"/>
      <c r="AO2384" s="3"/>
      <c r="AP2384" s="114"/>
    </row>
    <row r="2385" spans="4:42" x14ac:dyDescent="0.2">
      <c r="D2385" s="3"/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Q2385" s="3"/>
      <c r="R2385" s="3"/>
      <c r="S2385" s="3"/>
      <c r="T2385" s="11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  <c r="AG2385" s="3"/>
      <c r="AH2385" s="3"/>
      <c r="AI2385" s="3"/>
      <c r="AJ2385" s="3"/>
      <c r="AK2385" s="3"/>
      <c r="AL2385" s="3"/>
      <c r="AM2385" s="3"/>
      <c r="AN2385" s="3"/>
      <c r="AO2385" s="3"/>
      <c r="AP2385" s="114"/>
    </row>
    <row r="2386" spans="4:42" x14ac:dyDescent="0.2">
      <c r="D2386" s="3"/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Q2386" s="3"/>
      <c r="R2386" s="3"/>
      <c r="S2386" s="3"/>
      <c r="T2386" s="11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  <c r="AG2386" s="3"/>
      <c r="AH2386" s="3"/>
      <c r="AI2386" s="3"/>
      <c r="AJ2386" s="3"/>
      <c r="AK2386" s="3"/>
      <c r="AL2386" s="3"/>
      <c r="AM2386" s="3"/>
      <c r="AN2386" s="3"/>
      <c r="AO2386" s="3"/>
      <c r="AP2386" s="114"/>
    </row>
    <row r="2387" spans="4:42" x14ac:dyDescent="0.2">
      <c r="D2387" s="3"/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Q2387" s="3"/>
      <c r="R2387" s="3"/>
      <c r="S2387" s="3"/>
      <c r="T2387" s="11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3"/>
      <c r="AG2387" s="3"/>
      <c r="AH2387" s="3"/>
      <c r="AI2387" s="3"/>
      <c r="AJ2387" s="3"/>
      <c r="AK2387" s="3"/>
      <c r="AL2387" s="3"/>
      <c r="AM2387" s="3"/>
      <c r="AN2387" s="3"/>
      <c r="AO2387" s="3"/>
      <c r="AP2387" s="114"/>
    </row>
    <row r="2388" spans="4:42" x14ac:dyDescent="0.2">
      <c r="D2388" s="3"/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Q2388" s="3"/>
      <c r="R2388" s="3"/>
      <c r="S2388" s="3"/>
      <c r="T2388" s="11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3"/>
      <c r="AG2388" s="3"/>
      <c r="AH2388" s="3"/>
      <c r="AI2388" s="3"/>
      <c r="AJ2388" s="3"/>
      <c r="AK2388" s="3"/>
      <c r="AL2388" s="3"/>
      <c r="AM2388" s="3"/>
      <c r="AN2388" s="3"/>
      <c r="AO2388" s="3"/>
      <c r="AP2388" s="114"/>
    </row>
    <row r="2389" spans="4:42" x14ac:dyDescent="0.2">
      <c r="D2389" s="3"/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Q2389" s="3"/>
      <c r="R2389" s="3"/>
      <c r="S2389" s="3"/>
      <c r="T2389" s="11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  <c r="AG2389" s="3"/>
      <c r="AH2389" s="3"/>
      <c r="AI2389" s="3"/>
      <c r="AJ2389" s="3"/>
      <c r="AK2389" s="3"/>
      <c r="AL2389" s="3"/>
      <c r="AM2389" s="3"/>
      <c r="AN2389" s="3"/>
      <c r="AO2389" s="3"/>
      <c r="AP2389" s="114"/>
    </row>
    <row r="2390" spans="4:42" x14ac:dyDescent="0.2">
      <c r="D2390" s="3"/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Q2390" s="3"/>
      <c r="R2390" s="3"/>
      <c r="S2390" s="3"/>
      <c r="T2390" s="11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3"/>
      <c r="AG2390" s="3"/>
      <c r="AH2390" s="3"/>
      <c r="AI2390" s="3"/>
      <c r="AJ2390" s="3"/>
      <c r="AK2390" s="3"/>
      <c r="AL2390" s="3"/>
      <c r="AM2390" s="3"/>
      <c r="AN2390" s="3"/>
      <c r="AO2390" s="3"/>
      <c r="AP2390" s="114"/>
    </row>
    <row r="2391" spans="4:42" x14ac:dyDescent="0.2">
      <c r="D2391" s="3"/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Q2391" s="3"/>
      <c r="R2391" s="3"/>
      <c r="S2391" s="3"/>
      <c r="T2391" s="11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3"/>
      <c r="AG2391" s="3"/>
      <c r="AH2391" s="3"/>
      <c r="AI2391" s="3"/>
      <c r="AJ2391" s="3"/>
      <c r="AK2391" s="3"/>
      <c r="AL2391" s="3"/>
      <c r="AM2391" s="3"/>
      <c r="AN2391" s="3"/>
      <c r="AO2391" s="3"/>
      <c r="AP2391" s="114"/>
    </row>
    <row r="2392" spans="4:42" x14ac:dyDescent="0.2">
      <c r="D2392" s="3"/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Q2392" s="3"/>
      <c r="R2392" s="3"/>
      <c r="S2392" s="3"/>
      <c r="T2392" s="11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3"/>
      <c r="AG2392" s="3"/>
      <c r="AH2392" s="3"/>
      <c r="AI2392" s="3"/>
      <c r="AJ2392" s="3"/>
      <c r="AK2392" s="3"/>
      <c r="AL2392" s="3"/>
      <c r="AM2392" s="3"/>
      <c r="AN2392" s="3"/>
      <c r="AO2392" s="3"/>
      <c r="AP2392" s="114"/>
    </row>
    <row r="2393" spans="4:42" x14ac:dyDescent="0.2">
      <c r="D2393" s="3"/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Q2393" s="3"/>
      <c r="R2393" s="3"/>
      <c r="S2393" s="3"/>
      <c r="T2393" s="11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3"/>
      <c r="AG2393" s="3"/>
      <c r="AH2393" s="3"/>
      <c r="AI2393" s="3"/>
      <c r="AJ2393" s="3"/>
      <c r="AK2393" s="3"/>
      <c r="AL2393" s="3"/>
      <c r="AM2393" s="3"/>
      <c r="AN2393" s="3"/>
      <c r="AO2393" s="3"/>
      <c r="AP2393" s="114"/>
    </row>
    <row r="2394" spans="4:42" x14ac:dyDescent="0.2">
      <c r="D2394" s="3"/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Q2394" s="3"/>
      <c r="R2394" s="3"/>
      <c r="S2394" s="3"/>
      <c r="T2394" s="11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3"/>
      <c r="AG2394" s="3"/>
      <c r="AH2394" s="3"/>
      <c r="AI2394" s="3"/>
      <c r="AJ2394" s="3"/>
      <c r="AK2394" s="3"/>
      <c r="AL2394" s="3"/>
      <c r="AM2394" s="3"/>
      <c r="AN2394" s="3"/>
      <c r="AO2394" s="3"/>
      <c r="AP2394" s="114"/>
    </row>
    <row r="2395" spans="4:42" x14ac:dyDescent="0.2">
      <c r="D2395" s="3"/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Q2395" s="3"/>
      <c r="R2395" s="3"/>
      <c r="S2395" s="3"/>
      <c r="T2395" s="11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3"/>
      <c r="AG2395" s="3"/>
      <c r="AH2395" s="3"/>
      <c r="AI2395" s="3"/>
      <c r="AJ2395" s="3"/>
      <c r="AK2395" s="3"/>
      <c r="AL2395" s="3"/>
      <c r="AM2395" s="3"/>
      <c r="AN2395" s="3"/>
      <c r="AO2395" s="3"/>
      <c r="AP2395" s="114"/>
    </row>
    <row r="2396" spans="4:42" x14ac:dyDescent="0.2">
      <c r="D2396" s="3"/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Q2396" s="3"/>
      <c r="R2396" s="3"/>
      <c r="S2396" s="3"/>
      <c r="T2396" s="11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3"/>
      <c r="AG2396" s="3"/>
      <c r="AH2396" s="3"/>
      <c r="AI2396" s="3"/>
      <c r="AJ2396" s="3"/>
      <c r="AK2396" s="3"/>
      <c r="AL2396" s="3"/>
      <c r="AM2396" s="3"/>
      <c r="AN2396" s="3"/>
      <c r="AO2396" s="3"/>
      <c r="AP2396" s="114"/>
    </row>
    <row r="2397" spans="4:42" x14ac:dyDescent="0.2">
      <c r="D2397" s="3"/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Q2397" s="3"/>
      <c r="R2397" s="3"/>
      <c r="S2397" s="3"/>
      <c r="T2397" s="11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3"/>
      <c r="AG2397" s="3"/>
      <c r="AH2397" s="3"/>
      <c r="AI2397" s="3"/>
      <c r="AJ2397" s="3"/>
      <c r="AK2397" s="3"/>
      <c r="AL2397" s="3"/>
      <c r="AM2397" s="3"/>
      <c r="AN2397" s="3"/>
      <c r="AO2397" s="3"/>
      <c r="AP2397" s="114"/>
    </row>
    <row r="2398" spans="4:42" x14ac:dyDescent="0.2">
      <c r="D2398" s="3"/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Q2398" s="3"/>
      <c r="R2398" s="3"/>
      <c r="S2398" s="3"/>
      <c r="T2398" s="11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3"/>
      <c r="AG2398" s="3"/>
      <c r="AH2398" s="3"/>
      <c r="AI2398" s="3"/>
      <c r="AJ2398" s="3"/>
      <c r="AK2398" s="3"/>
      <c r="AL2398" s="3"/>
      <c r="AM2398" s="3"/>
      <c r="AN2398" s="3"/>
      <c r="AO2398" s="3"/>
      <c r="AP2398" s="114"/>
    </row>
    <row r="2399" spans="4:42" x14ac:dyDescent="0.2">
      <c r="D2399" s="3"/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Q2399" s="3"/>
      <c r="R2399" s="3"/>
      <c r="S2399" s="3"/>
      <c r="T2399" s="11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3"/>
      <c r="AG2399" s="3"/>
      <c r="AH2399" s="3"/>
      <c r="AI2399" s="3"/>
      <c r="AJ2399" s="3"/>
      <c r="AK2399" s="3"/>
      <c r="AL2399" s="3"/>
      <c r="AM2399" s="3"/>
      <c r="AN2399" s="3"/>
      <c r="AO2399" s="3"/>
      <c r="AP2399" s="114"/>
    </row>
    <row r="2400" spans="4:42" x14ac:dyDescent="0.2">
      <c r="D2400" s="3"/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Q2400" s="3"/>
      <c r="R2400" s="3"/>
      <c r="S2400" s="3"/>
      <c r="T2400" s="11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3"/>
      <c r="AG2400" s="3"/>
      <c r="AH2400" s="3"/>
      <c r="AI2400" s="3"/>
      <c r="AJ2400" s="3"/>
      <c r="AK2400" s="3"/>
      <c r="AL2400" s="3"/>
      <c r="AM2400" s="3"/>
      <c r="AN2400" s="3"/>
      <c r="AO2400" s="3"/>
      <c r="AP2400" s="114"/>
    </row>
    <row r="2401" spans="4:42" x14ac:dyDescent="0.2">
      <c r="D2401" s="3"/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Q2401" s="3"/>
      <c r="R2401" s="3"/>
      <c r="S2401" s="3"/>
      <c r="T2401" s="11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3"/>
      <c r="AG2401" s="3"/>
      <c r="AH2401" s="3"/>
      <c r="AI2401" s="3"/>
      <c r="AJ2401" s="3"/>
      <c r="AK2401" s="3"/>
      <c r="AL2401" s="3"/>
      <c r="AM2401" s="3"/>
      <c r="AN2401" s="3"/>
      <c r="AO2401" s="3"/>
      <c r="AP2401" s="114"/>
    </row>
    <row r="2402" spans="4:42" x14ac:dyDescent="0.2">
      <c r="D2402" s="3"/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Q2402" s="3"/>
      <c r="R2402" s="3"/>
      <c r="S2402" s="3"/>
      <c r="T2402" s="11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3"/>
      <c r="AG2402" s="3"/>
      <c r="AH2402" s="3"/>
      <c r="AI2402" s="3"/>
      <c r="AJ2402" s="3"/>
      <c r="AK2402" s="3"/>
      <c r="AL2402" s="3"/>
      <c r="AM2402" s="3"/>
      <c r="AN2402" s="3"/>
      <c r="AO2402" s="3"/>
      <c r="AP2402" s="114"/>
    </row>
    <row r="2403" spans="4:42" x14ac:dyDescent="0.2">
      <c r="D2403" s="3"/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Q2403" s="3"/>
      <c r="R2403" s="3"/>
      <c r="S2403" s="3"/>
      <c r="T2403" s="11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3"/>
      <c r="AG2403" s="3"/>
      <c r="AH2403" s="3"/>
      <c r="AI2403" s="3"/>
      <c r="AJ2403" s="3"/>
      <c r="AK2403" s="3"/>
      <c r="AL2403" s="3"/>
      <c r="AM2403" s="3"/>
      <c r="AN2403" s="3"/>
      <c r="AO2403" s="3"/>
      <c r="AP2403" s="114"/>
    </row>
    <row r="2404" spans="4:42" x14ac:dyDescent="0.2">
      <c r="D2404" s="3"/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Q2404" s="3"/>
      <c r="R2404" s="3"/>
      <c r="S2404" s="3"/>
      <c r="T2404" s="11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3"/>
      <c r="AG2404" s="3"/>
      <c r="AH2404" s="3"/>
      <c r="AI2404" s="3"/>
      <c r="AJ2404" s="3"/>
      <c r="AK2404" s="3"/>
      <c r="AL2404" s="3"/>
      <c r="AM2404" s="3"/>
      <c r="AN2404" s="3"/>
      <c r="AO2404" s="3"/>
      <c r="AP2404" s="114"/>
    </row>
    <row r="2405" spans="4:42" x14ac:dyDescent="0.2">
      <c r="D2405" s="3"/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Q2405" s="3"/>
      <c r="R2405" s="3"/>
      <c r="S2405" s="3"/>
      <c r="T2405" s="11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3"/>
      <c r="AG2405" s="3"/>
      <c r="AH2405" s="3"/>
      <c r="AI2405" s="3"/>
      <c r="AJ2405" s="3"/>
      <c r="AK2405" s="3"/>
      <c r="AL2405" s="3"/>
      <c r="AM2405" s="3"/>
      <c r="AN2405" s="3"/>
      <c r="AO2405" s="3"/>
      <c r="AP2405" s="114"/>
    </row>
    <row r="2406" spans="4:42" x14ac:dyDescent="0.2">
      <c r="D2406" s="3"/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Q2406" s="3"/>
      <c r="R2406" s="3"/>
      <c r="S2406" s="3"/>
      <c r="T2406" s="11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3"/>
      <c r="AG2406" s="3"/>
      <c r="AH2406" s="3"/>
      <c r="AI2406" s="3"/>
      <c r="AJ2406" s="3"/>
      <c r="AK2406" s="3"/>
      <c r="AL2406" s="3"/>
      <c r="AM2406" s="3"/>
      <c r="AN2406" s="3"/>
      <c r="AO2406" s="3"/>
      <c r="AP2406" s="114"/>
    </row>
    <row r="2407" spans="4:42" x14ac:dyDescent="0.2">
      <c r="D2407" s="3"/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Q2407" s="3"/>
      <c r="R2407" s="3"/>
      <c r="S2407" s="3"/>
      <c r="T2407" s="11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3"/>
      <c r="AG2407" s="3"/>
      <c r="AH2407" s="3"/>
      <c r="AI2407" s="3"/>
      <c r="AJ2407" s="3"/>
      <c r="AK2407" s="3"/>
      <c r="AL2407" s="3"/>
      <c r="AM2407" s="3"/>
      <c r="AN2407" s="3"/>
      <c r="AO2407" s="3"/>
      <c r="AP2407" s="114"/>
    </row>
    <row r="2408" spans="4:42" x14ac:dyDescent="0.2">
      <c r="D2408" s="3"/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Q2408" s="3"/>
      <c r="R2408" s="3"/>
      <c r="S2408" s="3"/>
      <c r="T2408" s="11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3"/>
      <c r="AG2408" s="3"/>
      <c r="AH2408" s="3"/>
      <c r="AI2408" s="3"/>
      <c r="AJ2408" s="3"/>
      <c r="AK2408" s="3"/>
      <c r="AL2408" s="3"/>
      <c r="AM2408" s="3"/>
      <c r="AN2408" s="3"/>
      <c r="AO2408" s="3"/>
      <c r="AP2408" s="114"/>
    </row>
    <row r="2409" spans="4:42" x14ac:dyDescent="0.2">
      <c r="D2409" s="3"/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Q2409" s="3"/>
      <c r="R2409" s="3"/>
      <c r="S2409" s="3"/>
      <c r="T2409" s="11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3"/>
      <c r="AG2409" s="3"/>
      <c r="AH2409" s="3"/>
      <c r="AI2409" s="3"/>
      <c r="AJ2409" s="3"/>
      <c r="AK2409" s="3"/>
      <c r="AL2409" s="3"/>
      <c r="AM2409" s="3"/>
      <c r="AN2409" s="3"/>
      <c r="AO2409" s="3"/>
      <c r="AP2409" s="114"/>
    </row>
    <row r="2410" spans="4:42" x14ac:dyDescent="0.2">
      <c r="D2410" s="3"/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Q2410" s="3"/>
      <c r="R2410" s="3"/>
      <c r="S2410" s="3"/>
      <c r="T2410" s="11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3"/>
      <c r="AG2410" s="3"/>
      <c r="AH2410" s="3"/>
      <c r="AI2410" s="3"/>
      <c r="AJ2410" s="3"/>
      <c r="AK2410" s="3"/>
      <c r="AL2410" s="3"/>
      <c r="AM2410" s="3"/>
      <c r="AN2410" s="3"/>
      <c r="AO2410" s="3"/>
      <c r="AP2410" s="114"/>
    </row>
    <row r="2411" spans="4:42" x14ac:dyDescent="0.2">
      <c r="D2411" s="3"/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Q2411" s="3"/>
      <c r="R2411" s="3"/>
      <c r="S2411" s="3"/>
      <c r="T2411" s="11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3"/>
      <c r="AG2411" s="3"/>
      <c r="AH2411" s="3"/>
      <c r="AI2411" s="3"/>
      <c r="AJ2411" s="3"/>
      <c r="AK2411" s="3"/>
      <c r="AL2411" s="3"/>
      <c r="AM2411" s="3"/>
      <c r="AN2411" s="3"/>
      <c r="AO2411" s="3"/>
      <c r="AP2411" s="114"/>
    </row>
    <row r="2412" spans="4:42" x14ac:dyDescent="0.2">
      <c r="D2412" s="3"/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Q2412" s="3"/>
      <c r="R2412" s="3"/>
      <c r="S2412" s="3"/>
      <c r="T2412" s="11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3"/>
      <c r="AG2412" s="3"/>
      <c r="AH2412" s="3"/>
      <c r="AI2412" s="3"/>
      <c r="AJ2412" s="3"/>
      <c r="AK2412" s="3"/>
      <c r="AL2412" s="3"/>
      <c r="AM2412" s="3"/>
      <c r="AN2412" s="3"/>
      <c r="AO2412" s="3"/>
      <c r="AP2412" s="114"/>
    </row>
    <row r="2413" spans="4:42" x14ac:dyDescent="0.2">
      <c r="D2413" s="3"/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Q2413" s="3"/>
      <c r="R2413" s="3"/>
      <c r="S2413" s="3"/>
      <c r="T2413" s="11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3"/>
      <c r="AG2413" s="3"/>
      <c r="AH2413" s="3"/>
      <c r="AI2413" s="3"/>
      <c r="AJ2413" s="3"/>
      <c r="AK2413" s="3"/>
      <c r="AL2413" s="3"/>
      <c r="AM2413" s="3"/>
      <c r="AN2413" s="3"/>
      <c r="AO2413" s="3"/>
      <c r="AP2413" s="114"/>
    </row>
    <row r="2414" spans="4:42" x14ac:dyDescent="0.2">
      <c r="D2414" s="3"/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Q2414" s="3"/>
      <c r="R2414" s="3"/>
      <c r="S2414" s="3"/>
      <c r="T2414" s="11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3"/>
      <c r="AG2414" s="3"/>
      <c r="AH2414" s="3"/>
      <c r="AI2414" s="3"/>
      <c r="AJ2414" s="3"/>
      <c r="AK2414" s="3"/>
      <c r="AL2414" s="3"/>
      <c r="AM2414" s="3"/>
      <c r="AN2414" s="3"/>
      <c r="AO2414" s="3"/>
      <c r="AP2414" s="114"/>
    </row>
    <row r="2415" spans="4:42" x14ac:dyDescent="0.2">
      <c r="D2415" s="3"/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Q2415" s="3"/>
      <c r="R2415" s="3"/>
      <c r="S2415" s="3"/>
      <c r="T2415" s="11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3"/>
      <c r="AG2415" s="3"/>
      <c r="AH2415" s="3"/>
      <c r="AI2415" s="3"/>
      <c r="AJ2415" s="3"/>
      <c r="AK2415" s="3"/>
      <c r="AL2415" s="3"/>
      <c r="AM2415" s="3"/>
      <c r="AN2415" s="3"/>
      <c r="AO2415" s="3"/>
      <c r="AP2415" s="114"/>
    </row>
    <row r="2416" spans="4:42" x14ac:dyDescent="0.2">
      <c r="D2416" s="3"/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Q2416" s="3"/>
      <c r="R2416" s="3"/>
      <c r="S2416" s="3"/>
      <c r="T2416" s="11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3"/>
      <c r="AG2416" s="3"/>
      <c r="AH2416" s="3"/>
      <c r="AI2416" s="3"/>
      <c r="AJ2416" s="3"/>
      <c r="AK2416" s="3"/>
      <c r="AL2416" s="3"/>
      <c r="AM2416" s="3"/>
      <c r="AN2416" s="3"/>
      <c r="AO2416" s="3"/>
      <c r="AP2416" s="114"/>
    </row>
    <row r="2417" spans="4:42" x14ac:dyDescent="0.2">
      <c r="D2417" s="3"/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Q2417" s="3"/>
      <c r="R2417" s="3"/>
      <c r="S2417" s="3"/>
      <c r="T2417" s="11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3"/>
      <c r="AG2417" s="3"/>
      <c r="AH2417" s="3"/>
      <c r="AI2417" s="3"/>
      <c r="AJ2417" s="3"/>
      <c r="AK2417" s="3"/>
      <c r="AL2417" s="3"/>
      <c r="AM2417" s="3"/>
      <c r="AN2417" s="3"/>
      <c r="AO2417" s="3"/>
      <c r="AP2417" s="114"/>
    </row>
    <row r="2418" spans="4:42" x14ac:dyDescent="0.2">
      <c r="D2418" s="3"/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Q2418" s="3"/>
      <c r="R2418" s="3"/>
      <c r="S2418" s="3"/>
      <c r="T2418" s="11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3"/>
      <c r="AG2418" s="3"/>
      <c r="AH2418" s="3"/>
      <c r="AI2418" s="3"/>
      <c r="AJ2418" s="3"/>
      <c r="AK2418" s="3"/>
      <c r="AL2418" s="3"/>
      <c r="AM2418" s="3"/>
      <c r="AN2418" s="3"/>
      <c r="AO2418" s="3"/>
      <c r="AP2418" s="114"/>
    </row>
    <row r="2419" spans="4:42" x14ac:dyDescent="0.2">
      <c r="D2419" s="3"/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Q2419" s="3"/>
      <c r="R2419" s="3"/>
      <c r="S2419" s="3"/>
      <c r="T2419" s="11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3"/>
      <c r="AG2419" s="3"/>
      <c r="AH2419" s="3"/>
      <c r="AI2419" s="3"/>
      <c r="AJ2419" s="3"/>
      <c r="AK2419" s="3"/>
      <c r="AL2419" s="3"/>
      <c r="AM2419" s="3"/>
      <c r="AN2419" s="3"/>
      <c r="AO2419" s="3"/>
      <c r="AP2419" s="114"/>
    </row>
    <row r="2420" spans="4:42" x14ac:dyDescent="0.2">
      <c r="D2420" s="3"/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Q2420" s="3"/>
      <c r="R2420" s="3"/>
      <c r="S2420" s="3"/>
      <c r="T2420" s="11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3"/>
      <c r="AG2420" s="3"/>
      <c r="AH2420" s="3"/>
      <c r="AI2420" s="3"/>
      <c r="AJ2420" s="3"/>
      <c r="AK2420" s="3"/>
      <c r="AL2420" s="3"/>
      <c r="AM2420" s="3"/>
      <c r="AN2420" s="3"/>
      <c r="AO2420" s="3"/>
      <c r="AP2420" s="114"/>
    </row>
    <row r="2421" spans="4:42" x14ac:dyDescent="0.2">
      <c r="D2421" s="3"/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Q2421" s="3"/>
      <c r="R2421" s="3"/>
      <c r="S2421" s="3"/>
      <c r="T2421" s="11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  <c r="AG2421" s="3"/>
      <c r="AH2421" s="3"/>
      <c r="AI2421" s="3"/>
      <c r="AJ2421" s="3"/>
      <c r="AK2421" s="3"/>
      <c r="AL2421" s="3"/>
      <c r="AM2421" s="3"/>
      <c r="AN2421" s="3"/>
      <c r="AO2421" s="3"/>
      <c r="AP2421" s="114"/>
    </row>
    <row r="2422" spans="4:42" x14ac:dyDescent="0.2">
      <c r="D2422" s="3"/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Q2422" s="3"/>
      <c r="R2422" s="3"/>
      <c r="S2422" s="3"/>
      <c r="T2422" s="11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3"/>
      <c r="AG2422" s="3"/>
      <c r="AH2422" s="3"/>
      <c r="AI2422" s="3"/>
      <c r="AJ2422" s="3"/>
      <c r="AK2422" s="3"/>
      <c r="AL2422" s="3"/>
      <c r="AM2422" s="3"/>
      <c r="AN2422" s="3"/>
      <c r="AO2422" s="3"/>
      <c r="AP2422" s="114"/>
    </row>
    <row r="2423" spans="4:42" x14ac:dyDescent="0.2">
      <c r="D2423" s="3"/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Q2423" s="3"/>
      <c r="R2423" s="3"/>
      <c r="S2423" s="3"/>
      <c r="T2423" s="11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3"/>
      <c r="AG2423" s="3"/>
      <c r="AH2423" s="3"/>
      <c r="AI2423" s="3"/>
      <c r="AJ2423" s="3"/>
      <c r="AK2423" s="3"/>
      <c r="AL2423" s="3"/>
      <c r="AM2423" s="3"/>
      <c r="AN2423" s="3"/>
      <c r="AO2423" s="3"/>
      <c r="AP2423" s="114"/>
    </row>
    <row r="2424" spans="4:42" x14ac:dyDescent="0.2">
      <c r="D2424" s="3"/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Q2424" s="3"/>
      <c r="R2424" s="3"/>
      <c r="S2424" s="3"/>
      <c r="T2424" s="11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3"/>
      <c r="AG2424" s="3"/>
      <c r="AH2424" s="3"/>
      <c r="AI2424" s="3"/>
      <c r="AJ2424" s="3"/>
      <c r="AK2424" s="3"/>
      <c r="AL2424" s="3"/>
      <c r="AM2424" s="3"/>
      <c r="AN2424" s="3"/>
      <c r="AO2424" s="3"/>
      <c r="AP2424" s="114"/>
    </row>
    <row r="2425" spans="4:42" x14ac:dyDescent="0.2">
      <c r="D2425" s="3"/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Q2425" s="3"/>
      <c r="R2425" s="3"/>
      <c r="S2425" s="3"/>
      <c r="T2425" s="11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3"/>
      <c r="AG2425" s="3"/>
      <c r="AH2425" s="3"/>
      <c r="AI2425" s="3"/>
      <c r="AJ2425" s="3"/>
      <c r="AK2425" s="3"/>
      <c r="AL2425" s="3"/>
      <c r="AM2425" s="3"/>
      <c r="AN2425" s="3"/>
      <c r="AO2425" s="3"/>
      <c r="AP2425" s="114"/>
    </row>
    <row r="2426" spans="4:42" x14ac:dyDescent="0.2">
      <c r="D2426" s="3"/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Q2426" s="3"/>
      <c r="R2426" s="3"/>
      <c r="S2426" s="3"/>
      <c r="T2426" s="11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3"/>
      <c r="AG2426" s="3"/>
      <c r="AH2426" s="3"/>
      <c r="AI2426" s="3"/>
      <c r="AJ2426" s="3"/>
      <c r="AK2426" s="3"/>
      <c r="AL2426" s="3"/>
      <c r="AM2426" s="3"/>
      <c r="AN2426" s="3"/>
      <c r="AO2426" s="3"/>
      <c r="AP2426" s="114"/>
    </row>
    <row r="2427" spans="4:42" x14ac:dyDescent="0.2">
      <c r="D2427" s="3"/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Q2427" s="3"/>
      <c r="R2427" s="3"/>
      <c r="S2427" s="3"/>
      <c r="T2427" s="11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3"/>
      <c r="AG2427" s="3"/>
      <c r="AH2427" s="3"/>
      <c r="AI2427" s="3"/>
      <c r="AJ2427" s="3"/>
      <c r="AK2427" s="3"/>
      <c r="AL2427" s="3"/>
      <c r="AM2427" s="3"/>
      <c r="AN2427" s="3"/>
      <c r="AO2427" s="3"/>
      <c r="AP2427" s="114"/>
    </row>
    <row r="2428" spans="4:42" x14ac:dyDescent="0.2">
      <c r="D2428" s="3"/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Q2428" s="3"/>
      <c r="R2428" s="3"/>
      <c r="S2428" s="3"/>
      <c r="T2428" s="11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3"/>
      <c r="AG2428" s="3"/>
      <c r="AH2428" s="3"/>
      <c r="AI2428" s="3"/>
      <c r="AJ2428" s="3"/>
      <c r="AK2428" s="3"/>
      <c r="AL2428" s="3"/>
      <c r="AM2428" s="3"/>
      <c r="AN2428" s="3"/>
      <c r="AO2428" s="3"/>
      <c r="AP2428" s="114"/>
    </row>
    <row r="2429" spans="4:42" x14ac:dyDescent="0.2">
      <c r="D2429" s="3"/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Q2429" s="3"/>
      <c r="R2429" s="3"/>
      <c r="S2429" s="3"/>
      <c r="T2429" s="11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3"/>
      <c r="AG2429" s="3"/>
      <c r="AH2429" s="3"/>
      <c r="AI2429" s="3"/>
      <c r="AJ2429" s="3"/>
      <c r="AK2429" s="3"/>
      <c r="AL2429" s="3"/>
      <c r="AM2429" s="3"/>
      <c r="AN2429" s="3"/>
      <c r="AO2429" s="3"/>
      <c r="AP2429" s="114"/>
    </row>
    <row r="2430" spans="4:42" x14ac:dyDescent="0.2">
      <c r="D2430" s="3"/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Q2430" s="3"/>
      <c r="R2430" s="3"/>
      <c r="S2430" s="3"/>
      <c r="T2430" s="11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3"/>
      <c r="AG2430" s="3"/>
      <c r="AH2430" s="3"/>
      <c r="AI2430" s="3"/>
      <c r="AJ2430" s="3"/>
      <c r="AK2430" s="3"/>
      <c r="AL2430" s="3"/>
      <c r="AM2430" s="3"/>
      <c r="AN2430" s="3"/>
      <c r="AO2430" s="3"/>
      <c r="AP2430" s="114"/>
    </row>
    <row r="2431" spans="4:42" x14ac:dyDescent="0.2">
      <c r="D2431" s="3"/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Q2431" s="3"/>
      <c r="R2431" s="3"/>
      <c r="S2431" s="3"/>
      <c r="T2431" s="11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3"/>
      <c r="AG2431" s="3"/>
      <c r="AH2431" s="3"/>
      <c r="AI2431" s="3"/>
      <c r="AJ2431" s="3"/>
      <c r="AK2431" s="3"/>
      <c r="AL2431" s="3"/>
      <c r="AM2431" s="3"/>
      <c r="AN2431" s="3"/>
      <c r="AO2431" s="3"/>
      <c r="AP2431" s="114"/>
    </row>
    <row r="2432" spans="4:42" x14ac:dyDescent="0.2">
      <c r="D2432" s="3"/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Q2432" s="3"/>
      <c r="R2432" s="3"/>
      <c r="S2432" s="3"/>
      <c r="T2432" s="11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3"/>
      <c r="AG2432" s="3"/>
      <c r="AH2432" s="3"/>
      <c r="AI2432" s="3"/>
      <c r="AJ2432" s="3"/>
      <c r="AK2432" s="3"/>
      <c r="AL2432" s="3"/>
      <c r="AM2432" s="3"/>
      <c r="AN2432" s="3"/>
      <c r="AO2432" s="3"/>
      <c r="AP2432" s="114"/>
    </row>
    <row r="2433" spans="4:42" x14ac:dyDescent="0.2">
      <c r="D2433" s="3"/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Q2433" s="3"/>
      <c r="R2433" s="3"/>
      <c r="S2433" s="3"/>
      <c r="T2433" s="11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3"/>
      <c r="AG2433" s="3"/>
      <c r="AH2433" s="3"/>
      <c r="AI2433" s="3"/>
      <c r="AJ2433" s="3"/>
      <c r="AK2433" s="3"/>
      <c r="AL2433" s="3"/>
      <c r="AM2433" s="3"/>
      <c r="AN2433" s="3"/>
      <c r="AO2433" s="3"/>
      <c r="AP2433" s="114"/>
    </row>
    <row r="2434" spans="4:42" x14ac:dyDescent="0.2">
      <c r="D2434" s="3"/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Q2434" s="3"/>
      <c r="R2434" s="3"/>
      <c r="S2434" s="3"/>
      <c r="T2434" s="11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3"/>
      <c r="AG2434" s="3"/>
      <c r="AH2434" s="3"/>
      <c r="AI2434" s="3"/>
      <c r="AJ2434" s="3"/>
      <c r="AK2434" s="3"/>
      <c r="AL2434" s="3"/>
      <c r="AM2434" s="3"/>
      <c r="AN2434" s="3"/>
      <c r="AO2434" s="3"/>
      <c r="AP2434" s="114"/>
    </row>
    <row r="2435" spans="4:42" x14ac:dyDescent="0.2">
      <c r="D2435" s="3"/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Q2435" s="3"/>
      <c r="R2435" s="3"/>
      <c r="S2435" s="3"/>
      <c r="T2435" s="11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3"/>
      <c r="AG2435" s="3"/>
      <c r="AH2435" s="3"/>
      <c r="AI2435" s="3"/>
      <c r="AJ2435" s="3"/>
      <c r="AK2435" s="3"/>
      <c r="AL2435" s="3"/>
      <c r="AM2435" s="3"/>
      <c r="AN2435" s="3"/>
      <c r="AO2435" s="3"/>
      <c r="AP2435" s="114"/>
    </row>
    <row r="2436" spans="4:42" x14ac:dyDescent="0.2">
      <c r="D2436" s="3"/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Q2436" s="3"/>
      <c r="R2436" s="3"/>
      <c r="S2436" s="3"/>
      <c r="T2436" s="11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3"/>
      <c r="AG2436" s="3"/>
      <c r="AH2436" s="3"/>
      <c r="AI2436" s="3"/>
      <c r="AJ2436" s="3"/>
      <c r="AK2436" s="3"/>
      <c r="AL2436" s="3"/>
      <c r="AM2436" s="3"/>
      <c r="AN2436" s="3"/>
      <c r="AO2436" s="3"/>
      <c r="AP2436" s="114"/>
    </row>
    <row r="2437" spans="4:42" x14ac:dyDescent="0.2">
      <c r="D2437" s="3"/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Q2437" s="3"/>
      <c r="R2437" s="3"/>
      <c r="S2437" s="3"/>
      <c r="T2437" s="11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  <c r="AI2437" s="3"/>
      <c r="AJ2437" s="3"/>
      <c r="AK2437" s="3"/>
      <c r="AL2437" s="3"/>
      <c r="AM2437" s="3"/>
      <c r="AN2437" s="3"/>
      <c r="AO2437" s="3"/>
      <c r="AP2437" s="114"/>
    </row>
    <row r="2438" spans="4:42" x14ac:dyDescent="0.2">
      <c r="D2438" s="3"/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Q2438" s="3"/>
      <c r="R2438" s="3"/>
      <c r="S2438" s="3"/>
      <c r="T2438" s="11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3"/>
      <c r="AG2438" s="3"/>
      <c r="AH2438" s="3"/>
      <c r="AI2438" s="3"/>
      <c r="AJ2438" s="3"/>
      <c r="AK2438" s="3"/>
      <c r="AL2438" s="3"/>
      <c r="AM2438" s="3"/>
      <c r="AN2438" s="3"/>
      <c r="AO2438" s="3"/>
      <c r="AP2438" s="114"/>
    </row>
    <row r="2439" spans="4:42" x14ac:dyDescent="0.2">
      <c r="D2439" s="3"/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Q2439" s="3"/>
      <c r="R2439" s="3"/>
      <c r="S2439" s="3"/>
      <c r="T2439" s="11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3"/>
      <c r="AG2439" s="3"/>
      <c r="AH2439" s="3"/>
      <c r="AI2439" s="3"/>
      <c r="AJ2439" s="3"/>
      <c r="AK2439" s="3"/>
      <c r="AL2439" s="3"/>
      <c r="AM2439" s="3"/>
      <c r="AN2439" s="3"/>
      <c r="AO2439" s="3"/>
      <c r="AP2439" s="114"/>
    </row>
    <row r="2440" spans="4:42" x14ac:dyDescent="0.2">
      <c r="D2440" s="3"/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Q2440" s="3"/>
      <c r="R2440" s="3"/>
      <c r="S2440" s="3"/>
      <c r="T2440" s="11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3"/>
      <c r="AG2440" s="3"/>
      <c r="AH2440" s="3"/>
      <c r="AI2440" s="3"/>
      <c r="AJ2440" s="3"/>
      <c r="AK2440" s="3"/>
      <c r="AL2440" s="3"/>
      <c r="AM2440" s="3"/>
      <c r="AN2440" s="3"/>
      <c r="AO2440" s="3"/>
      <c r="AP2440" s="114"/>
    </row>
    <row r="2441" spans="4:42" x14ac:dyDescent="0.2">
      <c r="D2441" s="3"/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Q2441" s="3"/>
      <c r="R2441" s="3"/>
      <c r="S2441" s="3"/>
      <c r="T2441" s="11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3"/>
      <c r="AH2441" s="3"/>
      <c r="AI2441" s="3"/>
      <c r="AJ2441" s="3"/>
      <c r="AK2441" s="3"/>
      <c r="AL2441" s="3"/>
      <c r="AM2441" s="3"/>
      <c r="AN2441" s="3"/>
      <c r="AO2441" s="3"/>
      <c r="AP2441" s="114"/>
    </row>
    <row r="2442" spans="4:42" x14ac:dyDescent="0.2">
      <c r="D2442" s="3"/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Q2442" s="3"/>
      <c r="R2442" s="3"/>
      <c r="S2442" s="3"/>
      <c r="T2442" s="11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3"/>
      <c r="AG2442" s="3"/>
      <c r="AH2442" s="3"/>
      <c r="AI2442" s="3"/>
      <c r="AJ2442" s="3"/>
      <c r="AK2442" s="3"/>
      <c r="AL2442" s="3"/>
      <c r="AM2442" s="3"/>
      <c r="AN2442" s="3"/>
      <c r="AO2442" s="3"/>
      <c r="AP2442" s="114"/>
    </row>
    <row r="2443" spans="4:42" x14ac:dyDescent="0.2">
      <c r="D2443" s="3"/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Q2443" s="3"/>
      <c r="R2443" s="3"/>
      <c r="S2443" s="3"/>
      <c r="T2443" s="11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3"/>
      <c r="AG2443" s="3"/>
      <c r="AH2443" s="3"/>
      <c r="AI2443" s="3"/>
      <c r="AJ2443" s="3"/>
      <c r="AK2443" s="3"/>
      <c r="AL2443" s="3"/>
      <c r="AM2443" s="3"/>
      <c r="AN2443" s="3"/>
      <c r="AO2443" s="3"/>
      <c r="AP2443" s="114"/>
    </row>
    <row r="2444" spans="4:42" x14ac:dyDescent="0.2">
      <c r="D2444" s="3"/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Q2444" s="3"/>
      <c r="R2444" s="3"/>
      <c r="S2444" s="3"/>
      <c r="T2444" s="11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3"/>
      <c r="AG2444" s="3"/>
      <c r="AH2444" s="3"/>
      <c r="AI2444" s="3"/>
      <c r="AJ2444" s="3"/>
      <c r="AK2444" s="3"/>
      <c r="AL2444" s="3"/>
      <c r="AM2444" s="3"/>
      <c r="AN2444" s="3"/>
      <c r="AO2444" s="3"/>
      <c r="AP2444" s="114"/>
    </row>
    <row r="2445" spans="4:42" x14ac:dyDescent="0.2">
      <c r="D2445" s="3"/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Q2445" s="3"/>
      <c r="R2445" s="3"/>
      <c r="S2445" s="3"/>
      <c r="T2445" s="11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3"/>
      <c r="AG2445" s="3"/>
      <c r="AH2445" s="3"/>
      <c r="AI2445" s="3"/>
      <c r="AJ2445" s="3"/>
      <c r="AK2445" s="3"/>
      <c r="AL2445" s="3"/>
      <c r="AM2445" s="3"/>
      <c r="AN2445" s="3"/>
      <c r="AO2445" s="3"/>
      <c r="AP2445" s="114"/>
    </row>
    <row r="2446" spans="4:42" x14ac:dyDescent="0.2">
      <c r="D2446" s="3"/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Q2446" s="3"/>
      <c r="R2446" s="3"/>
      <c r="S2446" s="3"/>
      <c r="T2446" s="11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3"/>
      <c r="AG2446" s="3"/>
      <c r="AH2446" s="3"/>
      <c r="AI2446" s="3"/>
      <c r="AJ2446" s="3"/>
      <c r="AK2446" s="3"/>
      <c r="AL2446" s="3"/>
      <c r="AM2446" s="3"/>
      <c r="AN2446" s="3"/>
      <c r="AO2446" s="3"/>
      <c r="AP2446" s="114"/>
    </row>
    <row r="2447" spans="4:42" x14ac:dyDescent="0.2">
      <c r="D2447" s="3"/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Q2447" s="3"/>
      <c r="R2447" s="3"/>
      <c r="S2447" s="3"/>
      <c r="T2447" s="11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3"/>
      <c r="AH2447" s="3"/>
      <c r="AI2447" s="3"/>
      <c r="AJ2447" s="3"/>
      <c r="AK2447" s="3"/>
      <c r="AL2447" s="3"/>
      <c r="AM2447" s="3"/>
      <c r="AN2447" s="3"/>
      <c r="AO2447" s="3"/>
      <c r="AP2447" s="114"/>
    </row>
    <row r="2448" spans="4:42" x14ac:dyDescent="0.2">
      <c r="D2448" s="3"/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Q2448" s="3"/>
      <c r="R2448" s="3"/>
      <c r="S2448" s="3"/>
      <c r="T2448" s="11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3"/>
      <c r="AG2448" s="3"/>
      <c r="AH2448" s="3"/>
      <c r="AI2448" s="3"/>
      <c r="AJ2448" s="3"/>
      <c r="AK2448" s="3"/>
      <c r="AL2448" s="3"/>
      <c r="AM2448" s="3"/>
      <c r="AN2448" s="3"/>
      <c r="AO2448" s="3"/>
      <c r="AP2448" s="114"/>
    </row>
    <row r="2449" spans="4:42" x14ac:dyDescent="0.2">
      <c r="D2449" s="3"/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Q2449" s="3"/>
      <c r="R2449" s="3"/>
      <c r="S2449" s="3"/>
      <c r="T2449" s="11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3"/>
      <c r="AG2449" s="3"/>
      <c r="AH2449" s="3"/>
      <c r="AI2449" s="3"/>
      <c r="AJ2449" s="3"/>
      <c r="AK2449" s="3"/>
      <c r="AL2449" s="3"/>
      <c r="AM2449" s="3"/>
      <c r="AN2449" s="3"/>
      <c r="AO2449" s="3"/>
      <c r="AP2449" s="114"/>
    </row>
    <row r="2450" spans="4:42" x14ac:dyDescent="0.2">
      <c r="D2450" s="3"/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Q2450" s="3"/>
      <c r="R2450" s="3"/>
      <c r="S2450" s="3"/>
      <c r="T2450" s="11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3"/>
      <c r="AG2450" s="3"/>
      <c r="AH2450" s="3"/>
      <c r="AI2450" s="3"/>
      <c r="AJ2450" s="3"/>
      <c r="AK2450" s="3"/>
      <c r="AL2450" s="3"/>
      <c r="AM2450" s="3"/>
      <c r="AN2450" s="3"/>
      <c r="AO2450" s="3"/>
      <c r="AP2450" s="114"/>
    </row>
    <row r="2451" spans="4:42" x14ac:dyDescent="0.2">
      <c r="D2451" s="3"/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Q2451" s="3"/>
      <c r="R2451" s="3"/>
      <c r="S2451" s="3"/>
      <c r="T2451" s="11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3"/>
      <c r="AG2451" s="3"/>
      <c r="AH2451" s="3"/>
      <c r="AI2451" s="3"/>
      <c r="AJ2451" s="3"/>
      <c r="AK2451" s="3"/>
      <c r="AL2451" s="3"/>
      <c r="AM2451" s="3"/>
      <c r="AN2451" s="3"/>
      <c r="AO2451" s="3"/>
      <c r="AP2451" s="114"/>
    </row>
    <row r="2452" spans="4:42" x14ac:dyDescent="0.2">
      <c r="D2452" s="3"/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Q2452" s="3"/>
      <c r="R2452" s="3"/>
      <c r="S2452" s="3"/>
      <c r="T2452" s="11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3"/>
      <c r="AG2452" s="3"/>
      <c r="AH2452" s="3"/>
      <c r="AI2452" s="3"/>
      <c r="AJ2452" s="3"/>
      <c r="AK2452" s="3"/>
      <c r="AL2452" s="3"/>
      <c r="AM2452" s="3"/>
      <c r="AN2452" s="3"/>
      <c r="AO2452" s="3"/>
      <c r="AP2452" s="114"/>
    </row>
    <row r="2453" spans="4:42" x14ac:dyDescent="0.2">
      <c r="D2453" s="3"/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Q2453" s="3"/>
      <c r="R2453" s="3"/>
      <c r="S2453" s="3"/>
      <c r="T2453" s="11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3"/>
      <c r="AG2453" s="3"/>
      <c r="AH2453" s="3"/>
      <c r="AI2453" s="3"/>
      <c r="AJ2453" s="3"/>
      <c r="AK2453" s="3"/>
      <c r="AL2453" s="3"/>
      <c r="AM2453" s="3"/>
      <c r="AN2453" s="3"/>
      <c r="AO2453" s="3"/>
      <c r="AP2453" s="114"/>
    </row>
    <row r="2454" spans="4:42" x14ac:dyDescent="0.2">
      <c r="D2454" s="3"/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Q2454" s="3"/>
      <c r="R2454" s="3"/>
      <c r="S2454" s="3"/>
      <c r="T2454" s="11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3"/>
      <c r="AG2454" s="3"/>
      <c r="AH2454" s="3"/>
      <c r="AI2454" s="3"/>
      <c r="AJ2454" s="3"/>
      <c r="AK2454" s="3"/>
      <c r="AL2454" s="3"/>
      <c r="AM2454" s="3"/>
      <c r="AN2454" s="3"/>
      <c r="AO2454" s="3"/>
      <c r="AP2454" s="114"/>
    </row>
    <row r="2455" spans="4:42" x14ac:dyDescent="0.2">
      <c r="D2455" s="3"/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Q2455" s="3"/>
      <c r="R2455" s="3"/>
      <c r="S2455" s="3"/>
      <c r="T2455" s="11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3"/>
      <c r="AG2455" s="3"/>
      <c r="AH2455" s="3"/>
      <c r="AI2455" s="3"/>
      <c r="AJ2455" s="3"/>
      <c r="AK2455" s="3"/>
      <c r="AL2455" s="3"/>
      <c r="AM2455" s="3"/>
      <c r="AN2455" s="3"/>
      <c r="AO2455" s="3"/>
      <c r="AP2455" s="114"/>
    </row>
    <row r="2456" spans="4:42" x14ac:dyDescent="0.2">
      <c r="D2456" s="3"/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Q2456" s="3"/>
      <c r="R2456" s="3"/>
      <c r="S2456" s="3"/>
      <c r="T2456" s="11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3"/>
      <c r="AG2456" s="3"/>
      <c r="AH2456" s="3"/>
      <c r="AI2456" s="3"/>
      <c r="AJ2456" s="3"/>
      <c r="AK2456" s="3"/>
      <c r="AL2456" s="3"/>
      <c r="AM2456" s="3"/>
      <c r="AN2456" s="3"/>
      <c r="AO2456" s="3"/>
      <c r="AP2456" s="114"/>
    </row>
    <row r="2457" spans="4:42" x14ac:dyDescent="0.2">
      <c r="D2457" s="3"/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Q2457" s="3"/>
      <c r="R2457" s="3"/>
      <c r="S2457" s="3"/>
      <c r="T2457" s="11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  <c r="AG2457" s="3"/>
      <c r="AH2457" s="3"/>
      <c r="AI2457" s="3"/>
      <c r="AJ2457" s="3"/>
      <c r="AK2457" s="3"/>
      <c r="AL2457" s="3"/>
      <c r="AM2457" s="3"/>
      <c r="AN2457" s="3"/>
      <c r="AO2457" s="3"/>
      <c r="AP2457" s="114"/>
    </row>
    <row r="2458" spans="4:42" x14ac:dyDescent="0.2">
      <c r="D2458" s="3"/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Q2458" s="3"/>
      <c r="R2458" s="3"/>
      <c r="S2458" s="3"/>
      <c r="T2458" s="11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3"/>
      <c r="AG2458" s="3"/>
      <c r="AH2458" s="3"/>
      <c r="AI2458" s="3"/>
      <c r="AJ2458" s="3"/>
      <c r="AK2458" s="3"/>
      <c r="AL2458" s="3"/>
      <c r="AM2458" s="3"/>
      <c r="AN2458" s="3"/>
      <c r="AO2458" s="3"/>
      <c r="AP2458" s="114"/>
    </row>
    <row r="2459" spans="4:42" x14ac:dyDescent="0.2">
      <c r="D2459" s="3"/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Q2459" s="3"/>
      <c r="R2459" s="3"/>
      <c r="S2459" s="3"/>
      <c r="T2459" s="11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3"/>
      <c r="AG2459" s="3"/>
      <c r="AH2459" s="3"/>
      <c r="AI2459" s="3"/>
      <c r="AJ2459" s="3"/>
      <c r="AK2459" s="3"/>
      <c r="AL2459" s="3"/>
      <c r="AM2459" s="3"/>
      <c r="AN2459" s="3"/>
      <c r="AO2459" s="3"/>
      <c r="AP2459" s="114"/>
    </row>
    <row r="2460" spans="4:42" x14ac:dyDescent="0.2">
      <c r="D2460" s="3"/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Q2460" s="3"/>
      <c r="R2460" s="3"/>
      <c r="S2460" s="3"/>
      <c r="T2460" s="11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3"/>
      <c r="AG2460" s="3"/>
      <c r="AH2460" s="3"/>
      <c r="AI2460" s="3"/>
      <c r="AJ2460" s="3"/>
      <c r="AK2460" s="3"/>
      <c r="AL2460" s="3"/>
      <c r="AM2460" s="3"/>
      <c r="AN2460" s="3"/>
      <c r="AO2460" s="3"/>
      <c r="AP2460" s="114"/>
    </row>
    <row r="2461" spans="4:42" x14ac:dyDescent="0.2">
      <c r="D2461" s="3"/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Q2461" s="3"/>
      <c r="R2461" s="3"/>
      <c r="S2461" s="3"/>
      <c r="T2461" s="11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  <c r="AG2461" s="3"/>
      <c r="AH2461" s="3"/>
      <c r="AI2461" s="3"/>
      <c r="AJ2461" s="3"/>
      <c r="AK2461" s="3"/>
      <c r="AL2461" s="3"/>
      <c r="AM2461" s="3"/>
      <c r="AN2461" s="3"/>
      <c r="AO2461" s="3"/>
      <c r="AP2461" s="114"/>
    </row>
    <row r="2462" spans="4:42" x14ac:dyDescent="0.2">
      <c r="D2462" s="3"/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Q2462" s="3"/>
      <c r="R2462" s="3"/>
      <c r="S2462" s="3"/>
      <c r="T2462" s="11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  <c r="AG2462" s="3"/>
      <c r="AH2462" s="3"/>
      <c r="AI2462" s="3"/>
      <c r="AJ2462" s="3"/>
      <c r="AK2462" s="3"/>
      <c r="AL2462" s="3"/>
      <c r="AM2462" s="3"/>
      <c r="AN2462" s="3"/>
      <c r="AO2462" s="3"/>
      <c r="AP2462" s="114"/>
    </row>
    <row r="2463" spans="4:42" x14ac:dyDescent="0.2">
      <c r="D2463" s="3"/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Q2463" s="3"/>
      <c r="R2463" s="3"/>
      <c r="S2463" s="3"/>
      <c r="T2463" s="11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3"/>
      <c r="AG2463" s="3"/>
      <c r="AH2463" s="3"/>
      <c r="AI2463" s="3"/>
      <c r="AJ2463" s="3"/>
      <c r="AK2463" s="3"/>
      <c r="AL2463" s="3"/>
      <c r="AM2463" s="3"/>
      <c r="AN2463" s="3"/>
      <c r="AO2463" s="3"/>
      <c r="AP2463" s="114"/>
    </row>
    <row r="2464" spans="4:42" x14ac:dyDescent="0.2">
      <c r="D2464" s="3"/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Q2464" s="3"/>
      <c r="R2464" s="3"/>
      <c r="S2464" s="3"/>
      <c r="T2464" s="11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3"/>
      <c r="AG2464" s="3"/>
      <c r="AH2464" s="3"/>
      <c r="AI2464" s="3"/>
      <c r="AJ2464" s="3"/>
      <c r="AK2464" s="3"/>
      <c r="AL2464" s="3"/>
      <c r="AM2464" s="3"/>
      <c r="AN2464" s="3"/>
      <c r="AO2464" s="3"/>
      <c r="AP2464" s="114"/>
    </row>
    <row r="2465" spans="4:42" x14ac:dyDescent="0.2">
      <c r="D2465" s="3"/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Q2465" s="3"/>
      <c r="R2465" s="3"/>
      <c r="S2465" s="3"/>
      <c r="T2465" s="11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  <c r="AG2465" s="3"/>
      <c r="AH2465" s="3"/>
      <c r="AI2465" s="3"/>
      <c r="AJ2465" s="3"/>
      <c r="AK2465" s="3"/>
      <c r="AL2465" s="3"/>
      <c r="AM2465" s="3"/>
      <c r="AN2465" s="3"/>
      <c r="AO2465" s="3"/>
      <c r="AP2465" s="114"/>
    </row>
    <row r="2466" spans="4:42" x14ac:dyDescent="0.2">
      <c r="D2466" s="3"/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Q2466" s="3"/>
      <c r="R2466" s="3"/>
      <c r="S2466" s="3"/>
      <c r="T2466" s="11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  <c r="AG2466" s="3"/>
      <c r="AH2466" s="3"/>
      <c r="AI2466" s="3"/>
      <c r="AJ2466" s="3"/>
      <c r="AK2466" s="3"/>
      <c r="AL2466" s="3"/>
      <c r="AM2466" s="3"/>
      <c r="AN2466" s="3"/>
      <c r="AO2466" s="3"/>
      <c r="AP2466" s="114"/>
    </row>
    <row r="2467" spans="4:42" x14ac:dyDescent="0.2">
      <c r="D2467" s="3"/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Q2467" s="3"/>
      <c r="R2467" s="3"/>
      <c r="S2467" s="3"/>
      <c r="T2467" s="11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3"/>
      <c r="AG2467" s="3"/>
      <c r="AH2467" s="3"/>
      <c r="AI2467" s="3"/>
      <c r="AJ2467" s="3"/>
      <c r="AK2467" s="3"/>
      <c r="AL2467" s="3"/>
      <c r="AM2467" s="3"/>
      <c r="AN2467" s="3"/>
      <c r="AO2467" s="3"/>
      <c r="AP2467" s="114"/>
    </row>
    <row r="2468" spans="4:42" x14ac:dyDescent="0.2">
      <c r="D2468" s="3"/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Q2468" s="3"/>
      <c r="R2468" s="3"/>
      <c r="S2468" s="3"/>
      <c r="T2468" s="11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3"/>
      <c r="AG2468" s="3"/>
      <c r="AH2468" s="3"/>
      <c r="AI2468" s="3"/>
      <c r="AJ2468" s="3"/>
      <c r="AK2468" s="3"/>
      <c r="AL2468" s="3"/>
      <c r="AM2468" s="3"/>
      <c r="AN2468" s="3"/>
      <c r="AO2468" s="3"/>
      <c r="AP2468" s="114"/>
    </row>
    <row r="2469" spans="4:42" x14ac:dyDescent="0.2">
      <c r="D2469" s="3"/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Q2469" s="3"/>
      <c r="R2469" s="3"/>
      <c r="S2469" s="3"/>
      <c r="T2469" s="11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3"/>
      <c r="AG2469" s="3"/>
      <c r="AH2469" s="3"/>
      <c r="AI2469" s="3"/>
      <c r="AJ2469" s="3"/>
      <c r="AK2469" s="3"/>
      <c r="AL2469" s="3"/>
      <c r="AM2469" s="3"/>
      <c r="AN2469" s="3"/>
      <c r="AO2469" s="3"/>
      <c r="AP2469" s="114"/>
    </row>
    <row r="2470" spans="4:42" x14ac:dyDescent="0.2">
      <c r="D2470" s="3"/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Q2470" s="3"/>
      <c r="R2470" s="3"/>
      <c r="S2470" s="3"/>
      <c r="T2470" s="11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3"/>
      <c r="AG2470" s="3"/>
      <c r="AH2470" s="3"/>
      <c r="AI2470" s="3"/>
      <c r="AJ2470" s="3"/>
      <c r="AK2470" s="3"/>
      <c r="AL2470" s="3"/>
      <c r="AM2470" s="3"/>
      <c r="AN2470" s="3"/>
      <c r="AO2470" s="3"/>
      <c r="AP2470" s="114"/>
    </row>
    <row r="2471" spans="4:42" x14ac:dyDescent="0.2">
      <c r="D2471" s="3"/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Q2471" s="3"/>
      <c r="R2471" s="3"/>
      <c r="S2471" s="3"/>
      <c r="T2471" s="11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3"/>
      <c r="AG2471" s="3"/>
      <c r="AH2471" s="3"/>
      <c r="AI2471" s="3"/>
      <c r="AJ2471" s="3"/>
      <c r="AK2471" s="3"/>
      <c r="AL2471" s="3"/>
      <c r="AM2471" s="3"/>
      <c r="AN2471" s="3"/>
      <c r="AO2471" s="3"/>
      <c r="AP2471" s="114"/>
    </row>
    <row r="2472" spans="4:42" x14ac:dyDescent="0.2">
      <c r="D2472" s="3"/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Q2472" s="3"/>
      <c r="R2472" s="3"/>
      <c r="S2472" s="3"/>
      <c r="T2472" s="11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3"/>
      <c r="AG2472" s="3"/>
      <c r="AH2472" s="3"/>
      <c r="AI2472" s="3"/>
      <c r="AJ2472" s="3"/>
      <c r="AK2472" s="3"/>
      <c r="AL2472" s="3"/>
      <c r="AM2472" s="3"/>
      <c r="AN2472" s="3"/>
      <c r="AO2472" s="3"/>
      <c r="AP2472" s="114"/>
    </row>
    <row r="2473" spans="4:42" x14ac:dyDescent="0.2">
      <c r="D2473" s="3"/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Q2473" s="3"/>
      <c r="R2473" s="3"/>
      <c r="S2473" s="3"/>
      <c r="T2473" s="11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3"/>
      <c r="AG2473" s="3"/>
      <c r="AH2473" s="3"/>
      <c r="AI2473" s="3"/>
      <c r="AJ2473" s="3"/>
      <c r="AK2473" s="3"/>
      <c r="AL2473" s="3"/>
      <c r="AM2473" s="3"/>
      <c r="AN2473" s="3"/>
      <c r="AO2473" s="3"/>
      <c r="AP2473" s="114"/>
    </row>
    <row r="2474" spans="4:42" x14ac:dyDescent="0.2">
      <c r="D2474" s="3"/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Q2474" s="3"/>
      <c r="R2474" s="3"/>
      <c r="S2474" s="3"/>
      <c r="T2474" s="11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3"/>
      <c r="AG2474" s="3"/>
      <c r="AH2474" s="3"/>
      <c r="AI2474" s="3"/>
      <c r="AJ2474" s="3"/>
      <c r="AK2474" s="3"/>
      <c r="AL2474" s="3"/>
      <c r="AM2474" s="3"/>
      <c r="AN2474" s="3"/>
      <c r="AO2474" s="3"/>
      <c r="AP2474" s="114"/>
    </row>
    <row r="2475" spans="4:42" x14ac:dyDescent="0.2">
      <c r="D2475" s="3"/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Q2475" s="3"/>
      <c r="R2475" s="3"/>
      <c r="S2475" s="3"/>
      <c r="T2475" s="11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3"/>
      <c r="AG2475" s="3"/>
      <c r="AH2475" s="3"/>
      <c r="AI2475" s="3"/>
      <c r="AJ2475" s="3"/>
      <c r="AK2475" s="3"/>
      <c r="AL2475" s="3"/>
      <c r="AM2475" s="3"/>
      <c r="AN2475" s="3"/>
      <c r="AO2475" s="3"/>
      <c r="AP2475" s="114"/>
    </row>
    <row r="2476" spans="4:42" x14ac:dyDescent="0.2">
      <c r="D2476" s="3"/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Q2476" s="3"/>
      <c r="R2476" s="3"/>
      <c r="S2476" s="3"/>
      <c r="T2476" s="11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3"/>
      <c r="AG2476" s="3"/>
      <c r="AH2476" s="3"/>
      <c r="AI2476" s="3"/>
      <c r="AJ2476" s="3"/>
      <c r="AK2476" s="3"/>
      <c r="AL2476" s="3"/>
      <c r="AM2476" s="3"/>
      <c r="AN2476" s="3"/>
      <c r="AO2476" s="3"/>
      <c r="AP2476" s="114"/>
    </row>
    <row r="2477" spans="4:42" x14ac:dyDescent="0.2">
      <c r="D2477" s="3"/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Q2477" s="3"/>
      <c r="R2477" s="3"/>
      <c r="S2477" s="3"/>
      <c r="T2477" s="11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3"/>
      <c r="AG2477" s="3"/>
      <c r="AH2477" s="3"/>
      <c r="AI2477" s="3"/>
      <c r="AJ2477" s="3"/>
      <c r="AK2477" s="3"/>
      <c r="AL2477" s="3"/>
      <c r="AM2477" s="3"/>
      <c r="AN2477" s="3"/>
      <c r="AO2477" s="3"/>
      <c r="AP2477" s="114"/>
    </row>
    <row r="2478" spans="4:42" x14ac:dyDescent="0.2">
      <c r="D2478" s="3"/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Q2478" s="3"/>
      <c r="R2478" s="3"/>
      <c r="S2478" s="3"/>
      <c r="T2478" s="11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3"/>
      <c r="AG2478" s="3"/>
      <c r="AH2478" s="3"/>
      <c r="AI2478" s="3"/>
      <c r="AJ2478" s="3"/>
      <c r="AK2478" s="3"/>
      <c r="AL2478" s="3"/>
      <c r="AM2478" s="3"/>
      <c r="AN2478" s="3"/>
      <c r="AO2478" s="3"/>
      <c r="AP2478" s="114"/>
    </row>
    <row r="2479" spans="4:42" x14ac:dyDescent="0.2">
      <c r="D2479" s="3"/>
      <c r="E2479" s="3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Q2479" s="3"/>
      <c r="R2479" s="3"/>
      <c r="S2479" s="3"/>
      <c r="T2479" s="11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3"/>
      <c r="AG2479" s="3"/>
      <c r="AH2479" s="3"/>
      <c r="AI2479" s="3"/>
      <c r="AJ2479" s="3"/>
      <c r="AK2479" s="3"/>
      <c r="AL2479" s="3"/>
      <c r="AM2479" s="3"/>
      <c r="AN2479" s="3"/>
      <c r="AO2479" s="3"/>
      <c r="AP2479" s="114"/>
    </row>
    <row r="2480" spans="4:42" x14ac:dyDescent="0.2">
      <c r="D2480" s="3"/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Q2480" s="3"/>
      <c r="R2480" s="3"/>
      <c r="S2480" s="3"/>
      <c r="T2480" s="11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3"/>
      <c r="AG2480" s="3"/>
      <c r="AH2480" s="3"/>
      <c r="AI2480" s="3"/>
      <c r="AJ2480" s="3"/>
      <c r="AK2480" s="3"/>
      <c r="AL2480" s="3"/>
      <c r="AM2480" s="3"/>
      <c r="AN2480" s="3"/>
      <c r="AO2480" s="3"/>
      <c r="AP2480" s="114"/>
    </row>
    <row r="2481" spans="4:42" x14ac:dyDescent="0.2">
      <c r="D2481" s="3"/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Q2481" s="3"/>
      <c r="R2481" s="3"/>
      <c r="S2481" s="3"/>
      <c r="T2481" s="11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3"/>
      <c r="AG2481" s="3"/>
      <c r="AH2481" s="3"/>
      <c r="AI2481" s="3"/>
      <c r="AJ2481" s="3"/>
      <c r="AK2481" s="3"/>
      <c r="AL2481" s="3"/>
      <c r="AM2481" s="3"/>
      <c r="AN2481" s="3"/>
      <c r="AO2481" s="3"/>
      <c r="AP2481" s="114"/>
    </row>
    <row r="2482" spans="4:42" x14ac:dyDescent="0.2">
      <c r="D2482" s="3"/>
      <c r="E2482" s="3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Q2482" s="3"/>
      <c r="R2482" s="3"/>
      <c r="S2482" s="3"/>
      <c r="T2482" s="11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3"/>
      <c r="AG2482" s="3"/>
      <c r="AH2482" s="3"/>
      <c r="AI2482" s="3"/>
      <c r="AJ2482" s="3"/>
      <c r="AK2482" s="3"/>
      <c r="AL2482" s="3"/>
      <c r="AM2482" s="3"/>
      <c r="AN2482" s="3"/>
      <c r="AO2482" s="3"/>
      <c r="AP2482" s="114"/>
    </row>
    <row r="2483" spans="4:42" x14ac:dyDescent="0.2">
      <c r="D2483" s="3"/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Q2483" s="3"/>
      <c r="R2483" s="3"/>
      <c r="S2483" s="3"/>
      <c r="T2483" s="11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3"/>
      <c r="AG2483" s="3"/>
      <c r="AH2483" s="3"/>
      <c r="AI2483" s="3"/>
      <c r="AJ2483" s="3"/>
      <c r="AK2483" s="3"/>
      <c r="AL2483" s="3"/>
      <c r="AM2483" s="3"/>
      <c r="AN2483" s="3"/>
      <c r="AO2483" s="3"/>
      <c r="AP2483" s="114"/>
    </row>
    <row r="2484" spans="4:42" x14ac:dyDescent="0.2">
      <c r="D2484" s="3"/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Q2484" s="3"/>
      <c r="R2484" s="3"/>
      <c r="S2484" s="3"/>
      <c r="T2484" s="11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3"/>
      <c r="AG2484" s="3"/>
      <c r="AH2484" s="3"/>
      <c r="AI2484" s="3"/>
      <c r="AJ2484" s="3"/>
      <c r="AK2484" s="3"/>
      <c r="AL2484" s="3"/>
      <c r="AM2484" s="3"/>
      <c r="AN2484" s="3"/>
      <c r="AO2484" s="3"/>
      <c r="AP2484" s="114"/>
    </row>
    <row r="2485" spans="4:42" x14ac:dyDescent="0.2">
      <c r="D2485" s="3"/>
      <c r="E2485" s="3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Q2485" s="3"/>
      <c r="R2485" s="3"/>
      <c r="S2485" s="3"/>
      <c r="T2485" s="11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3"/>
      <c r="AG2485" s="3"/>
      <c r="AH2485" s="3"/>
      <c r="AI2485" s="3"/>
      <c r="AJ2485" s="3"/>
      <c r="AK2485" s="3"/>
      <c r="AL2485" s="3"/>
      <c r="AM2485" s="3"/>
      <c r="AN2485" s="3"/>
      <c r="AO2485" s="3"/>
      <c r="AP2485" s="114"/>
    </row>
    <row r="2486" spans="4:42" x14ac:dyDescent="0.2">
      <c r="D2486" s="3"/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Q2486" s="3"/>
      <c r="R2486" s="3"/>
      <c r="S2486" s="3"/>
      <c r="T2486" s="11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3"/>
      <c r="AG2486" s="3"/>
      <c r="AH2486" s="3"/>
      <c r="AI2486" s="3"/>
      <c r="AJ2486" s="3"/>
      <c r="AK2486" s="3"/>
      <c r="AL2486" s="3"/>
      <c r="AM2486" s="3"/>
      <c r="AN2486" s="3"/>
      <c r="AO2486" s="3"/>
      <c r="AP2486" s="114"/>
    </row>
    <row r="2487" spans="4:42" x14ac:dyDescent="0.2">
      <c r="D2487" s="3"/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Q2487" s="3"/>
      <c r="R2487" s="3"/>
      <c r="S2487" s="3"/>
      <c r="T2487" s="11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3"/>
      <c r="AG2487" s="3"/>
      <c r="AH2487" s="3"/>
      <c r="AI2487" s="3"/>
      <c r="AJ2487" s="3"/>
      <c r="AK2487" s="3"/>
      <c r="AL2487" s="3"/>
      <c r="AM2487" s="3"/>
      <c r="AN2487" s="3"/>
      <c r="AO2487" s="3"/>
      <c r="AP2487" s="114"/>
    </row>
    <row r="2488" spans="4:42" x14ac:dyDescent="0.2">
      <c r="D2488" s="3"/>
      <c r="E2488" s="3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Q2488" s="3"/>
      <c r="R2488" s="3"/>
      <c r="S2488" s="3"/>
      <c r="T2488" s="11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3"/>
      <c r="AG2488" s="3"/>
      <c r="AH2488" s="3"/>
      <c r="AI2488" s="3"/>
      <c r="AJ2488" s="3"/>
      <c r="AK2488" s="3"/>
      <c r="AL2488" s="3"/>
      <c r="AM2488" s="3"/>
      <c r="AN2488" s="3"/>
      <c r="AO2488" s="3"/>
      <c r="AP2488" s="114"/>
    </row>
    <row r="2489" spans="4:42" x14ac:dyDescent="0.2">
      <c r="D2489" s="3"/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Q2489" s="3"/>
      <c r="R2489" s="3"/>
      <c r="S2489" s="3"/>
      <c r="T2489" s="11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3"/>
      <c r="AG2489" s="3"/>
      <c r="AH2489" s="3"/>
      <c r="AI2489" s="3"/>
      <c r="AJ2489" s="3"/>
      <c r="AK2489" s="3"/>
      <c r="AL2489" s="3"/>
      <c r="AM2489" s="3"/>
      <c r="AN2489" s="3"/>
      <c r="AO2489" s="3"/>
      <c r="AP2489" s="114"/>
    </row>
    <row r="2490" spans="4:42" x14ac:dyDescent="0.2">
      <c r="D2490" s="3"/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Q2490" s="3"/>
      <c r="R2490" s="3"/>
      <c r="S2490" s="3"/>
      <c r="T2490" s="11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3"/>
      <c r="AG2490" s="3"/>
      <c r="AH2490" s="3"/>
      <c r="AI2490" s="3"/>
      <c r="AJ2490" s="3"/>
      <c r="AK2490" s="3"/>
      <c r="AL2490" s="3"/>
      <c r="AM2490" s="3"/>
      <c r="AN2490" s="3"/>
      <c r="AO2490" s="3"/>
      <c r="AP2490" s="114"/>
    </row>
    <row r="2491" spans="4:42" x14ac:dyDescent="0.2">
      <c r="D2491" s="3"/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Q2491" s="3"/>
      <c r="R2491" s="3"/>
      <c r="S2491" s="3"/>
      <c r="T2491" s="11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3"/>
      <c r="AG2491" s="3"/>
      <c r="AH2491" s="3"/>
      <c r="AI2491" s="3"/>
      <c r="AJ2491" s="3"/>
      <c r="AK2491" s="3"/>
      <c r="AL2491" s="3"/>
      <c r="AM2491" s="3"/>
      <c r="AN2491" s="3"/>
      <c r="AO2491" s="3"/>
      <c r="AP2491" s="114"/>
    </row>
    <row r="2492" spans="4:42" x14ac:dyDescent="0.2">
      <c r="D2492" s="3"/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Q2492" s="3"/>
      <c r="R2492" s="3"/>
      <c r="S2492" s="3"/>
      <c r="T2492" s="11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3"/>
      <c r="AG2492" s="3"/>
      <c r="AH2492" s="3"/>
      <c r="AI2492" s="3"/>
      <c r="AJ2492" s="3"/>
      <c r="AK2492" s="3"/>
      <c r="AL2492" s="3"/>
      <c r="AM2492" s="3"/>
      <c r="AN2492" s="3"/>
      <c r="AO2492" s="3"/>
      <c r="AP2492" s="114"/>
    </row>
    <row r="2493" spans="4:42" x14ac:dyDescent="0.2">
      <c r="D2493" s="3"/>
      <c r="E2493" s="3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Q2493" s="3"/>
      <c r="R2493" s="3"/>
      <c r="S2493" s="3"/>
      <c r="T2493" s="11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  <c r="AG2493" s="3"/>
      <c r="AH2493" s="3"/>
      <c r="AI2493" s="3"/>
      <c r="AJ2493" s="3"/>
      <c r="AK2493" s="3"/>
      <c r="AL2493" s="3"/>
      <c r="AM2493" s="3"/>
      <c r="AN2493" s="3"/>
      <c r="AO2493" s="3"/>
      <c r="AP2493" s="114"/>
    </row>
    <row r="2494" spans="4:42" x14ac:dyDescent="0.2">
      <c r="D2494" s="3"/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Q2494" s="3"/>
      <c r="R2494" s="3"/>
      <c r="S2494" s="3"/>
      <c r="T2494" s="11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3"/>
      <c r="AG2494" s="3"/>
      <c r="AH2494" s="3"/>
      <c r="AI2494" s="3"/>
      <c r="AJ2494" s="3"/>
      <c r="AK2494" s="3"/>
      <c r="AL2494" s="3"/>
      <c r="AM2494" s="3"/>
      <c r="AN2494" s="3"/>
      <c r="AO2494" s="3"/>
      <c r="AP2494" s="114"/>
    </row>
    <row r="2495" spans="4:42" x14ac:dyDescent="0.2">
      <c r="D2495" s="3"/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Q2495" s="3"/>
      <c r="R2495" s="3"/>
      <c r="S2495" s="3"/>
      <c r="T2495" s="11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3"/>
      <c r="AG2495" s="3"/>
      <c r="AH2495" s="3"/>
      <c r="AI2495" s="3"/>
      <c r="AJ2495" s="3"/>
      <c r="AK2495" s="3"/>
      <c r="AL2495" s="3"/>
      <c r="AM2495" s="3"/>
      <c r="AN2495" s="3"/>
      <c r="AO2495" s="3"/>
      <c r="AP2495" s="114"/>
    </row>
    <row r="2496" spans="4:42" x14ac:dyDescent="0.2">
      <c r="D2496" s="3"/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Q2496" s="3"/>
      <c r="R2496" s="3"/>
      <c r="S2496" s="3"/>
      <c r="T2496" s="11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3"/>
      <c r="AG2496" s="3"/>
      <c r="AH2496" s="3"/>
      <c r="AI2496" s="3"/>
      <c r="AJ2496" s="3"/>
      <c r="AK2496" s="3"/>
      <c r="AL2496" s="3"/>
      <c r="AM2496" s="3"/>
      <c r="AN2496" s="3"/>
      <c r="AO2496" s="3"/>
      <c r="AP2496" s="114"/>
    </row>
    <row r="2497" spans="4:42" x14ac:dyDescent="0.2">
      <c r="D2497" s="3"/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Q2497" s="3"/>
      <c r="R2497" s="3"/>
      <c r="S2497" s="3"/>
      <c r="T2497" s="11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3"/>
      <c r="AG2497" s="3"/>
      <c r="AH2497" s="3"/>
      <c r="AI2497" s="3"/>
      <c r="AJ2497" s="3"/>
      <c r="AK2497" s="3"/>
      <c r="AL2497" s="3"/>
      <c r="AM2497" s="3"/>
      <c r="AN2497" s="3"/>
      <c r="AO2497" s="3"/>
      <c r="AP2497" s="114"/>
    </row>
    <row r="2498" spans="4:42" x14ac:dyDescent="0.2">
      <c r="D2498" s="3"/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Q2498" s="3"/>
      <c r="R2498" s="3"/>
      <c r="S2498" s="3"/>
      <c r="T2498" s="11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3"/>
      <c r="AG2498" s="3"/>
      <c r="AH2498" s="3"/>
      <c r="AI2498" s="3"/>
      <c r="AJ2498" s="3"/>
      <c r="AK2498" s="3"/>
      <c r="AL2498" s="3"/>
      <c r="AM2498" s="3"/>
      <c r="AN2498" s="3"/>
      <c r="AO2498" s="3"/>
      <c r="AP2498" s="114"/>
    </row>
    <row r="2499" spans="4:42" x14ac:dyDescent="0.2">
      <c r="D2499" s="3"/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Q2499" s="3"/>
      <c r="R2499" s="3"/>
      <c r="S2499" s="3"/>
      <c r="T2499" s="11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3"/>
      <c r="AG2499" s="3"/>
      <c r="AH2499" s="3"/>
      <c r="AI2499" s="3"/>
      <c r="AJ2499" s="3"/>
      <c r="AK2499" s="3"/>
      <c r="AL2499" s="3"/>
      <c r="AM2499" s="3"/>
      <c r="AN2499" s="3"/>
      <c r="AO2499" s="3"/>
      <c r="AP2499" s="114"/>
    </row>
    <row r="2500" spans="4:42" x14ac:dyDescent="0.2">
      <c r="D2500" s="3"/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Q2500" s="3"/>
      <c r="R2500" s="3"/>
      <c r="S2500" s="3"/>
      <c r="T2500" s="11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3"/>
      <c r="AG2500" s="3"/>
      <c r="AH2500" s="3"/>
      <c r="AI2500" s="3"/>
      <c r="AJ2500" s="3"/>
      <c r="AK2500" s="3"/>
      <c r="AL2500" s="3"/>
      <c r="AM2500" s="3"/>
      <c r="AN2500" s="3"/>
      <c r="AO2500" s="3"/>
      <c r="AP2500" s="114"/>
    </row>
    <row r="2501" spans="4:42" x14ac:dyDescent="0.2">
      <c r="D2501" s="3"/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Q2501" s="3"/>
      <c r="R2501" s="3"/>
      <c r="S2501" s="3"/>
      <c r="T2501" s="11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3"/>
      <c r="AG2501" s="3"/>
      <c r="AH2501" s="3"/>
      <c r="AI2501" s="3"/>
      <c r="AJ2501" s="3"/>
      <c r="AK2501" s="3"/>
      <c r="AL2501" s="3"/>
      <c r="AM2501" s="3"/>
      <c r="AN2501" s="3"/>
      <c r="AO2501" s="3"/>
      <c r="AP2501" s="114"/>
    </row>
    <row r="2502" spans="4:42" x14ac:dyDescent="0.2">
      <c r="D2502" s="3"/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Q2502" s="3"/>
      <c r="R2502" s="3"/>
      <c r="S2502" s="3"/>
      <c r="T2502" s="11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3"/>
      <c r="AG2502" s="3"/>
      <c r="AH2502" s="3"/>
      <c r="AI2502" s="3"/>
      <c r="AJ2502" s="3"/>
      <c r="AK2502" s="3"/>
      <c r="AL2502" s="3"/>
      <c r="AM2502" s="3"/>
      <c r="AN2502" s="3"/>
      <c r="AO2502" s="3"/>
      <c r="AP2502" s="114"/>
    </row>
    <row r="2503" spans="4:42" x14ac:dyDescent="0.2">
      <c r="D2503" s="3"/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Q2503" s="3"/>
      <c r="R2503" s="3"/>
      <c r="S2503" s="3"/>
      <c r="T2503" s="11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3"/>
      <c r="AG2503" s="3"/>
      <c r="AH2503" s="3"/>
      <c r="AI2503" s="3"/>
      <c r="AJ2503" s="3"/>
      <c r="AK2503" s="3"/>
      <c r="AL2503" s="3"/>
      <c r="AM2503" s="3"/>
      <c r="AN2503" s="3"/>
      <c r="AO2503" s="3"/>
      <c r="AP2503" s="114"/>
    </row>
    <row r="2504" spans="4:42" x14ac:dyDescent="0.2">
      <c r="D2504" s="3"/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Q2504" s="3"/>
      <c r="R2504" s="3"/>
      <c r="S2504" s="3"/>
      <c r="T2504" s="11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3"/>
      <c r="AG2504" s="3"/>
      <c r="AH2504" s="3"/>
      <c r="AI2504" s="3"/>
      <c r="AJ2504" s="3"/>
      <c r="AK2504" s="3"/>
      <c r="AL2504" s="3"/>
      <c r="AM2504" s="3"/>
      <c r="AN2504" s="3"/>
      <c r="AO2504" s="3"/>
      <c r="AP2504" s="114"/>
    </row>
    <row r="2505" spans="4:42" x14ac:dyDescent="0.2">
      <c r="D2505" s="3"/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Q2505" s="3"/>
      <c r="R2505" s="3"/>
      <c r="S2505" s="3"/>
      <c r="T2505" s="11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3"/>
      <c r="AG2505" s="3"/>
      <c r="AH2505" s="3"/>
      <c r="AI2505" s="3"/>
      <c r="AJ2505" s="3"/>
      <c r="AK2505" s="3"/>
      <c r="AL2505" s="3"/>
      <c r="AM2505" s="3"/>
      <c r="AN2505" s="3"/>
      <c r="AO2505" s="3"/>
      <c r="AP2505" s="114"/>
    </row>
    <row r="2506" spans="4:42" x14ac:dyDescent="0.2">
      <c r="D2506" s="3"/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Q2506" s="3"/>
      <c r="R2506" s="3"/>
      <c r="S2506" s="3"/>
      <c r="T2506" s="11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3"/>
      <c r="AG2506" s="3"/>
      <c r="AH2506" s="3"/>
      <c r="AI2506" s="3"/>
      <c r="AJ2506" s="3"/>
      <c r="AK2506" s="3"/>
      <c r="AL2506" s="3"/>
      <c r="AM2506" s="3"/>
      <c r="AN2506" s="3"/>
      <c r="AO2506" s="3"/>
      <c r="AP2506" s="114"/>
    </row>
    <row r="2507" spans="4:42" x14ac:dyDescent="0.2">
      <c r="D2507" s="3"/>
      <c r="E2507" s="3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Q2507" s="3"/>
      <c r="R2507" s="3"/>
      <c r="S2507" s="3"/>
      <c r="T2507" s="11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3"/>
      <c r="AG2507" s="3"/>
      <c r="AH2507" s="3"/>
      <c r="AI2507" s="3"/>
      <c r="AJ2507" s="3"/>
      <c r="AK2507" s="3"/>
      <c r="AL2507" s="3"/>
      <c r="AM2507" s="3"/>
      <c r="AN2507" s="3"/>
      <c r="AO2507" s="3"/>
      <c r="AP2507" s="114"/>
    </row>
    <row r="2508" spans="4:42" x14ac:dyDescent="0.2">
      <c r="D2508" s="3"/>
      <c r="E2508" s="3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Q2508" s="3"/>
      <c r="R2508" s="3"/>
      <c r="S2508" s="3"/>
      <c r="T2508" s="11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3"/>
      <c r="AG2508" s="3"/>
      <c r="AH2508" s="3"/>
      <c r="AI2508" s="3"/>
      <c r="AJ2508" s="3"/>
      <c r="AK2508" s="3"/>
      <c r="AL2508" s="3"/>
      <c r="AM2508" s="3"/>
      <c r="AN2508" s="3"/>
      <c r="AO2508" s="3"/>
      <c r="AP2508" s="114"/>
    </row>
    <row r="2509" spans="4:42" x14ac:dyDescent="0.2">
      <c r="D2509" s="3"/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Q2509" s="3"/>
      <c r="R2509" s="3"/>
      <c r="S2509" s="3"/>
      <c r="T2509" s="11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3"/>
      <c r="AG2509" s="3"/>
      <c r="AH2509" s="3"/>
      <c r="AI2509" s="3"/>
      <c r="AJ2509" s="3"/>
      <c r="AK2509" s="3"/>
      <c r="AL2509" s="3"/>
      <c r="AM2509" s="3"/>
      <c r="AN2509" s="3"/>
      <c r="AO2509" s="3"/>
      <c r="AP2509" s="114"/>
    </row>
    <row r="2510" spans="4:42" x14ac:dyDescent="0.2">
      <c r="D2510" s="3"/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Q2510" s="3"/>
      <c r="R2510" s="3"/>
      <c r="S2510" s="3"/>
      <c r="T2510" s="11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3"/>
      <c r="AG2510" s="3"/>
      <c r="AH2510" s="3"/>
      <c r="AI2510" s="3"/>
      <c r="AJ2510" s="3"/>
      <c r="AK2510" s="3"/>
      <c r="AL2510" s="3"/>
      <c r="AM2510" s="3"/>
      <c r="AN2510" s="3"/>
      <c r="AO2510" s="3"/>
      <c r="AP2510" s="114"/>
    </row>
    <row r="2511" spans="4:42" x14ac:dyDescent="0.2">
      <c r="D2511" s="3"/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Q2511" s="3"/>
      <c r="R2511" s="3"/>
      <c r="S2511" s="3"/>
      <c r="T2511" s="11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3"/>
      <c r="AG2511" s="3"/>
      <c r="AH2511" s="3"/>
      <c r="AI2511" s="3"/>
      <c r="AJ2511" s="3"/>
      <c r="AK2511" s="3"/>
      <c r="AL2511" s="3"/>
      <c r="AM2511" s="3"/>
      <c r="AN2511" s="3"/>
      <c r="AO2511" s="3"/>
      <c r="AP2511" s="114"/>
    </row>
    <row r="2512" spans="4:42" x14ac:dyDescent="0.2">
      <c r="D2512" s="3"/>
      <c r="E2512" s="3"/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Q2512" s="3"/>
      <c r="R2512" s="3"/>
      <c r="S2512" s="3"/>
      <c r="T2512" s="11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3"/>
      <c r="AG2512" s="3"/>
      <c r="AH2512" s="3"/>
      <c r="AI2512" s="3"/>
      <c r="AJ2512" s="3"/>
      <c r="AK2512" s="3"/>
      <c r="AL2512" s="3"/>
      <c r="AM2512" s="3"/>
      <c r="AN2512" s="3"/>
      <c r="AO2512" s="3"/>
      <c r="AP2512" s="114"/>
    </row>
    <row r="2513" spans="4:42" x14ac:dyDescent="0.2">
      <c r="D2513" s="3"/>
      <c r="E2513" s="3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Q2513" s="3"/>
      <c r="R2513" s="3"/>
      <c r="S2513" s="3"/>
      <c r="T2513" s="11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3"/>
      <c r="AG2513" s="3"/>
      <c r="AH2513" s="3"/>
      <c r="AI2513" s="3"/>
      <c r="AJ2513" s="3"/>
      <c r="AK2513" s="3"/>
      <c r="AL2513" s="3"/>
      <c r="AM2513" s="3"/>
      <c r="AN2513" s="3"/>
      <c r="AO2513" s="3"/>
      <c r="AP2513" s="114"/>
    </row>
    <row r="2514" spans="4:42" x14ac:dyDescent="0.2">
      <c r="D2514" s="3"/>
      <c r="E2514" s="3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Q2514" s="3"/>
      <c r="R2514" s="3"/>
      <c r="S2514" s="3"/>
      <c r="T2514" s="11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3"/>
      <c r="AG2514" s="3"/>
      <c r="AH2514" s="3"/>
      <c r="AI2514" s="3"/>
      <c r="AJ2514" s="3"/>
      <c r="AK2514" s="3"/>
      <c r="AL2514" s="3"/>
      <c r="AM2514" s="3"/>
      <c r="AN2514" s="3"/>
      <c r="AO2514" s="3"/>
      <c r="AP2514" s="114"/>
    </row>
    <row r="2515" spans="4:42" x14ac:dyDescent="0.2">
      <c r="D2515" s="3"/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Q2515" s="3"/>
      <c r="R2515" s="3"/>
      <c r="S2515" s="3"/>
      <c r="T2515" s="11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3"/>
      <c r="AG2515" s="3"/>
      <c r="AH2515" s="3"/>
      <c r="AI2515" s="3"/>
      <c r="AJ2515" s="3"/>
      <c r="AK2515" s="3"/>
      <c r="AL2515" s="3"/>
      <c r="AM2515" s="3"/>
      <c r="AN2515" s="3"/>
      <c r="AO2515" s="3"/>
      <c r="AP2515" s="114"/>
    </row>
    <row r="2516" spans="4:42" x14ac:dyDescent="0.2">
      <c r="D2516" s="3"/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Q2516" s="3"/>
      <c r="R2516" s="3"/>
      <c r="S2516" s="3"/>
      <c r="T2516" s="11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3"/>
      <c r="AG2516" s="3"/>
      <c r="AH2516" s="3"/>
      <c r="AI2516" s="3"/>
      <c r="AJ2516" s="3"/>
      <c r="AK2516" s="3"/>
      <c r="AL2516" s="3"/>
      <c r="AM2516" s="3"/>
      <c r="AN2516" s="3"/>
      <c r="AO2516" s="3"/>
      <c r="AP2516" s="114"/>
    </row>
    <row r="2517" spans="4:42" x14ac:dyDescent="0.2">
      <c r="D2517" s="3"/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Q2517" s="3"/>
      <c r="R2517" s="3"/>
      <c r="S2517" s="3"/>
      <c r="T2517" s="11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3"/>
      <c r="AG2517" s="3"/>
      <c r="AH2517" s="3"/>
      <c r="AI2517" s="3"/>
      <c r="AJ2517" s="3"/>
      <c r="AK2517" s="3"/>
      <c r="AL2517" s="3"/>
      <c r="AM2517" s="3"/>
      <c r="AN2517" s="3"/>
      <c r="AO2517" s="3"/>
      <c r="AP2517" s="114"/>
    </row>
    <row r="2518" spans="4:42" x14ac:dyDescent="0.2">
      <c r="D2518" s="3"/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Q2518" s="3"/>
      <c r="R2518" s="3"/>
      <c r="S2518" s="3"/>
      <c r="T2518" s="11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3"/>
      <c r="AG2518" s="3"/>
      <c r="AH2518" s="3"/>
      <c r="AI2518" s="3"/>
      <c r="AJ2518" s="3"/>
      <c r="AK2518" s="3"/>
      <c r="AL2518" s="3"/>
      <c r="AM2518" s="3"/>
      <c r="AN2518" s="3"/>
      <c r="AO2518" s="3"/>
      <c r="AP2518" s="114"/>
    </row>
    <row r="2519" spans="4:42" x14ac:dyDescent="0.2">
      <c r="D2519" s="3"/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Q2519" s="3"/>
      <c r="R2519" s="3"/>
      <c r="S2519" s="3"/>
      <c r="T2519" s="11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 s="3"/>
      <c r="AF2519" s="3"/>
      <c r="AG2519" s="3"/>
      <c r="AH2519" s="3"/>
      <c r="AI2519" s="3"/>
      <c r="AJ2519" s="3"/>
      <c r="AK2519" s="3"/>
      <c r="AL2519" s="3"/>
      <c r="AM2519" s="3"/>
      <c r="AN2519" s="3"/>
      <c r="AO2519" s="3"/>
      <c r="AP2519" s="114"/>
    </row>
    <row r="2520" spans="4:42" x14ac:dyDescent="0.2">
      <c r="D2520" s="3"/>
      <c r="E2520" s="3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Q2520" s="3"/>
      <c r="R2520" s="3"/>
      <c r="S2520" s="3"/>
      <c r="T2520" s="11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3"/>
      <c r="AG2520" s="3"/>
      <c r="AH2520" s="3"/>
      <c r="AI2520" s="3"/>
      <c r="AJ2520" s="3"/>
      <c r="AK2520" s="3"/>
      <c r="AL2520" s="3"/>
      <c r="AM2520" s="3"/>
      <c r="AN2520" s="3"/>
      <c r="AO2520" s="3"/>
      <c r="AP2520" s="114"/>
    </row>
    <row r="2521" spans="4:42" x14ac:dyDescent="0.2">
      <c r="D2521" s="3"/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Q2521" s="3"/>
      <c r="R2521" s="3"/>
      <c r="S2521" s="3"/>
      <c r="T2521" s="11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3"/>
      <c r="AG2521" s="3"/>
      <c r="AH2521" s="3"/>
      <c r="AI2521" s="3"/>
      <c r="AJ2521" s="3"/>
      <c r="AK2521" s="3"/>
      <c r="AL2521" s="3"/>
      <c r="AM2521" s="3"/>
      <c r="AN2521" s="3"/>
      <c r="AO2521" s="3"/>
      <c r="AP2521" s="114"/>
    </row>
    <row r="2522" spans="4:42" x14ac:dyDescent="0.2">
      <c r="D2522" s="3"/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Q2522" s="3"/>
      <c r="R2522" s="3"/>
      <c r="S2522" s="3"/>
      <c r="T2522" s="11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  <c r="AG2522" s="3"/>
      <c r="AH2522" s="3"/>
      <c r="AI2522" s="3"/>
      <c r="AJ2522" s="3"/>
      <c r="AK2522" s="3"/>
      <c r="AL2522" s="3"/>
      <c r="AM2522" s="3"/>
      <c r="AN2522" s="3"/>
      <c r="AO2522" s="3"/>
      <c r="AP2522" s="114"/>
    </row>
    <row r="2523" spans="4:42" x14ac:dyDescent="0.2">
      <c r="D2523" s="3"/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Q2523" s="3"/>
      <c r="R2523" s="3"/>
      <c r="S2523" s="3"/>
      <c r="T2523" s="11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3"/>
      <c r="AG2523" s="3"/>
      <c r="AH2523" s="3"/>
      <c r="AI2523" s="3"/>
      <c r="AJ2523" s="3"/>
      <c r="AK2523" s="3"/>
      <c r="AL2523" s="3"/>
      <c r="AM2523" s="3"/>
      <c r="AN2523" s="3"/>
      <c r="AO2523" s="3"/>
      <c r="AP2523" s="114"/>
    </row>
    <row r="2524" spans="4:42" x14ac:dyDescent="0.2">
      <c r="D2524" s="3"/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Q2524" s="3"/>
      <c r="R2524" s="3"/>
      <c r="S2524" s="3"/>
      <c r="T2524" s="11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3"/>
      <c r="AG2524" s="3"/>
      <c r="AH2524" s="3"/>
      <c r="AI2524" s="3"/>
      <c r="AJ2524" s="3"/>
      <c r="AK2524" s="3"/>
      <c r="AL2524" s="3"/>
      <c r="AM2524" s="3"/>
      <c r="AN2524" s="3"/>
      <c r="AO2524" s="3"/>
      <c r="AP2524" s="114"/>
    </row>
    <row r="2525" spans="4:42" x14ac:dyDescent="0.2">
      <c r="D2525" s="3"/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Q2525" s="3"/>
      <c r="R2525" s="3"/>
      <c r="S2525" s="3"/>
      <c r="T2525" s="11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3"/>
      <c r="AG2525" s="3"/>
      <c r="AH2525" s="3"/>
      <c r="AI2525" s="3"/>
      <c r="AJ2525" s="3"/>
      <c r="AK2525" s="3"/>
      <c r="AL2525" s="3"/>
      <c r="AM2525" s="3"/>
      <c r="AN2525" s="3"/>
      <c r="AO2525" s="3"/>
      <c r="AP2525" s="114"/>
    </row>
    <row r="2526" spans="4:42" x14ac:dyDescent="0.2">
      <c r="D2526" s="3"/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Q2526" s="3"/>
      <c r="R2526" s="3"/>
      <c r="S2526" s="3"/>
      <c r="T2526" s="11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3"/>
      <c r="AG2526" s="3"/>
      <c r="AH2526" s="3"/>
      <c r="AI2526" s="3"/>
      <c r="AJ2526" s="3"/>
      <c r="AK2526" s="3"/>
      <c r="AL2526" s="3"/>
      <c r="AM2526" s="3"/>
      <c r="AN2526" s="3"/>
      <c r="AO2526" s="3"/>
      <c r="AP2526" s="114"/>
    </row>
    <row r="2527" spans="4:42" x14ac:dyDescent="0.2">
      <c r="D2527" s="3"/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Q2527" s="3"/>
      <c r="R2527" s="3"/>
      <c r="S2527" s="3"/>
      <c r="T2527" s="11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3"/>
      <c r="AG2527" s="3"/>
      <c r="AH2527" s="3"/>
      <c r="AI2527" s="3"/>
      <c r="AJ2527" s="3"/>
      <c r="AK2527" s="3"/>
      <c r="AL2527" s="3"/>
      <c r="AM2527" s="3"/>
      <c r="AN2527" s="3"/>
      <c r="AO2527" s="3"/>
      <c r="AP2527" s="114"/>
    </row>
    <row r="2528" spans="4:42" x14ac:dyDescent="0.2">
      <c r="D2528" s="3"/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Q2528" s="3"/>
      <c r="R2528" s="3"/>
      <c r="S2528" s="3"/>
      <c r="T2528" s="11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3"/>
      <c r="AG2528" s="3"/>
      <c r="AH2528" s="3"/>
      <c r="AI2528" s="3"/>
      <c r="AJ2528" s="3"/>
      <c r="AK2528" s="3"/>
      <c r="AL2528" s="3"/>
      <c r="AM2528" s="3"/>
      <c r="AN2528" s="3"/>
      <c r="AO2528" s="3"/>
      <c r="AP2528" s="114"/>
    </row>
    <row r="2529" spans="4:42" x14ac:dyDescent="0.2">
      <c r="D2529" s="3"/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Q2529" s="3"/>
      <c r="R2529" s="3"/>
      <c r="S2529" s="3"/>
      <c r="T2529" s="11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3"/>
      <c r="AH2529" s="3"/>
      <c r="AI2529" s="3"/>
      <c r="AJ2529" s="3"/>
      <c r="AK2529" s="3"/>
      <c r="AL2529" s="3"/>
      <c r="AM2529" s="3"/>
      <c r="AN2529" s="3"/>
      <c r="AO2529" s="3"/>
      <c r="AP2529" s="114"/>
    </row>
    <row r="2530" spans="4:42" x14ac:dyDescent="0.2">
      <c r="D2530" s="3"/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Q2530" s="3"/>
      <c r="R2530" s="3"/>
      <c r="S2530" s="3"/>
      <c r="T2530" s="11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3"/>
      <c r="AG2530" s="3"/>
      <c r="AH2530" s="3"/>
      <c r="AI2530" s="3"/>
      <c r="AJ2530" s="3"/>
      <c r="AK2530" s="3"/>
      <c r="AL2530" s="3"/>
      <c r="AM2530" s="3"/>
      <c r="AN2530" s="3"/>
      <c r="AO2530" s="3"/>
      <c r="AP2530" s="114"/>
    </row>
    <row r="2531" spans="4:42" x14ac:dyDescent="0.2">
      <c r="D2531" s="3"/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Q2531" s="3"/>
      <c r="R2531" s="3"/>
      <c r="S2531" s="3"/>
      <c r="T2531" s="11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3"/>
      <c r="AG2531" s="3"/>
      <c r="AH2531" s="3"/>
      <c r="AI2531" s="3"/>
      <c r="AJ2531" s="3"/>
      <c r="AK2531" s="3"/>
      <c r="AL2531" s="3"/>
      <c r="AM2531" s="3"/>
      <c r="AN2531" s="3"/>
      <c r="AO2531" s="3"/>
      <c r="AP2531" s="114"/>
    </row>
    <row r="2532" spans="4:42" x14ac:dyDescent="0.2">
      <c r="D2532" s="3"/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Q2532" s="3"/>
      <c r="R2532" s="3"/>
      <c r="S2532" s="3"/>
      <c r="T2532" s="11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3"/>
      <c r="AG2532" s="3"/>
      <c r="AH2532" s="3"/>
      <c r="AI2532" s="3"/>
      <c r="AJ2532" s="3"/>
      <c r="AK2532" s="3"/>
      <c r="AL2532" s="3"/>
      <c r="AM2532" s="3"/>
      <c r="AN2532" s="3"/>
      <c r="AO2532" s="3"/>
      <c r="AP2532" s="114"/>
    </row>
    <row r="2533" spans="4:42" x14ac:dyDescent="0.2">
      <c r="D2533" s="3"/>
      <c r="E2533" s="3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Q2533" s="3"/>
      <c r="R2533" s="3"/>
      <c r="S2533" s="3"/>
      <c r="T2533" s="11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3"/>
      <c r="AG2533" s="3"/>
      <c r="AH2533" s="3"/>
      <c r="AI2533" s="3"/>
      <c r="AJ2533" s="3"/>
      <c r="AK2533" s="3"/>
      <c r="AL2533" s="3"/>
      <c r="AM2533" s="3"/>
      <c r="AN2533" s="3"/>
      <c r="AO2533" s="3"/>
      <c r="AP2533" s="114"/>
    </row>
    <row r="2534" spans="4:42" x14ac:dyDescent="0.2">
      <c r="D2534" s="3"/>
      <c r="E2534" s="3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Q2534" s="3"/>
      <c r="R2534" s="3"/>
      <c r="S2534" s="3"/>
      <c r="T2534" s="11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3"/>
      <c r="AG2534" s="3"/>
      <c r="AH2534" s="3"/>
      <c r="AI2534" s="3"/>
      <c r="AJ2534" s="3"/>
      <c r="AK2534" s="3"/>
      <c r="AL2534" s="3"/>
      <c r="AM2534" s="3"/>
      <c r="AN2534" s="3"/>
      <c r="AO2534" s="3"/>
      <c r="AP2534" s="114"/>
    </row>
    <row r="2535" spans="4:42" x14ac:dyDescent="0.2">
      <c r="D2535" s="3"/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Q2535" s="3"/>
      <c r="R2535" s="3"/>
      <c r="S2535" s="3"/>
      <c r="T2535" s="11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3"/>
      <c r="AG2535" s="3"/>
      <c r="AH2535" s="3"/>
      <c r="AI2535" s="3"/>
      <c r="AJ2535" s="3"/>
      <c r="AK2535" s="3"/>
      <c r="AL2535" s="3"/>
      <c r="AM2535" s="3"/>
      <c r="AN2535" s="3"/>
      <c r="AO2535" s="3"/>
      <c r="AP2535" s="114"/>
    </row>
    <row r="2536" spans="4:42" x14ac:dyDescent="0.2">
      <c r="D2536" s="3"/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Q2536" s="3"/>
      <c r="R2536" s="3"/>
      <c r="S2536" s="3"/>
      <c r="T2536" s="11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3"/>
      <c r="AG2536" s="3"/>
      <c r="AH2536" s="3"/>
      <c r="AI2536" s="3"/>
      <c r="AJ2536" s="3"/>
      <c r="AK2536" s="3"/>
      <c r="AL2536" s="3"/>
      <c r="AM2536" s="3"/>
      <c r="AN2536" s="3"/>
      <c r="AO2536" s="3"/>
      <c r="AP2536" s="114"/>
    </row>
    <row r="2537" spans="4:42" x14ac:dyDescent="0.2">
      <c r="D2537" s="3"/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Q2537" s="3"/>
      <c r="R2537" s="3"/>
      <c r="S2537" s="3"/>
      <c r="T2537" s="11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3"/>
      <c r="AG2537" s="3"/>
      <c r="AH2537" s="3"/>
      <c r="AI2537" s="3"/>
      <c r="AJ2537" s="3"/>
      <c r="AK2537" s="3"/>
      <c r="AL2537" s="3"/>
      <c r="AM2537" s="3"/>
      <c r="AN2537" s="3"/>
      <c r="AO2537" s="3"/>
      <c r="AP2537" s="114"/>
    </row>
    <row r="2538" spans="4:42" x14ac:dyDescent="0.2">
      <c r="D2538" s="3"/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Q2538" s="3"/>
      <c r="R2538" s="3"/>
      <c r="S2538" s="3"/>
      <c r="T2538" s="11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3"/>
      <c r="AG2538" s="3"/>
      <c r="AH2538" s="3"/>
      <c r="AI2538" s="3"/>
      <c r="AJ2538" s="3"/>
      <c r="AK2538" s="3"/>
      <c r="AL2538" s="3"/>
      <c r="AM2538" s="3"/>
      <c r="AN2538" s="3"/>
      <c r="AO2538" s="3"/>
      <c r="AP2538" s="114"/>
    </row>
    <row r="2539" spans="4:42" x14ac:dyDescent="0.2">
      <c r="D2539" s="3"/>
      <c r="E2539" s="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Q2539" s="3"/>
      <c r="R2539" s="3"/>
      <c r="S2539" s="3"/>
      <c r="T2539" s="11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3"/>
      <c r="AG2539" s="3"/>
      <c r="AH2539" s="3"/>
      <c r="AI2539" s="3"/>
      <c r="AJ2539" s="3"/>
      <c r="AK2539" s="3"/>
      <c r="AL2539" s="3"/>
      <c r="AM2539" s="3"/>
      <c r="AN2539" s="3"/>
      <c r="AO2539" s="3"/>
      <c r="AP2539" s="114"/>
    </row>
    <row r="2540" spans="4:42" x14ac:dyDescent="0.2">
      <c r="D2540" s="3"/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Q2540" s="3"/>
      <c r="R2540" s="3"/>
      <c r="S2540" s="3"/>
      <c r="T2540" s="11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3"/>
      <c r="AG2540" s="3"/>
      <c r="AH2540" s="3"/>
      <c r="AI2540" s="3"/>
      <c r="AJ2540" s="3"/>
      <c r="AK2540" s="3"/>
      <c r="AL2540" s="3"/>
      <c r="AM2540" s="3"/>
      <c r="AN2540" s="3"/>
      <c r="AO2540" s="3"/>
      <c r="AP2540" s="114"/>
    </row>
    <row r="2541" spans="4:42" x14ac:dyDescent="0.2">
      <c r="D2541" s="3"/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Q2541" s="3"/>
      <c r="R2541" s="3"/>
      <c r="S2541" s="3"/>
      <c r="T2541" s="11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3"/>
      <c r="AG2541" s="3"/>
      <c r="AH2541" s="3"/>
      <c r="AI2541" s="3"/>
      <c r="AJ2541" s="3"/>
      <c r="AK2541" s="3"/>
      <c r="AL2541" s="3"/>
      <c r="AM2541" s="3"/>
      <c r="AN2541" s="3"/>
      <c r="AO2541" s="3"/>
      <c r="AP2541" s="114"/>
    </row>
    <row r="2542" spans="4:42" x14ac:dyDescent="0.2">
      <c r="D2542" s="3"/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Q2542" s="3"/>
      <c r="R2542" s="3"/>
      <c r="S2542" s="3"/>
      <c r="T2542" s="11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3"/>
      <c r="AG2542" s="3"/>
      <c r="AH2542" s="3"/>
      <c r="AI2542" s="3"/>
      <c r="AJ2542" s="3"/>
      <c r="AK2542" s="3"/>
      <c r="AL2542" s="3"/>
      <c r="AM2542" s="3"/>
      <c r="AN2542" s="3"/>
      <c r="AO2542" s="3"/>
      <c r="AP2542" s="114"/>
    </row>
    <row r="2543" spans="4:42" x14ac:dyDescent="0.2">
      <c r="D2543" s="3"/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Q2543" s="3"/>
      <c r="R2543" s="3"/>
      <c r="S2543" s="3"/>
      <c r="T2543" s="11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3"/>
      <c r="AG2543" s="3"/>
      <c r="AH2543" s="3"/>
      <c r="AI2543" s="3"/>
      <c r="AJ2543" s="3"/>
      <c r="AK2543" s="3"/>
      <c r="AL2543" s="3"/>
      <c r="AM2543" s="3"/>
      <c r="AN2543" s="3"/>
      <c r="AO2543" s="3"/>
      <c r="AP2543" s="114"/>
    </row>
    <row r="2544" spans="4:42" x14ac:dyDescent="0.2">
      <c r="D2544" s="3"/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Q2544" s="3"/>
      <c r="R2544" s="3"/>
      <c r="S2544" s="3"/>
      <c r="T2544" s="11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3"/>
      <c r="AG2544" s="3"/>
      <c r="AH2544" s="3"/>
      <c r="AI2544" s="3"/>
      <c r="AJ2544" s="3"/>
      <c r="AK2544" s="3"/>
      <c r="AL2544" s="3"/>
      <c r="AM2544" s="3"/>
      <c r="AN2544" s="3"/>
      <c r="AO2544" s="3"/>
      <c r="AP2544" s="114"/>
    </row>
    <row r="2545" spans="4:42" x14ac:dyDescent="0.2">
      <c r="D2545" s="3"/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Q2545" s="3"/>
      <c r="R2545" s="3"/>
      <c r="S2545" s="3"/>
      <c r="T2545" s="11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3"/>
      <c r="AG2545" s="3"/>
      <c r="AH2545" s="3"/>
      <c r="AI2545" s="3"/>
      <c r="AJ2545" s="3"/>
      <c r="AK2545" s="3"/>
      <c r="AL2545" s="3"/>
      <c r="AM2545" s="3"/>
      <c r="AN2545" s="3"/>
      <c r="AO2545" s="3"/>
      <c r="AP2545" s="114"/>
    </row>
    <row r="2546" spans="4:42" x14ac:dyDescent="0.2">
      <c r="D2546" s="3"/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Q2546" s="3"/>
      <c r="R2546" s="3"/>
      <c r="S2546" s="3"/>
      <c r="T2546" s="11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3"/>
      <c r="AG2546" s="3"/>
      <c r="AH2546" s="3"/>
      <c r="AI2546" s="3"/>
      <c r="AJ2546" s="3"/>
      <c r="AK2546" s="3"/>
      <c r="AL2546" s="3"/>
      <c r="AM2546" s="3"/>
      <c r="AN2546" s="3"/>
      <c r="AO2546" s="3"/>
      <c r="AP2546" s="114"/>
    </row>
    <row r="2547" spans="4:42" x14ac:dyDescent="0.2">
      <c r="D2547" s="3"/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Q2547" s="3"/>
      <c r="R2547" s="3"/>
      <c r="S2547" s="3"/>
      <c r="T2547" s="11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3"/>
      <c r="AG2547" s="3"/>
      <c r="AH2547" s="3"/>
      <c r="AI2547" s="3"/>
      <c r="AJ2547" s="3"/>
      <c r="AK2547" s="3"/>
      <c r="AL2547" s="3"/>
      <c r="AM2547" s="3"/>
      <c r="AN2547" s="3"/>
      <c r="AO2547" s="3"/>
      <c r="AP2547" s="114"/>
    </row>
    <row r="2548" spans="4:42" x14ac:dyDescent="0.2">
      <c r="D2548" s="3"/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Q2548" s="3"/>
      <c r="R2548" s="3"/>
      <c r="S2548" s="3"/>
      <c r="T2548" s="11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3"/>
      <c r="AG2548" s="3"/>
      <c r="AH2548" s="3"/>
      <c r="AI2548" s="3"/>
      <c r="AJ2548" s="3"/>
      <c r="AK2548" s="3"/>
      <c r="AL2548" s="3"/>
      <c r="AM2548" s="3"/>
      <c r="AN2548" s="3"/>
      <c r="AO2548" s="3"/>
      <c r="AP2548" s="114"/>
    </row>
    <row r="2549" spans="4:42" x14ac:dyDescent="0.2">
      <c r="D2549" s="3"/>
      <c r="E2549" s="3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Q2549" s="3"/>
      <c r="R2549" s="3"/>
      <c r="S2549" s="3"/>
      <c r="T2549" s="11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3"/>
      <c r="AG2549" s="3"/>
      <c r="AH2549" s="3"/>
      <c r="AI2549" s="3"/>
      <c r="AJ2549" s="3"/>
      <c r="AK2549" s="3"/>
      <c r="AL2549" s="3"/>
      <c r="AM2549" s="3"/>
      <c r="AN2549" s="3"/>
      <c r="AO2549" s="3"/>
      <c r="AP2549" s="114"/>
    </row>
    <row r="2550" spans="4:42" x14ac:dyDescent="0.2">
      <c r="D2550" s="3"/>
      <c r="E2550" s="3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Q2550" s="3"/>
      <c r="R2550" s="3"/>
      <c r="S2550" s="3"/>
      <c r="T2550" s="11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3"/>
      <c r="AG2550" s="3"/>
      <c r="AH2550" s="3"/>
      <c r="AI2550" s="3"/>
      <c r="AJ2550" s="3"/>
      <c r="AK2550" s="3"/>
      <c r="AL2550" s="3"/>
      <c r="AM2550" s="3"/>
      <c r="AN2550" s="3"/>
      <c r="AO2550" s="3"/>
      <c r="AP2550" s="114"/>
    </row>
    <row r="2551" spans="4:42" x14ac:dyDescent="0.2">
      <c r="D2551" s="3"/>
      <c r="E2551" s="3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Q2551" s="3"/>
      <c r="R2551" s="3"/>
      <c r="S2551" s="3"/>
      <c r="T2551" s="11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3"/>
      <c r="AG2551" s="3"/>
      <c r="AH2551" s="3"/>
      <c r="AI2551" s="3"/>
      <c r="AJ2551" s="3"/>
      <c r="AK2551" s="3"/>
      <c r="AL2551" s="3"/>
      <c r="AM2551" s="3"/>
      <c r="AN2551" s="3"/>
      <c r="AO2551" s="3"/>
      <c r="AP2551" s="114"/>
    </row>
    <row r="2552" spans="4:42" x14ac:dyDescent="0.2">
      <c r="D2552" s="3"/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Q2552" s="3"/>
      <c r="R2552" s="3"/>
      <c r="S2552" s="3"/>
      <c r="T2552" s="11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3"/>
      <c r="AG2552" s="3"/>
      <c r="AH2552" s="3"/>
      <c r="AI2552" s="3"/>
      <c r="AJ2552" s="3"/>
      <c r="AK2552" s="3"/>
      <c r="AL2552" s="3"/>
      <c r="AM2552" s="3"/>
      <c r="AN2552" s="3"/>
      <c r="AO2552" s="3"/>
      <c r="AP2552" s="114"/>
    </row>
    <row r="2553" spans="4:42" x14ac:dyDescent="0.2">
      <c r="D2553" s="3"/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Q2553" s="3"/>
      <c r="R2553" s="3"/>
      <c r="S2553" s="3"/>
      <c r="T2553" s="11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3"/>
      <c r="AG2553" s="3"/>
      <c r="AH2553" s="3"/>
      <c r="AI2553" s="3"/>
      <c r="AJ2553" s="3"/>
      <c r="AK2553" s="3"/>
      <c r="AL2553" s="3"/>
      <c r="AM2553" s="3"/>
      <c r="AN2553" s="3"/>
      <c r="AO2553" s="3"/>
      <c r="AP2553" s="114"/>
    </row>
    <row r="2554" spans="4:42" x14ac:dyDescent="0.2">
      <c r="D2554" s="3"/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Q2554" s="3"/>
      <c r="R2554" s="3"/>
      <c r="S2554" s="3"/>
      <c r="T2554" s="11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3"/>
      <c r="AG2554" s="3"/>
      <c r="AH2554" s="3"/>
      <c r="AI2554" s="3"/>
      <c r="AJ2554" s="3"/>
      <c r="AK2554" s="3"/>
      <c r="AL2554" s="3"/>
      <c r="AM2554" s="3"/>
      <c r="AN2554" s="3"/>
      <c r="AO2554" s="3"/>
      <c r="AP2554" s="114"/>
    </row>
    <row r="2555" spans="4:42" x14ac:dyDescent="0.2">
      <c r="D2555" s="3"/>
      <c r="E2555" s="3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Q2555" s="3"/>
      <c r="R2555" s="3"/>
      <c r="S2555" s="3"/>
      <c r="T2555" s="11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3"/>
      <c r="AG2555" s="3"/>
      <c r="AH2555" s="3"/>
      <c r="AI2555" s="3"/>
      <c r="AJ2555" s="3"/>
      <c r="AK2555" s="3"/>
      <c r="AL2555" s="3"/>
      <c r="AM2555" s="3"/>
      <c r="AN2555" s="3"/>
      <c r="AO2555" s="3"/>
      <c r="AP2555" s="114"/>
    </row>
    <row r="2556" spans="4:42" x14ac:dyDescent="0.2">
      <c r="D2556" s="3"/>
      <c r="E2556" s="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Q2556" s="3"/>
      <c r="R2556" s="3"/>
      <c r="S2556" s="3"/>
      <c r="T2556" s="11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3"/>
      <c r="AG2556" s="3"/>
      <c r="AH2556" s="3"/>
      <c r="AI2556" s="3"/>
      <c r="AJ2556" s="3"/>
      <c r="AK2556" s="3"/>
      <c r="AL2556" s="3"/>
      <c r="AM2556" s="3"/>
      <c r="AN2556" s="3"/>
      <c r="AO2556" s="3"/>
      <c r="AP2556" s="114"/>
    </row>
    <row r="2557" spans="4:42" x14ac:dyDescent="0.2">
      <c r="D2557" s="3"/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Q2557" s="3"/>
      <c r="R2557" s="3"/>
      <c r="S2557" s="3"/>
      <c r="T2557" s="11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  <c r="AG2557" s="3"/>
      <c r="AH2557" s="3"/>
      <c r="AI2557" s="3"/>
      <c r="AJ2557" s="3"/>
      <c r="AK2557" s="3"/>
      <c r="AL2557" s="3"/>
      <c r="AM2557" s="3"/>
      <c r="AN2557" s="3"/>
      <c r="AO2557" s="3"/>
      <c r="AP2557" s="114"/>
    </row>
    <row r="2558" spans="4:42" x14ac:dyDescent="0.2">
      <c r="D2558" s="3"/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Q2558" s="3"/>
      <c r="R2558" s="3"/>
      <c r="S2558" s="3"/>
      <c r="T2558" s="11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3"/>
      <c r="AG2558" s="3"/>
      <c r="AH2558" s="3"/>
      <c r="AI2558" s="3"/>
      <c r="AJ2558" s="3"/>
      <c r="AK2558" s="3"/>
      <c r="AL2558" s="3"/>
      <c r="AM2558" s="3"/>
      <c r="AN2558" s="3"/>
      <c r="AO2558" s="3"/>
      <c r="AP2558" s="114"/>
    </row>
    <row r="2559" spans="4:42" x14ac:dyDescent="0.2">
      <c r="D2559" s="3"/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Q2559" s="3"/>
      <c r="R2559" s="3"/>
      <c r="S2559" s="3"/>
      <c r="T2559" s="11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3"/>
      <c r="AG2559" s="3"/>
      <c r="AH2559" s="3"/>
      <c r="AI2559" s="3"/>
      <c r="AJ2559" s="3"/>
      <c r="AK2559" s="3"/>
      <c r="AL2559" s="3"/>
      <c r="AM2559" s="3"/>
      <c r="AN2559" s="3"/>
      <c r="AO2559" s="3"/>
      <c r="AP2559" s="114"/>
    </row>
    <row r="2560" spans="4:42" x14ac:dyDescent="0.2">
      <c r="D2560" s="3"/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Q2560" s="3"/>
      <c r="R2560" s="3"/>
      <c r="S2560" s="3"/>
      <c r="T2560" s="11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3"/>
      <c r="AG2560" s="3"/>
      <c r="AH2560" s="3"/>
      <c r="AI2560" s="3"/>
      <c r="AJ2560" s="3"/>
      <c r="AK2560" s="3"/>
      <c r="AL2560" s="3"/>
      <c r="AM2560" s="3"/>
      <c r="AN2560" s="3"/>
      <c r="AO2560" s="3"/>
      <c r="AP2560" s="114"/>
    </row>
    <row r="2561" spans="4:42" x14ac:dyDescent="0.2">
      <c r="D2561" s="3"/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Q2561" s="3"/>
      <c r="R2561" s="3"/>
      <c r="S2561" s="3"/>
      <c r="T2561" s="11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3"/>
      <c r="AH2561" s="3"/>
      <c r="AI2561" s="3"/>
      <c r="AJ2561" s="3"/>
      <c r="AK2561" s="3"/>
      <c r="AL2561" s="3"/>
      <c r="AM2561" s="3"/>
      <c r="AN2561" s="3"/>
      <c r="AO2561" s="3"/>
      <c r="AP2561" s="114"/>
    </row>
    <row r="2562" spans="4:42" x14ac:dyDescent="0.2">
      <c r="D2562" s="3"/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Q2562" s="3"/>
      <c r="R2562" s="3"/>
      <c r="S2562" s="3"/>
      <c r="T2562" s="11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3"/>
      <c r="AG2562" s="3"/>
      <c r="AH2562" s="3"/>
      <c r="AI2562" s="3"/>
      <c r="AJ2562" s="3"/>
      <c r="AK2562" s="3"/>
      <c r="AL2562" s="3"/>
      <c r="AM2562" s="3"/>
      <c r="AN2562" s="3"/>
      <c r="AO2562" s="3"/>
      <c r="AP2562" s="114"/>
    </row>
    <row r="2563" spans="4:42" x14ac:dyDescent="0.2">
      <c r="D2563" s="3"/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Q2563" s="3"/>
      <c r="R2563" s="3"/>
      <c r="S2563" s="3"/>
      <c r="T2563" s="11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3"/>
      <c r="AG2563" s="3"/>
      <c r="AH2563" s="3"/>
      <c r="AI2563" s="3"/>
      <c r="AJ2563" s="3"/>
      <c r="AK2563" s="3"/>
      <c r="AL2563" s="3"/>
      <c r="AM2563" s="3"/>
      <c r="AN2563" s="3"/>
      <c r="AO2563" s="3"/>
      <c r="AP2563" s="114"/>
    </row>
    <row r="2564" spans="4:42" x14ac:dyDescent="0.2">
      <c r="D2564" s="3"/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Q2564" s="3"/>
      <c r="R2564" s="3"/>
      <c r="S2564" s="3"/>
      <c r="T2564" s="11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3"/>
      <c r="AG2564" s="3"/>
      <c r="AH2564" s="3"/>
      <c r="AI2564" s="3"/>
      <c r="AJ2564" s="3"/>
      <c r="AK2564" s="3"/>
      <c r="AL2564" s="3"/>
      <c r="AM2564" s="3"/>
      <c r="AN2564" s="3"/>
      <c r="AO2564" s="3"/>
      <c r="AP2564" s="114"/>
    </row>
    <row r="2565" spans="4:42" x14ac:dyDescent="0.2">
      <c r="D2565" s="3"/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Q2565" s="3"/>
      <c r="R2565" s="3"/>
      <c r="S2565" s="3"/>
      <c r="T2565" s="11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3"/>
      <c r="AG2565" s="3"/>
      <c r="AH2565" s="3"/>
      <c r="AI2565" s="3"/>
      <c r="AJ2565" s="3"/>
      <c r="AK2565" s="3"/>
      <c r="AL2565" s="3"/>
      <c r="AM2565" s="3"/>
      <c r="AN2565" s="3"/>
      <c r="AO2565" s="3"/>
      <c r="AP2565" s="114"/>
    </row>
    <row r="2566" spans="4:42" x14ac:dyDescent="0.2">
      <c r="D2566" s="3"/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Q2566" s="3"/>
      <c r="R2566" s="3"/>
      <c r="S2566" s="3"/>
      <c r="T2566" s="11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3"/>
      <c r="AG2566" s="3"/>
      <c r="AH2566" s="3"/>
      <c r="AI2566" s="3"/>
      <c r="AJ2566" s="3"/>
      <c r="AK2566" s="3"/>
      <c r="AL2566" s="3"/>
      <c r="AM2566" s="3"/>
      <c r="AN2566" s="3"/>
      <c r="AO2566" s="3"/>
      <c r="AP2566" s="114"/>
    </row>
    <row r="2567" spans="4:42" x14ac:dyDescent="0.2">
      <c r="D2567" s="3"/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Q2567" s="3"/>
      <c r="R2567" s="3"/>
      <c r="S2567" s="3"/>
      <c r="T2567" s="11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3"/>
      <c r="AG2567" s="3"/>
      <c r="AH2567" s="3"/>
      <c r="AI2567" s="3"/>
      <c r="AJ2567" s="3"/>
      <c r="AK2567" s="3"/>
      <c r="AL2567" s="3"/>
      <c r="AM2567" s="3"/>
      <c r="AN2567" s="3"/>
      <c r="AO2567" s="3"/>
      <c r="AP2567" s="114"/>
    </row>
    <row r="2568" spans="4:42" x14ac:dyDescent="0.2">
      <c r="D2568" s="3"/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Q2568" s="3"/>
      <c r="R2568" s="3"/>
      <c r="S2568" s="3"/>
      <c r="T2568" s="11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3"/>
      <c r="AG2568" s="3"/>
      <c r="AH2568" s="3"/>
      <c r="AI2568" s="3"/>
      <c r="AJ2568" s="3"/>
      <c r="AK2568" s="3"/>
      <c r="AL2568" s="3"/>
      <c r="AM2568" s="3"/>
      <c r="AN2568" s="3"/>
      <c r="AO2568" s="3"/>
      <c r="AP2568" s="114"/>
    </row>
    <row r="2569" spans="4:42" x14ac:dyDescent="0.2">
      <c r="D2569" s="3"/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Q2569" s="3"/>
      <c r="R2569" s="3"/>
      <c r="S2569" s="3"/>
      <c r="T2569" s="11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3"/>
      <c r="AG2569" s="3"/>
      <c r="AH2569" s="3"/>
      <c r="AI2569" s="3"/>
      <c r="AJ2569" s="3"/>
      <c r="AK2569" s="3"/>
      <c r="AL2569" s="3"/>
      <c r="AM2569" s="3"/>
      <c r="AN2569" s="3"/>
      <c r="AO2569" s="3"/>
      <c r="AP2569" s="114"/>
    </row>
    <row r="2570" spans="4:42" x14ac:dyDescent="0.2">
      <c r="D2570" s="3"/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Q2570" s="3"/>
      <c r="R2570" s="3"/>
      <c r="S2570" s="3"/>
      <c r="T2570" s="11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3"/>
      <c r="AG2570" s="3"/>
      <c r="AH2570" s="3"/>
      <c r="AI2570" s="3"/>
      <c r="AJ2570" s="3"/>
      <c r="AK2570" s="3"/>
      <c r="AL2570" s="3"/>
      <c r="AM2570" s="3"/>
      <c r="AN2570" s="3"/>
      <c r="AO2570" s="3"/>
      <c r="AP2570" s="114"/>
    </row>
    <row r="2571" spans="4:42" x14ac:dyDescent="0.2">
      <c r="D2571" s="3"/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Q2571" s="3"/>
      <c r="R2571" s="3"/>
      <c r="S2571" s="3"/>
      <c r="T2571" s="11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3"/>
      <c r="AG2571" s="3"/>
      <c r="AH2571" s="3"/>
      <c r="AI2571" s="3"/>
      <c r="AJ2571" s="3"/>
      <c r="AK2571" s="3"/>
      <c r="AL2571" s="3"/>
      <c r="AM2571" s="3"/>
      <c r="AN2571" s="3"/>
      <c r="AO2571" s="3"/>
      <c r="AP2571" s="114"/>
    </row>
    <row r="2572" spans="4:42" x14ac:dyDescent="0.2">
      <c r="D2572" s="3"/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Q2572" s="3"/>
      <c r="R2572" s="3"/>
      <c r="S2572" s="3"/>
      <c r="T2572" s="11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3"/>
      <c r="AG2572" s="3"/>
      <c r="AH2572" s="3"/>
      <c r="AI2572" s="3"/>
      <c r="AJ2572" s="3"/>
      <c r="AK2572" s="3"/>
      <c r="AL2572" s="3"/>
      <c r="AM2572" s="3"/>
      <c r="AN2572" s="3"/>
      <c r="AO2572" s="3"/>
      <c r="AP2572" s="114"/>
    </row>
    <row r="2573" spans="4:42" x14ac:dyDescent="0.2">
      <c r="D2573" s="3"/>
      <c r="E2573" s="3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Q2573" s="3"/>
      <c r="R2573" s="3"/>
      <c r="S2573" s="3"/>
      <c r="T2573" s="11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3"/>
      <c r="AG2573" s="3"/>
      <c r="AH2573" s="3"/>
      <c r="AI2573" s="3"/>
      <c r="AJ2573" s="3"/>
      <c r="AK2573" s="3"/>
      <c r="AL2573" s="3"/>
      <c r="AM2573" s="3"/>
      <c r="AN2573" s="3"/>
      <c r="AO2573" s="3"/>
      <c r="AP2573" s="114"/>
    </row>
    <row r="2574" spans="4:42" x14ac:dyDescent="0.2">
      <c r="D2574" s="3"/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Q2574" s="3"/>
      <c r="R2574" s="3"/>
      <c r="S2574" s="3"/>
      <c r="T2574" s="11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3"/>
      <c r="AG2574" s="3"/>
      <c r="AH2574" s="3"/>
      <c r="AI2574" s="3"/>
      <c r="AJ2574" s="3"/>
      <c r="AK2574" s="3"/>
      <c r="AL2574" s="3"/>
      <c r="AM2574" s="3"/>
      <c r="AN2574" s="3"/>
      <c r="AO2574" s="3"/>
      <c r="AP2574" s="114"/>
    </row>
    <row r="2575" spans="4:42" x14ac:dyDescent="0.2">
      <c r="D2575" s="3"/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Q2575" s="3"/>
      <c r="R2575" s="3"/>
      <c r="S2575" s="3"/>
      <c r="T2575" s="11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3"/>
      <c r="AG2575" s="3"/>
      <c r="AH2575" s="3"/>
      <c r="AI2575" s="3"/>
      <c r="AJ2575" s="3"/>
      <c r="AK2575" s="3"/>
      <c r="AL2575" s="3"/>
      <c r="AM2575" s="3"/>
      <c r="AN2575" s="3"/>
      <c r="AO2575" s="3"/>
      <c r="AP2575" s="114"/>
    </row>
    <row r="2576" spans="4:42" x14ac:dyDescent="0.2">
      <c r="D2576" s="3"/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Q2576" s="3"/>
      <c r="R2576" s="3"/>
      <c r="S2576" s="3"/>
      <c r="T2576" s="11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3"/>
      <c r="AG2576" s="3"/>
      <c r="AH2576" s="3"/>
      <c r="AI2576" s="3"/>
      <c r="AJ2576" s="3"/>
      <c r="AK2576" s="3"/>
      <c r="AL2576" s="3"/>
      <c r="AM2576" s="3"/>
      <c r="AN2576" s="3"/>
      <c r="AO2576" s="3"/>
      <c r="AP2576" s="114"/>
    </row>
    <row r="2577" spans="4:42" x14ac:dyDescent="0.2">
      <c r="D2577" s="3"/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Q2577" s="3"/>
      <c r="R2577" s="3"/>
      <c r="S2577" s="3"/>
      <c r="T2577" s="11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3"/>
      <c r="AG2577" s="3"/>
      <c r="AH2577" s="3"/>
      <c r="AI2577" s="3"/>
      <c r="AJ2577" s="3"/>
      <c r="AK2577" s="3"/>
      <c r="AL2577" s="3"/>
      <c r="AM2577" s="3"/>
      <c r="AN2577" s="3"/>
      <c r="AO2577" s="3"/>
      <c r="AP2577" s="114"/>
    </row>
    <row r="2578" spans="4:42" x14ac:dyDescent="0.2">
      <c r="D2578" s="3"/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Q2578" s="3"/>
      <c r="R2578" s="3"/>
      <c r="S2578" s="3"/>
      <c r="T2578" s="11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3"/>
      <c r="AG2578" s="3"/>
      <c r="AH2578" s="3"/>
      <c r="AI2578" s="3"/>
      <c r="AJ2578" s="3"/>
      <c r="AK2578" s="3"/>
      <c r="AL2578" s="3"/>
      <c r="AM2578" s="3"/>
      <c r="AN2578" s="3"/>
      <c r="AO2578" s="3"/>
      <c r="AP2578" s="114"/>
    </row>
    <row r="2579" spans="4:42" x14ac:dyDescent="0.2">
      <c r="D2579" s="3"/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Q2579" s="3"/>
      <c r="R2579" s="3"/>
      <c r="S2579" s="3"/>
      <c r="T2579" s="11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3"/>
      <c r="AG2579" s="3"/>
      <c r="AH2579" s="3"/>
      <c r="AI2579" s="3"/>
      <c r="AJ2579" s="3"/>
      <c r="AK2579" s="3"/>
      <c r="AL2579" s="3"/>
      <c r="AM2579" s="3"/>
      <c r="AN2579" s="3"/>
      <c r="AO2579" s="3"/>
      <c r="AP2579" s="114"/>
    </row>
    <row r="2580" spans="4:42" x14ac:dyDescent="0.2">
      <c r="D2580" s="3"/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Q2580" s="3"/>
      <c r="R2580" s="3"/>
      <c r="S2580" s="3"/>
      <c r="T2580" s="11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3"/>
      <c r="AG2580" s="3"/>
      <c r="AH2580" s="3"/>
      <c r="AI2580" s="3"/>
      <c r="AJ2580" s="3"/>
      <c r="AK2580" s="3"/>
      <c r="AL2580" s="3"/>
      <c r="AM2580" s="3"/>
      <c r="AN2580" s="3"/>
      <c r="AO2580" s="3"/>
      <c r="AP2580" s="114"/>
    </row>
    <row r="2581" spans="4:42" x14ac:dyDescent="0.2">
      <c r="D2581" s="3"/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Q2581" s="3"/>
      <c r="R2581" s="3"/>
      <c r="S2581" s="3"/>
      <c r="T2581" s="11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3"/>
      <c r="AG2581" s="3"/>
      <c r="AH2581" s="3"/>
      <c r="AI2581" s="3"/>
      <c r="AJ2581" s="3"/>
      <c r="AK2581" s="3"/>
      <c r="AL2581" s="3"/>
      <c r="AM2581" s="3"/>
      <c r="AN2581" s="3"/>
      <c r="AO2581" s="3"/>
      <c r="AP2581" s="114"/>
    </row>
    <row r="2582" spans="4:42" x14ac:dyDescent="0.2">
      <c r="D2582" s="3"/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Q2582" s="3"/>
      <c r="R2582" s="3"/>
      <c r="S2582" s="3"/>
      <c r="T2582" s="11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3"/>
      <c r="AG2582" s="3"/>
      <c r="AH2582" s="3"/>
      <c r="AI2582" s="3"/>
      <c r="AJ2582" s="3"/>
      <c r="AK2582" s="3"/>
      <c r="AL2582" s="3"/>
      <c r="AM2582" s="3"/>
      <c r="AN2582" s="3"/>
      <c r="AO2582" s="3"/>
      <c r="AP2582" s="114"/>
    </row>
    <row r="2583" spans="4:42" x14ac:dyDescent="0.2">
      <c r="D2583" s="3"/>
      <c r="E2583" s="3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Q2583" s="3"/>
      <c r="R2583" s="3"/>
      <c r="S2583" s="3"/>
      <c r="T2583" s="11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3"/>
      <c r="AG2583" s="3"/>
      <c r="AH2583" s="3"/>
      <c r="AI2583" s="3"/>
      <c r="AJ2583" s="3"/>
      <c r="AK2583" s="3"/>
      <c r="AL2583" s="3"/>
      <c r="AM2583" s="3"/>
      <c r="AN2583" s="3"/>
      <c r="AO2583" s="3"/>
      <c r="AP2583" s="114"/>
    </row>
    <row r="2584" spans="4:42" x14ac:dyDescent="0.2">
      <c r="D2584" s="3"/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Q2584" s="3"/>
      <c r="R2584" s="3"/>
      <c r="S2584" s="3"/>
      <c r="T2584" s="11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3"/>
      <c r="AG2584" s="3"/>
      <c r="AH2584" s="3"/>
      <c r="AI2584" s="3"/>
      <c r="AJ2584" s="3"/>
      <c r="AK2584" s="3"/>
      <c r="AL2584" s="3"/>
      <c r="AM2584" s="3"/>
      <c r="AN2584" s="3"/>
      <c r="AO2584" s="3"/>
      <c r="AP2584" s="114"/>
    </row>
    <row r="2585" spans="4:42" x14ac:dyDescent="0.2">
      <c r="D2585" s="3"/>
      <c r="E2585" s="3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Q2585" s="3"/>
      <c r="R2585" s="3"/>
      <c r="S2585" s="3"/>
      <c r="T2585" s="11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3"/>
      <c r="AG2585" s="3"/>
      <c r="AH2585" s="3"/>
      <c r="AI2585" s="3"/>
      <c r="AJ2585" s="3"/>
      <c r="AK2585" s="3"/>
      <c r="AL2585" s="3"/>
      <c r="AM2585" s="3"/>
      <c r="AN2585" s="3"/>
      <c r="AO2585" s="3"/>
      <c r="AP2585" s="114"/>
    </row>
    <row r="2586" spans="4:42" x14ac:dyDescent="0.2">
      <c r="D2586" s="3"/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Q2586" s="3"/>
      <c r="R2586" s="3"/>
      <c r="S2586" s="3"/>
      <c r="T2586" s="11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3"/>
      <c r="AG2586" s="3"/>
      <c r="AH2586" s="3"/>
      <c r="AI2586" s="3"/>
      <c r="AJ2586" s="3"/>
      <c r="AK2586" s="3"/>
      <c r="AL2586" s="3"/>
      <c r="AM2586" s="3"/>
      <c r="AN2586" s="3"/>
      <c r="AO2586" s="3"/>
      <c r="AP2586" s="114"/>
    </row>
    <row r="2587" spans="4:42" x14ac:dyDescent="0.2">
      <c r="D2587" s="3"/>
      <c r="E2587" s="3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Q2587" s="3"/>
      <c r="R2587" s="3"/>
      <c r="S2587" s="3"/>
      <c r="T2587" s="11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3"/>
      <c r="AG2587" s="3"/>
      <c r="AH2587" s="3"/>
      <c r="AI2587" s="3"/>
      <c r="AJ2587" s="3"/>
      <c r="AK2587" s="3"/>
      <c r="AL2587" s="3"/>
      <c r="AM2587" s="3"/>
      <c r="AN2587" s="3"/>
      <c r="AO2587" s="3"/>
      <c r="AP2587" s="114"/>
    </row>
    <row r="2588" spans="4:42" x14ac:dyDescent="0.2">
      <c r="D2588" s="3"/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Q2588" s="3"/>
      <c r="R2588" s="3"/>
      <c r="S2588" s="3"/>
      <c r="T2588" s="11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3"/>
      <c r="AG2588" s="3"/>
      <c r="AH2588" s="3"/>
      <c r="AI2588" s="3"/>
      <c r="AJ2588" s="3"/>
      <c r="AK2588" s="3"/>
      <c r="AL2588" s="3"/>
      <c r="AM2588" s="3"/>
      <c r="AN2588" s="3"/>
      <c r="AO2588" s="3"/>
      <c r="AP2588" s="114"/>
    </row>
    <row r="2589" spans="4:42" x14ac:dyDescent="0.2">
      <c r="D2589" s="3"/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Q2589" s="3"/>
      <c r="R2589" s="3"/>
      <c r="S2589" s="3"/>
      <c r="T2589" s="11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3"/>
      <c r="AG2589" s="3"/>
      <c r="AH2589" s="3"/>
      <c r="AI2589" s="3"/>
      <c r="AJ2589" s="3"/>
      <c r="AK2589" s="3"/>
      <c r="AL2589" s="3"/>
      <c r="AM2589" s="3"/>
      <c r="AN2589" s="3"/>
      <c r="AO2589" s="3"/>
      <c r="AP2589" s="114"/>
    </row>
    <row r="2590" spans="4:42" x14ac:dyDescent="0.2">
      <c r="D2590" s="3"/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Q2590" s="3"/>
      <c r="R2590" s="3"/>
      <c r="S2590" s="3"/>
      <c r="T2590" s="11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3"/>
      <c r="AG2590" s="3"/>
      <c r="AH2590" s="3"/>
      <c r="AI2590" s="3"/>
      <c r="AJ2590" s="3"/>
      <c r="AK2590" s="3"/>
      <c r="AL2590" s="3"/>
      <c r="AM2590" s="3"/>
      <c r="AN2590" s="3"/>
      <c r="AO2590" s="3"/>
      <c r="AP2590" s="114"/>
    </row>
    <row r="2591" spans="4:42" x14ac:dyDescent="0.2">
      <c r="D2591" s="3"/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Q2591" s="3"/>
      <c r="R2591" s="3"/>
      <c r="S2591" s="3"/>
      <c r="T2591" s="11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3"/>
      <c r="AG2591" s="3"/>
      <c r="AH2591" s="3"/>
      <c r="AI2591" s="3"/>
      <c r="AJ2591" s="3"/>
      <c r="AK2591" s="3"/>
      <c r="AL2591" s="3"/>
      <c r="AM2591" s="3"/>
      <c r="AN2591" s="3"/>
      <c r="AO2591" s="3"/>
      <c r="AP2591" s="114"/>
    </row>
    <row r="2592" spans="4:42" x14ac:dyDescent="0.2">
      <c r="D2592" s="3"/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Q2592" s="3"/>
      <c r="R2592" s="3"/>
      <c r="S2592" s="3"/>
      <c r="T2592" s="11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3"/>
      <c r="AG2592" s="3"/>
      <c r="AH2592" s="3"/>
      <c r="AI2592" s="3"/>
      <c r="AJ2592" s="3"/>
      <c r="AK2592" s="3"/>
      <c r="AL2592" s="3"/>
      <c r="AM2592" s="3"/>
      <c r="AN2592" s="3"/>
      <c r="AO2592" s="3"/>
      <c r="AP2592" s="114"/>
    </row>
    <row r="2593" spans="4:42" x14ac:dyDescent="0.2">
      <c r="D2593" s="3"/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Q2593" s="3"/>
      <c r="R2593" s="3"/>
      <c r="S2593" s="3"/>
      <c r="T2593" s="11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3"/>
      <c r="AG2593" s="3"/>
      <c r="AH2593" s="3"/>
      <c r="AI2593" s="3"/>
      <c r="AJ2593" s="3"/>
      <c r="AK2593" s="3"/>
      <c r="AL2593" s="3"/>
      <c r="AM2593" s="3"/>
      <c r="AN2593" s="3"/>
      <c r="AO2593" s="3"/>
      <c r="AP2593" s="114"/>
    </row>
    <row r="2594" spans="4:42" x14ac:dyDescent="0.2">
      <c r="D2594" s="3"/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Q2594" s="3"/>
      <c r="R2594" s="3"/>
      <c r="S2594" s="3"/>
      <c r="T2594" s="11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3"/>
      <c r="AG2594" s="3"/>
      <c r="AH2594" s="3"/>
      <c r="AI2594" s="3"/>
      <c r="AJ2594" s="3"/>
      <c r="AK2594" s="3"/>
      <c r="AL2594" s="3"/>
      <c r="AM2594" s="3"/>
      <c r="AN2594" s="3"/>
      <c r="AO2594" s="3"/>
      <c r="AP2594" s="114"/>
    </row>
    <row r="2595" spans="4:42" x14ac:dyDescent="0.2">
      <c r="D2595" s="3"/>
      <c r="E2595" s="3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Q2595" s="3"/>
      <c r="R2595" s="3"/>
      <c r="S2595" s="3"/>
      <c r="T2595" s="11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3"/>
      <c r="AG2595" s="3"/>
      <c r="AH2595" s="3"/>
      <c r="AI2595" s="3"/>
      <c r="AJ2595" s="3"/>
      <c r="AK2595" s="3"/>
      <c r="AL2595" s="3"/>
      <c r="AM2595" s="3"/>
      <c r="AN2595" s="3"/>
      <c r="AO2595" s="3"/>
      <c r="AP2595" s="114"/>
    </row>
    <row r="2596" spans="4:42" x14ac:dyDescent="0.2">
      <c r="D2596" s="3"/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Q2596" s="3"/>
      <c r="R2596" s="3"/>
      <c r="S2596" s="3"/>
      <c r="T2596" s="11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3"/>
      <c r="AG2596" s="3"/>
      <c r="AH2596" s="3"/>
      <c r="AI2596" s="3"/>
      <c r="AJ2596" s="3"/>
      <c r="AK2596" s="3"/>
      <c r="AL2596" s="3"/>
      <c r="AM2596" s="3"/>
      <c r="AN2596" s="3"/>
      <c r="AO2596" s="3"/>
      <c r="AP2596" s="114"/>
    </row>
    <row r="2597" spans="4:42" x14ac:dyDescent="0.2">
      <c r="D2597" s="3"/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Q2597" s="3"/>
      <c r="R2597" s="3"/>
      <c r="S2597" s="3"/>
      <c r="T2597" s="11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3"/>
      <c r="AG2597" s="3"/>
      <c r="AH2597" s="3"/>
      <c r="AI2597" s="3"/>
      <c r="AJ2597" s="3"/>
      <c r="AK2597" s="3"/>
      <c r="AL2597" s="3"/>
      <c r="AM2597" s="3"/>
      <c r="AN2597" s="3"/>
      <c r="AO2597" s="3"/>
      <c r="AP2597" s="114"/>
    </row>
    <row r="2598" spans="4:42" x14ac:dyDescent="0.2">
      <c r="D2598" s="3"/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Q2598" s="3"/>
      <c r="R2598" s="3"/>
      <c r="S2598" s="3"/>
      <c r="T2598" s="11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3"/>
      <c r="AG2598" s="3"/>
      <c r="AH2598" s="3"/>
      <c r="AI2598" s="3"/>
      <c r="AJ2598" s="3"/>
      <c r="AK2598" s="3"/>
      <c r="AL2598" s="3"/>
      <c r="AM2598" s="3"/>
      <c r="AN2598" s="3"/>
      <c r="AO2598" s="3"/>
      <c r="AP2598" s="114"/>
    </row>
    <row r="2599" spans="4:42" x14ac:dyDescent="0.2">
      <c r="D2599" s="3"/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Q2599" s="3"/>
      <c r="R2599" s="3"/>
      <c r="S2599" s="3"/>
      <c r="T2599" s="11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3"/>
      <c r="AG2599" s="3"/>
      <c r="AH2599" s="3"/>
      <c r="AI2599" s="3"/>
      <c r="AJ2599" s="3"/>
      <c r="AK2599" s="3"/>
      <c r="AL2599" s="3"/>
      <c r="AM2599" s="3"/>
      <c r="AN2599" s="3"/>
      <c r="AO2599" s="3"/>
      <c r="AP2599" s="114"/>
    </row>
    <row r="2600" spans="4:42" x14ac:dyDescent="0.2">
      <c r="D2600" s="3"/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Q2600" s="3"/>
      <c r="R2600" s="3"/>
      <c r="S2600" s="3"/>
      <c r="T2600" s="11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3"/>
      <c r="AG2600" s="3"/>
      <c r="AH2600" s="3"/>
      <c r="AI2600" s="3"/>
      <c r="AJ2600" s="3"/>
      <c r="AK2600" s="3"/>
      <c r="AL2600" s="3"/>
      <c r="AM2600" s="3"/>
      <c r="AN2600" s="3"/>
      <c r="AO2600" s="3"/>
      <c r="AP2600" s="114"/>
    </row>
    <row r="2601" spans="4:42" x14ac:dyDescent="0.2">
      <c r="D2601" s="3"/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Q2601" s="3"/>
      <c r="R2601" s="3"/>
      <c r="S2601" s="3"/>
      <c r="T2601" s="11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3"/>
      <c r="AG2601" s="3"/>
      <c r="AH2601" s="3"/>
      <c r="AI2601" s="3"/>
      <c r="AJ2601" s="3"/>
      <c r="AK2601" s="3"/>
      <c r="AL2601" s="3"/>
      <c r="AM2601" s="3"/>
      <c r="AN2601" s="3"/>
      <c r="AO2601" s="3"/>
      <c r="AP2601" s="114"/>
    </row>
    <row r="2602" spans="4:42" x14ac:dyDescent="0.2">
      <c r="D2602" s="3"/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Q2602" s="3"/>
      <c r="R2602" s="3"/>
      <c r="S2602" s="3"/>
      <c r="T2602" s="11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3"/>
      <c r="AG2602" s="3"/>
      <c r="AH2602" s="3"/>
      <c r="AI2602" s="3"/>
      <c r="AJ2602" s="3"/>
      <c r="AK2602" s="3"/>
      <c r="AL2602" s="3"/>
      <c r="AM2602" s="3"/>
      <c r="AN2602" s="3"/>
      <c r="AO2602" s="3"/>
      <c r="AP2602" s="114"/>
    </row>
    <row r="2603" spans="4:42" x14ac:dyDescent="0.2">
      <c r="D2603" s="3"/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Q2603" s="3"/>
      <c r="R2603" s="3"/>
      <c r="S2603" s="3"/>
      <c r="T2603" s="11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3"/>
      <c r="AG2603" s="3"/>
      <c r="AH2603" s="3"/>
      <c r="AI2603" s="3"/>
      <c r="AJ2603" s="3"/>
      <c r="AK2603" s="3"/>
      <c r="AL2603" s="3"/>
      <c r="AM2603" s="3"/>
      <c r="AN2603" s="3"/>
      <c r="AO2603" s="3"/>
      <c r="AP2603" s="114"/>
    </row>
    <row r="2604" spans="4:42" x14ac:dyDescent="0.2">
      <c r="D2604" s="3"/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Q2604" s="3"/>
      <c r="R2604" s="3"/>
      <c r="S2604" s="3"/>
      <c r="T2604" s="11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3"/>
      <c r="AG2604" s="3"/>
      <c r="AH2604" s="3"/>
      <c r="AI2604" s="3"/>
      <c r="AJ2604" s="3"/>
      <c r="AK2604" s="3"/>
      <c r="AL2604" s="3"/>
      <c r="AM2604" s="3"/>
      <c r="AN2604" s="3"/>
      <c r="AO2604" s="3"/>
      <c r="AP2604" s="114"/>
    </row>
    <row r="2605" spans="4:42" x14ac:dyDescent="0.2">
      <c r="D2605" s="3"/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Q2605" s="3"/>
      <c r="R2605" s="3"/>
      <c r="S2605" s="3"/>
      <c r="T2605" s="11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3"/>
      <c r="AG2605" s="3"/>
      <c r="AH2605" s="3"/>
      <c r="AI2605" s="3"/>
      <c r="AJ2605" s="3"/>
      <c r="AK2605" s="3"/>
      <c r="AL2605" s="3"/>
      <c r="AM2605" s="3"/>
      <c r="AN2605" s="3"/>
      <c r="AO2605" s="3"/>
      <c r="AP2605" s="114"/>
    </row>
    <row r="2606" spans="4:42" x14ac:dyDescent="0.2">
      <c r="D2606" s="3"/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Q2606" s="3"/>
      <c r="R2606" s="3"/>
      <c r="S2606" s="3"/>
      <c r="T2606" s="11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3"/>
      <c r="AG2606" s="3"/>
      <c r="AH2606" s="3"/>
      <c r="AI2606" s="3"/>
      <c r="AJ2606" s="3"/>
      <c r="AK2606" s="3"/>
      <c r="AL2606" s="3"/>
      <c r="AM2606" s="3"/>
      <c r="AN2606" s="3"/>
      <c r="AO2606" s="3"/>
      <c r="AP2606" s="114"/>
    </row>
    <row r="2607" spans="4:42" x14ac:dyDescent="0.2">
      <c r="D2607" s="3"/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Q2607" s="3"/>
      <c r="R2607" s="3"/>
      <c r="S2607" s="3"/>
      <c r="T2607" s="11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3"/>
      <c r="AG2607" s="3"/>
      <c r="AH2607" s="3"/>
      <c r="AI2607" s="3"/>
      <c r="AJ2607" s="3"/>
      <c r="AK2607" s="3"/>
      <c r="AL2607" s="3"/>
      <c r="AM2607" s="3"/>
      <c r="AN2607" s="3"/>
      <c r="AO2607" s="3"/>
      <c r="AP2607" s="114"/>
    </row>
    <row r="2608" spans="4:42" x14ac:dyDescent="0.2">
      <c r="D2608" s="3"/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Q2608" s="3"/>
      <c r="R2608" s="3"/>
      <c r="S2608" s="3"/>
      <c r="T2608" s="11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3"/>
      <c r="AG2608" s="3"/>
      <c r="AH2608" s="3"/>
      <c r="AI2608" s="3"/>
      <c r="AJ2608" s="3"/>
      <c r="AK2608" s="3"/>
      <c r="AL2608" s="3"/>
      <c r="AM2608" s="3"/>
      <c r="AN2608" s="3"/>
      <c r="AO2608" s="3"/>
      <c r="AP2608" s="114"/>
    </row>
    <row r="2609" spans="4:42" x14ac:dyDescent="0.2">
      <c r="D2609" s="3"/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Q2609" s="3"/>
      <c r="R2609" s="3"/>
      <c r="S2609" s="3"/>
      <c r="T2609" s="11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3"/>
      <c r="AG2609" s="3"/>
      <c r="AH2609" s="3"/>
      <c r="AI2609" s="3"/>
      <c r="AJ2609" s="3"/>
      <c r="AK2609" s="3"/>
      <c r="AL2609" s="3"/>
      <c r="AM2609" s="3"/>
      <c r="AN2609" s="3"/>
      <c r="AO2609" s="3"/>
      <c r="AP2609" s="114"/>
    </row>
    <row r="2610" spans="4:42" x14ac:dyDescent="0.2">
      <c r="D2610" s="3"/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Q2610" s="3"/>
      <c r="R2610" s="3"/>
      <c r="S2610" s="3"/>
      <c r="T2610" s="11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3"/>
      <c r="AG2610" s="3"/>
      <c r="AH2610" s="3"/>
      <c r="AI2610" s="3"/>
      <c r="AJ2610" s="3"/>
      <c r="AK2610" s="3"/>
      <c r="AL2610" s="3"/>
      <c r="AM2610" s="3"/>
      <c r="AN2610" s="3"/>
      <c r="AO2610" s="3"/>
      <c r="AP2610" s="114"/>
    </row>
    <row r="2611" spans="4:42" x14ac:dyDescent="0.2">
      <c r="D2611" s="3"/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Q2611" s="3"/>
      <c r="R2611" s="3"/>
      <c r="S2611" s="3"/>
      <c r="T2611" s="11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3"/>
      <c r="AG2611" s="3"/>
      <c r="AH2611" s="3"/>
      <c r="AI2611" s="3"/>
      <c r="AJ2611" s="3"/>
      <c r="AK2611" s="3"/>
      <c r="AL2611" s="3"/>
      <c r="AM2611" s="3"/>
      <c r="AN2611" s="3"/>
      <c r="AO2611" s="3"/>
      <c r="AP2611" s="114"/>
    </row>
    <row r="2612" spans="4:42" x14ac:dyDescent="0.2">
      <c r="D2612" s="3"/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Q2612" s="3"/>
      <c r="R2612" s="3"/>
      <c r="S2612" s="3"/>
      <c r="T2612" s="11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3"/>
      <c r="AG2612" s="3"/>
      <c r="AH2612" s="3"/>
      <c r="AI2612" s="3"/>
      <c r="AJ2612" s="3"/>
      <c r="AK2612" s="3"/>
      <c r="AL2612" s="3"/>
      <c r="AM2612" s="3"/>
      <c r="AN2612" s="3"/>
      <c r="AO2612" s="3"/>
      <c r="AP2612" s="114"/>
    </row>
    <row r="2613" spans="4:42" x14ac:dyDescent="0.2">
      <c r="D2613" s="3"/>
      <c r="E2613" s="3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Q2613" s="3"/>
      <c r="R2613" s="3"/>
      <c r="S2613" s="3"/>
      <c r="T2613" s="11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3"/>
      <c r="AG2613" s="3"/>
      <c r="AH2613" s="3"/>
      <c r="AI2613" s="3"/>
      <c r="AJ2613" s="3"/>
      <c r="AK2613" s="3"/>
      <c r="AL2613" s="3"/>
      <c r="AM2613" s="3"/>
      <c r="AN2613" s="3"/>
      <c r="AO2613" s="3"/>
      <c r="AP2613" s="114"/>
    </row>
    <row r="2614" spans="4:42" x14ac:dyDescent="0.2">
      <c r="D2614" s="3"/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Q2614" s="3"/>
      <c r="R2614" s="3"/>
      <c r="S2614" s="3"/>
      <c r="T2614" s="11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3"/>
      <c r="AG2614" s="3"/>
      <c r="AH2614" s="3"/>
      <c r="AI2614" s="3"/>
      <c r="AJ2614" s="3"/>
      <c r="AK2614" s="3"/>
      <c r="AL2614" s="3"/>
      <c r="AM2614" s="3"/>
      <c r="AN2614" s="3"/>
      <c r="AO2614" s="3"/>
      <c r="AP2614" s="114"/>
    </row>
    <row r="2615" spans="4:42" x14ac:dyDescent="0.2">
      <c r="D2615" s="3"/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Q2615" s="3"/>
      <c r="R2615" s="3"/>
      <c r="S2615" s="3"/>
      <c r="T2615" s="11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3"/>
      <c r="AG2615" s="3"/>
      <c r="AH2615" s="3"/>
      <c r="AI2615" s="3"/>
      <c r="AJ2615" s="3"/>
      <c r="AK2615" s="3"/>
      <c r="AL2615" s="3"/>
      <c r="AM2615" s="3"/>
      <c r="AN2615" s="3"/>
      <c r="AO2615" s="3"/>
      <c r="AP2615" s="114"/>
    </row>
    <row r="2616" spans="4:42" x14ac:dyDescent="0.2">
      <c r="D2616" s="3"/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Q2616" s="3"/>
      <c r="R2616" s="3"/>
      <c r="S2616" s="3"/>
      <c r="T2616" s="11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3"/>
      <c r="AG2616" s="3"/>
      <c r="AH2616" s="3"/>
      <c r="AI2616" s="3"/>
      <c r="AJ2616" s="3"/>
      <c r="AK2616" s="3"/>
      <c r="AL2616" s="3"/>
      <c r="AM2616" s="3"/>
      <c r="AN2616" s="3"/>
      <c r="AO2616" s="3"/>
      <c r="AP2616" s="114"/>
    </row>
    <row r="2617" spans="4:42" x14ac:dyDescent="0.2">
      <c r="D2617" s="3"/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Q2617" s="3"/>
      <c r="R2617" s="3"/>
      <c r="S2617" s="3"/>
      <c r="T2617" s="11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3"/>
      <c r="AG2617" s="3"/>
      <c r="AH2617" s="3"/>
      <c r="AI2617" s="3"/>
      <c r="AJ2617" s="3"/>
      <c r="AK2617" s="3"/>
      <c r="AL2617" s="3"/>
      <c r="AM2617" s="3"/>
      <c r="AN2617" s="3"/>
      <c r="AO2617" s="3"/>
      <c r="AP2617" s="114"/>
    </row>
    <row r="2618" spans="4:42" x14ac:dyDescent="0.2">
      <c r="D2618" s="3"/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Q2618" s="3"/>
      <c r="R2618" s="3"/>
      <c r="S2618" s="3"/>
      <c r="T2618" s="11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3"/>
      <c r="AG2618" s="3"/>
      <c r="AH2618" s="3"/>
      <c r="AI2618" s="3"/>
      <c r="AJ2618" s="3"/>
      <c r="AK2618" s="3"/>
      <c r="AL2618" s="3"/>
      <c r="AM2618" s="3"/>
      <c r="AN2618" s="3"/>
      <c r="AO2618" s="3"/>
      <c r="AP2618" s="114"/>
    </row>
    <row r="2619" spans="4:42" x14ac:dyDescent="0.2">
      <c r="D2619" s="3"/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Q2619" s="3"/>
      <c r="R2619" s="3"/>
      <c r="S2619" s="3"/>
      <c r="T2619" s="11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3"/>
      <c r="AG2619" s="3"/>
      <c r="AH2619" s="3"/>
      <c r="AI2619" s="3"/>
      <c r="AJ2619" s="3"/>
      <c r="AK2619" s="3"/>
      <c r="AL2619" s="3"/>
      <c r="AM2619" s="3"/>
      <c r="AN2619" s="3"/>
      <c r="AO2619" s="3"/>
      <c r="AP2619" s="114"/>
    </row>
    <row r="2620" spans="4:42" x14ac:dyDescent="0.2">
      <c r="D2620" s="3"/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Q2620" s="3"/>
      <c r="R2620" s="3"/>
      <c r="S2620" s="3"/>
      <c r="T2620" s="11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3"/>
      <c r="AG2620" s="3"/>
      <c r="AH2620" s="3"/>
      <c r="AI2620" s="3"/>
      <c r="AJ2620" s="3"/>
      <c r="AK2620" s="3"/>
      <c r="AL2620" s="3"/>
      <c r="AM2620" s="3"/>
      <c r="AN2620" s="3"/>
      <c r="AO2620" s="3"/>
      <c r="AP2620" s="114"/>
    </row>
    <row r="2621" spans="4:42" x14ac:dyDescent="0.2">
      <c r="D2621" s="3"/>
      <c r="E2621" s="3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Q2621" s="3"/>
      <c r="R2621" s="3"/>
      <c r="S2621" s="3"/>
      <c r="T2621" s="11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3"/>
      <c r="AG2621" s="3"/>
      <c r="AH2621" s="3"/>
      <c r="AI2621" s="3"/>
      <c r="AJ2621" s="3"/>
      <c r="AK2621" s="3"/>
      <c r="AL2621" s="3"/>
      <c r="AM2621" s="3"/>
      <c r="AN2621" s="3"/>
      <c r="AO2621" s="3"/>
      <c r="AP2621" s="114"/>
    </row>
    <row r="2622" spans="4:42" x14ac:dyDescent="0.2">
      <c r="D2622" s="3"/>
      <c r="E2622" s="3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Q2622" s="3"/>
      <c r="R2622" s="3"/>
      <c r="S2622" s="3"/>
      <c r="T2622" s="11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3"/>
      <c r="AG2622" s="3"/>
      <c r="AH2622" s="3"/>
      <c r="AI2622" s="3"/>
      <c r="AJ2622" s="3"/>
      <c r="AK2622" s="3"/>
      <c r="AL2622" s="3"/>
      <c r="AM2622" s="3"/>
      <c r="AN2622" s="3"/>
      <c r="AO2622" s="3"/>
      <c r="AP2622" s="114"/>
    </row>
    <row r="2623" spans="4:42" x14ac:dyDescent="0.2">
      <c r="D2623" s="3"/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Q2623" s="3"/>
      <c r="R2623" s="3"/>
      <c r="S2623" s="3"/>
      <c r="T2623" s="11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3"/>
      <c r="AG2623" s="3"/>
      <c r="AH2623" s="3"/>
      <c r="AI2623" s="3"/>
      <c r="AJ2623" s="3"/>
      <c r="AK2623" s="3"/>
      <c r="AL2623" s="3"/>
      <c r="AM2623" s="3"/>
      <c r="AN2623" s="3"/>
      <c r="AO2623" s="3"/>
      <c r="AP2623" s="114"/>
    </row>
    <row r="2624" spans="4:42" x14ac:dyDescent="0.2">
      <c r="D2624" s="3"/>
      <c r="E2624" s="3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Q2624" s="3"/>
      <c r="R2624" s="3"/>
      <c r="S2624" s="3"/>
      <c r="T2624" s="11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3"/>
      <c r="AG2624" s="3"/>
      <c r="AH2624" s="3"/>
      <c r="AI2624" s="3"/>
      <c r="AJ2624" s="3"/>
      <c r="AK2624" s="3"/>
      <c r="AL2624" s="3"/>
      <c r="AM2624" s="3"/>
      <c r="AN2624" s="3"/>
      <c r="AO2624" s="3"/>
      <c r="AP2624" s="114"/>
    </row>
    <row r="2625" spans="4:42" x14ac:dyDescent="0.2">
      <c r="D2625" s="3"/>
      <c r="E2625" s="3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Q2625" s="3"/>
      <c r="R2625" s="3"/>
      <c r="S2625" s="3"/>
      <c r="T2625" s="11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3"/>
      <c r="AG2625" s="3"/>
      <c r="AH2625" s="3"/>
      <c r="AI2625" s="3"/>
      <c r="AJ2625" s="3"/>
      <c r="AK2625" s="3"/>
      <c r="AL2625" s="3"/>
      <c r="AM2625" s="3"/>
      <c r="AN2625" s="3"/>
      <c r="AO2625" s="3"/>
      <c r="AP2625" s="114"/>
    </row>
    <row r="2626" spans="4:42" x14ac:dyDescent="0.2">
      <c r="D2626" s="3"/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Q2626" s="3"/>
      <c r="R2626" s="3"/>
      <c r="S2626" s="3"/>
      <c r="T2626" s="11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3"/>
      <c r="AG2626" s="3"/>
      <c r="AH2626" s="3"/>
      <c r="AI2626" s="3"/>
      <c r="AJ2626" s="3"/>
      <c r="AK2626" s="3"/>
      <c r="AL2626" s="3"/>
      <c r="AM2626" s="3"/>
      <c r="AN2626" s="3"/>
      <c r="AO2626" s="3"/>
      <c r="AP2626" s="114"/>
    </row>
    <row r="2627" spans="4:42" x14ac:dyDescent="0.2">
      <c r="D2627" s="3"/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Q2627" s="3"/>
      <c r="R2627" s="3"/>
      <c r="S2627" s="3"/>
      <c r="T2627" s="11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3"/>
      <c r="AG2627" s="3"/>
      <c r="AH2627" s="3"/>
      <c r="AI2627" s="3"/>
      <c r="AJ2627" s="3"/>
      <c r="AK2627" s="3"/>
      <c r="AL2627" s="3"/>
      <c r="AM2627" s="3"/>
      <c r="AN2627" s="3"/>
      <c r="AO2627" s="3"/>
      <c r="AP2627" s="114"/>
    </row>
    <row r="2628" spans="4:42" x14ac:dyDescent="0.2">
      <c r="D2628" s="3"/>
      <c r="E2628" s="3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Q2628" s="3"/>
      <c r="R2628" s="3"/>
      <c r="S2628" s="3"/>
      <c r="T2628" s="11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3"/>
      <c r="AG2628" s="3"/>
      <c r="AH2628" s="3"/>
      <c r="AI2628" s="3"/>
      <c r="AJ2628" s="3"/>
      <c r="AK2628" s="3"/>
      <c r="AL2628" s="3"/>
      <c r="AM2628" s="3"/>
      <c r="AN2628" s="3"/>
      <c r="AO2628" s="3"/>
      <c r="AP2628" s="114"/>
    </row>
    <row r="2629" spans="4:42" x14ac:dyDescent="0.2">
      <c r="D2629" s="3"/>
      <c r="E2629" s="3"/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Q2629" s="3"/>
      <c r="R2629" s="3"/>
      <c r="S2629" s="3"/>
      <c r="T2629" s="11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3"/>
      <c r="AG2629" s="3"/>
      <c r="AH2629" s="3"/>
      <c r="AI2629" s="3"/>
      <c r="AJ2629" s="3"/>
      <c r="AK2629" s="3"/>
      <c r="AL2629" s="3"/>
      <c r="AM2629" s="3"/>
      <c r="AN2629" s="3"/>
      <c r="AO2629" s="3"/>
      <c r="AP2629" s="114"/>
    </row>
    <row r="2630" spans="4:42" x14ac:dyDescent="0.2">
      <c r="D2630" s="3"/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Q2630" s="3"/>
      <c r="R2630" s="3"/>
      <c r="S2630" s="3"/>
      <c r="T2630" s="11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3"/>
      <c r="AG2630" s="3"/>
      <c r="AH2630" s="3"/>
      <c r="AI2630" s="3"/>
      <c r="AJ2630" s="3"/>
      <c r="AK2630" s="3"/>
      <c r="AL2630" s="3"/>
      <c r="AM2630" s="3"/>
      <c r="AN2630" s="3"/>
      <c r="AO2630" s="3"/>
      <c r="AP2630" s="114"/>
    </row>
    <row r="2631" spans="4:42" x14ac:dyDescent="0.2">
      <c r="D2631" s="3"/>
      <c r="E2631" s="3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Q2631" s="3"/>
      <c r="R2631" s="3"/>
      <c r="S2631" s="3"/>
      <c r="T2631" s="11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3"/>
      <c r="AG2631" s="3"/>
      <c r="AH2631" s="3"/>
      <c r="AI2631" s="3"/>
      <c r="AJ2631" s="3"/>
      <c r="AK2631" s="3"/>
      <c r="AL2631" s="3"/>
      <c r="AM2631" s="3"/>
      <c r="AN2631" s="3"/>
      <c r="AO2631" s="3"/>
      <c r="AP2631" s="114"/>
    </row>
    <row r="2632" spans="4:42" x14ac:dyDescent="0.2">
      <c r="D2632" s="3"/>
      <c r="E2632" s="3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Q2632" s="3"/>
      <c r="R2632" s="3"/>
      <c r="S2632" s="3"/>
      <c r="T2632" s="11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3"/>
      <c r="AG2632" s="3"/>
      <c r="AH2632" s="3"/>
      <c r="AI2632" s="3"/>
      <c r="AJ2632" s="3"/>
      <c r="AK2632" s="3"/>
      <c r="AL2632" s="3"/>
      <c r="AM2632" s="3"/>
      <c r="AN2632" s="3"/>
      <c r="AO2632" s="3"/>
      <c r="AP2632" s="114"/>
    </row>
    <row r="2633" spans="4:42" x14ac:dyDescent="0.2">
      <c r="D2633" s="3"/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Q2633" s="3"/>
      <c r="R2633" s="3"/>
      <c r="S2633" s="3"/>
      <c r="T2633" s="11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3"/>
      <c r="AG2633" s="3"/>
      <c r="AH2633" s="3"/>
      <c r="AI2633" s="3"/>
      <c r="AJ2633" s="3"/>
      <c r="AK2633" s="3"/>
      <c r="AL2633" s="3"/>
      <c r="AM2633" s="3"/>
      <c r="AN2633" s="3"/>
      <c r="AO2633" s="3"/>
      <c r="AP2633" s="114"/>
    </row>
    <row r="2634" spans="4:42" x14ac:dyDescent="0.2">
      <c r="D2634" s="3"/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Q2634" s="3"/>
      <c r="R2634" s="3"/>
      <c r="S2634" s="3"/>
      <c r="T2634" s="11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3"/>
      <c r="AG2634" s="3"/>
      <c r="AH2634" s="3"/>
      <c r="AI2634" s="3"/>
      <c r="AJ2634" s="3"/>
      <c r="AK2634" s="3"/>
      <c r="AL2634" s="3"/>
      <c r="AM2634" s="3"/>
      <c r="AN2634" s="3"/>
      <c r="AO2634" s="3"/>
      <c r="AP2634" s="114"/>
    </row>
    <row r="2635" spans="4:42" x14ac:dyDescent="0.2">
      <c r="D2635" s="3"/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Q2635" s="3"/>
      <c r="R2635" s="3"/>
      <c r="S2635" s="3"/>
      <c r="T2635" s="11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3"/>
      <c r="AG2635" s="3"/>
      <c r="AH2635" s="3"/>
      <c r="AI2635" s="3"/>
      <c r="AJ2635" s="3"/>
      <c r="AK2635" s="3"/>
      <c r="AL2635" s="3"/>
      <c r="AM2635" s="3"/>
      <c r="AN2635" s="3"/>
      <c r="AO2635" s="3"/>
      <c r="AP2635" s="114"/>
    </row>
    <row r="2636" spans="4:42" x14ac:dyDescent="0.2">
      <c r="D2636" s="3"/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Q2636" s="3"/>
      <c r="R2636" s="3"/>
      <c r="S2636" s="3"/>
      <c r="T2636" s="11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3"/>
      <c r="AG2636" s="3"/>
      <c r="AH2636" s="3"/>
      <c r="AI2636" s="3"/>
      <c r="AJ2636" s="3"/>
      <c r="AK2636" s="3"/>
      <c r="AL2636" s="3"/>
      <c r="AM2636" s="3"/>
      <c r="AN2636" s="3"/>
      <c r="AO2636" s="3"/>
      <c r="AP2636" s="114"/>
    </row>
    <row r="2637" spans="4:42" x14ac:dyDescent="0.2">
      <c r="D2637" s="3"/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Q2637" s="3"/>
      <c r="R2637" s="3"/>
      <c r="S2637" s="3"/>
      <c r="T2637" s="11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3"/>
      <c r="AG2637" s="3"/>
      <c r="AH2637" s="3"/>
      <c r="AI2637" s="3"/>
      <c r="AJ2637" s="3"/>
      <c r="AK2637" s="3"/>
      <c r="AL2637" s="3"/>
      <c r="AM2637" s="3"/>
      <c r="AN2637" s="3"/>
      <c r="AO2637" s="3"/>
      <c r="AP2637" s="114"/>
    </row>
    <row r="2638" spans="4:42" x14ac:dyDescent="0.2">
      <c r="D2638" s="3"/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Q2638" s="3"/>
      <c r="R2638" s="3"/>
      <c r="S2638" s="3"/>
      <c r="T2638" s="11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3"/>
      <c r="AG2638" s="3"/>
      <c r="AH2638" s="3"/>
      <c r="AI2638" s="3"/>
      <c r="AJ2638" s="3"/>
      <c r="AK2638" s="3"/>
      <c r="AL2638" s="3"/>
      <c r="AM2638" s="3"/>
      <c r="AN2638" s="3"/>
      <c r="AO2638" s="3"/>
      <c r="AP2638" s="114"/>
    </row>
    <row r="2639" spans="4:42" x14ac:dyDescent="0.2">
      <c r="D2639" s="3"/>
      <c r="E2639" s="3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Q2639" s="3"/>
      <c r="R2639" s="3"/>
      <c r="S2639" s="3"/>
      <c r="T2639" s="11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3"/>
      <c r="AG2639" s="3"/>
      <c r="AH2639" s="3"/>
      <c r="AI2639" s="3"/>
      <c r="AJ2639" s="3"/>
      <c r="AK2639" s="3"/>
      <c r="AL2639" s="3"/>
      <c r="AM2639" s="3"/>
      <c r="AN2639" s="3"/>
      <c r="AO2639" s="3"/>
      <c r="AP2639" s="114"/>
    </row>
    <row r="2640" spans="4:42" x14ac:dyDescent="0.2">
      <c r="D2640" s="3"/>
      <c r="E2640" s="3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Q2640" s="3"/>
      <c r="R2640" s="3"/>
      <c r="S2640" s="3"/>
      <c r="T2640" s="11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3"/>
      <c r="AG2640" s="3"/>
      <c r="AH2640" s="3"/>
      <c r="AI2640" s="3"/>
      <c r="AJ2640" s="3"/>
      <c r="AK2640" s="3"/>
      <c r="AL2640" s="3"/>
      <c r="AM2640" s="3"/>
      <c r="AN2640" s="3"/>
      <c r="AO2640" s="3"/>
      <c r="AP2640" s="114"/>
    </row>
    <row r="2641" spans="4:42" x14ac:dyDescent="0.2">
      <c r="D2641" s="3"/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Q2641" s="3"/>
      <c r="R2641" s="3"/>
      <c r="S2641" s="3"/>
      <c r="T2641" s="11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3"/>
      <c r="AG2641" s="3"/>
      <c r="AH2641" s="3"/>
      <c r="AI2641" s="3"/>
      <c r="AJ2641" s="3"/>
      <c r="AK2641" s="3"/>
      <c r="AL2641" s="3"/>
      <c r="AM2641" s="3"/>
      <c r="AN2641" s="3"/>
      <c r="AO2641" s="3"/>
      <c r="AP2641" s="114"/>
    </row>
    <row r="2642" spans="4:42" x14ac:dyDescent="0.2">
      <c r="D2642" s="3"/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Q2642" s="3"/>
      <c r="R2642" s="3"/>
      <c r="S2642" s="3"/>
      <c r="T2642" s="11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3"/>
      <c r="AG2642" s="3"/>
      <c r="AH2642" s="3"/>
      <c r="AI2642" s="3"/>
      <c r="AJ2642" s="3"/>
      <c r="AK2642" s="3"/>
      <c r="AL2642" s="3"/>
      <c r="AM2642" s="3"/>
      <c r="AN2642" s="3"/>
      <c r="AO2642" s="3"/>
      <c r="AP2642" s="114"/>
    </row>
    <row r="2643" spans="4:42" x14ac:dyDescent="0.2">
      <c r="D2643" s="3"/>
      <c r="E2643" s="3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Q2643" s="3"/>
      <c r="R2643" s="3"/>
      <c r="S2643" s="3"/>
      <c r="T2643" s="11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3"/>
      <c r="AG2643" s="3"/>
      <c r="AH2643" s="3"/>
      <c r="AI2643" s="3"/>
      <c r="AJ2643" s="3"/>
      <c r="AK2643" s="3"/>
      <c r="AL2643" s="3"/>
      <c r="AM2643" s="3"/>
      <c r="AN2643" s="3"/>
      <c r="AO2643" s="3"/>
      <c r="AP2643" s="114"/>
    </row>
    <row r="2644" spans="4:42" x14ac:dyDescent="0.2">
      <c r="D2644" s="3"/>
      <c r="E2644" s="3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Q2644" s="3"/>
      <c r="R2644" s="3"/>
      <c r="S2644" s="3"/>
      <c r="T2644" s="11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3"/>
      <c r="AG2644" s="3"/>
      <c r="AH2644" s="3"/>
      <c r="AI2644" s="3"/>
      <c r="AJ2644" s="3"/>
      <c r="AK2644" s="3"/>
      <c r="AL2644" s="3"/>
      <c r="AM2644" s="3"/>
      <c r="AN2644" s="3"/>
      <c r="AO2644" s="3"/>
      <c r="AP2644" s="114"/>
    </row>
    <row r="2645" spans="4:42" x14ac:dyDescent="0.2">
      <c r="D2645" s="3"/>
      <c r="E2645" s="3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Q2645" s="3"/>
      <c r="R2645" s="3"/>
      <c r="S2645" s="3"/>
      <c r="T2645" s="11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3"/>
      <c r="AG2645" s="3"/>
      <c r="AH2645" s="3"/>
      <c r="AI2645" s="3"/>
      <c r="AJ2645" s="3"/>
      <c r="AK2645" s="3"/>
      <c r="AL2645" s="3"/>
      <c r="AM2645" s="3"/>
      <c r="AN2645" s="3"/>
      <c r="AO2645" s="3"/>
      <c r="AP2645" s="114"/>
    </row>
    <row r="2646" spans="4:42" x14ac:dyDescent="0.2">
      <c r="D2646" s="3"/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Q2646" s="3"/>
      <c r="R2646" s="3"/>
      <c r="S2646" s="3"/>
      <c r="T2646" s="11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3"/>
      <c r="AG2646" s="3"/>
      <c r="AH2646" s="3"/>
      <c r="AI2646" s="3"/>
      <c r="AJ2646" s="3"/>
      <c r="AK2646" s="3"/>
      <c r="AL2646" s="3"/>
      <c r="AM2646" s="3"/>
      <c r="AN2646" s="3"/>
      <c r="AO2646" s="3"/>
      <c r="AP2646" s="114"/>
    </row>
    <row r="2647" spans="4:42" x14ac:dyDescent="0.2">
      <c r="D2647" s="3"/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Q2647" s="3"/>
      <c r="R2647" s="3"/>
      <c r="S2647" s="3"/>
      <c r="T2647" s="11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3"/>
      <c r="AG2647" s="3"/>
      <c r="AH2647" s="3"/>
      <c r="AI2647" s="3"/>
      <c r="AJ2647" s="3"/>
      <c r="AK2647" s="3"/>
      <c r="AL2647" s="3"/>
      <c r="AM2647" s="3"/>
      <c r="AN2647" s="3"/>
      <c r="AO2647" s="3"/>
      <c r="AP2647" s="114"/>
    </row>
    <row r="2648" spans="4:42" x14ac:dyDescent="0.2">
      <c r="D2648" s="3"/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Q2648" s="3"/>
      <c r="R2648" s="3"/>
      <c r="S2648" s="3"/>
      <c r="T2648" s="11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3"/>
      <c r="AG2648" s="3"/>
      <c r="AH2648" s="3"/>
      <c r="AI2648" s="3"/>
      <c r="AJ2648" s="3"/>
      <c r="AK2648" s="3"/>
      <c r="AL2648" s="3"/>
      <c r="AM2648" s="3"/>
      <c r="AN2648" s="3"/>
      <c r="AO2648" s="3"/>
      <c r="AP2648" s="114"/>
    </row>
    <row r="2649" spans="4:42" x14ac:dyDescent="0.2">
      <c r="D2649" s="3"/>
      <c r="E2649" s="3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Q2649" s="3"/>
      <c r="R2649" s="3"/>
      <c r="S2649" s="3"/>
      <c r="T2649" s="11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3"/>
      <c r="AG2649" s="3"/>
      <c r="AH2649" s="3"/>
      <c r="AI2649" s="3"/>
      <c r="AJ2649" s="3"/>
      <c r="AK2649" s="3"/>
      <c r="AL2649" s="3"/>
      <c r="AM2649" s="3"/>
      <c r="AN2649" s="3"/>
      <c r="AO2649" s="3"/>
      <c r="AP2649" s="114"/>
    </row>
    <row r="2650" spans="4:42" x14ac:dyDescent="0.2">
      <c r="D2650" s="3"/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Q2650" s="3"/>
      <c r="R2650" s="3"/>
      <c r="S2650" s="3"/>
      <c r="T2650" s="11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3"/>
      <c r="AG2650" s="3"/>
      <c r="AH2650" s="3"/>
      <c r="AI2650" s="3"/>
      <c r="AJ2650" s="3"/>
      <c r="AK2650" s="3"/>
      <c r="AL2650" s="3"/>
      <c r="AM2650" s="3"/>
      <c r="AN2650" s="3"/>
      <c r="AO2650" s="3"/>
      <c r="AP2650" s="114"/>
    </row>
    <row r="2651" spans="4:42" x14ac:dyDescent="0.2">
      <c r="D2651" s="3"/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Q2651" s="3"/>
      <c r="R2651" s="3"/>
      <c r="S2651" s="3"/>
      <c r="T2651" s="11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3"/>
      <c r="AG2651" s="3"/>
      <c r="AH2651" s="3"/>
      <c r="AI2651" s="3"/>
      <c r="AJ2651" s="3"/>
      <c r="AK2651" s="3"/>
      <c r="AL2651" s="3"/>
      <c r="AM2651" s="3"/>
      <c r="AN2651" s="3"/>
      <c r="AO2651" s="3"/>
      <c r="AP2651" s="114"/>
    </row>
    <row r="2652" spans="4:42" x14ac:dyDescent="0.2">
      <c r="D2652" s="3"/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Q2652" s="3"/>
      <c r="R2652" s="3"/>
      <c r="S2652" s="3"/>
      <c r="T2652" s="11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3"/>
      <c r="AG2652" s="3"/>
      <c r="AH2652" s="3"/>
      <c r="AI2652" s="3"/>
      <c r="AJ2652" s="3"/>
      <c r="AK2652" s="3"/>
      <c r="AL2652" s="3"/>
      <c r="AM2652" s="3"/>
      <c r="AN2652" s="3"/>
      <c r="AO2652" s="3"/>
      <c r="AP2652" s="114"/>
    </row>
    <row r="2653" spans="4:42" x14ac:dyDescent="0.2">
      <c r="D2653" s="3"/>
      <c r="E2653" s="3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Q2653" s="3"/>
      <c r="R2653" s="3"/>
      <c r="S2653" s="3"/>
      <c r="T2653" s="11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3"/>
      <c r="AG2653" s="3"/>
      <c r="AH2653" s="3"/>
      <c r="AI2653" s="3"/>
      <c r="AJ2653" s="3"/>
      <c r="AK2653" s="3"/>
      <c r="AL2653" s="3"/>
      <c r="AM2653" s="3"/>
      <c r="AN2653" s="3"/>
      <c r="AO2653" s="3"/>
      <c r="AP2653" s="114"/>
    </row>
    <row r="2654" spans="4:42" x14ac:dyDescent="0.2">
      <c r="D2654" s="3"/>
      <c r="E2654" s="3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Q2654" s="3"/>
      <c r="R2654" s="3"/>
      <c r="S2654" s="3"/>
      <c r="T2654" s="11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3"/>
      <c r="AG2654" s="3"/>
      <c r="AH2654" s="3"/>
      <c r="AI2654" s="3"/>
      <c r="AJ2654" s="3"/>
      <c r="AK2654" s="3"/>
      <c r="AL2654" s="3"/>
      <c r="AM2654" s="3"/>
      <c r="AN2654" s="3"/>
      <c r="AO2654" s="3"/>
      <c r="AP2654" s="114"/>
    </row>
    <row r="2655" spans="4:42" x14ac:dyDescent="0.2">
      <c r="D2655" s="3"/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Q2655" s="3"/>
      <c r="R2655" s="3"/>
      <c r="S2655" s="3"/>
      <c r="T2655" s="11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3"/>
      <c r="AG2655" s="3"/>
      <c r="AH2655" s="3"/>
      <c r="AI2655" s="3"/>
      <c r="AJ2655" s="3"/>
      <c r="AK2655" s="3"/>
      <c r="AL2655" s="3"/>
      <c r="AM2655" s="3"/>
      <c r="AN2655" s="3"/>
      <c r="AO2655" s="3"/>
      <c r="AP2655" s="114"/>
    </row>
    <row r="2656" spans="4:42" x14ac:dyDescent="0.2">
      <c r="D2656" s="3"/>
      <c r="E2656" s="3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Q2656" s="3"/>
      <c r="R2656" s="3"/>
      <c r="S2656" s="3"/>
      <c r="T2656" s="11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3"/>
      <c r="AG2656" s="3"/>
      <c r="AH2656" s="3"/>
      <c r="AI2656" s="3"/>
      <c r="AJ2656" s="3"/>
      <c r="AK2656" s="3"/>
      <c r="AL2656" s="3"/>
      <c r="AM2656" s="3"/>
      <c r="AN2656" s="3"/>
      <c r="AO2656" s="3"/>
      <c r="AP2656" s="114"/>
    </row>
    <row r="2657" spans="4:42" x14ac:dyDescent="0.2">
      <c r="D2657" s="3"/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Q2657" s="3"/>
      <c r="R2657" s="3"/>
      <c r="S2657" s="3"/>
      <c r="T2657" s="11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3"/>
      <c r="AG2657" s="3"/>
      <c r="AH2657" s="3"/>
      <c r="AI2657" s="3"/>
      <c r="AJ2657" s="3"/>
      <c r="AK2657" s="3"/>
      <c r="AL2657" s="3"/>
      <c r="AM2657" s="3"/>
      <c r="AN2657" s="3"/>
      <c r="AO2657" s="3"/>
      <c r="AP2657" s="114"/>
    </row>
    <row r="2658" spans="4:42" x14ac:dyDescent="0.2">
      <c r="D2658" s="3"/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Q2658" s="3"/>
      <c r="R2658" s="3"/>
      <c r="S2658" s="3"/>
      <c r="T2658" s="11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3"/>
      <c r="AG2658" s="3"/>
      <c r="AH2658" s="3"/>
      <c r="AI2658" s="3"/>
      <c r="AJ2658" s="3"/>
      <c r="AK2658" s="3"/>
      <c r="AL2658" s="3"/>
      <c r="AM2658" s="3"/>
      <c r="AN2658" s="3"/>
      <c r="AO2658" s="3"/>
      <c r="AP2658" s="114"/>
    </row>
    <row r="2659" spans="4:42" x14ac:dyDescent="0.2">
      <c r="D2659" s="3"/>
      <c r="E2659" s="3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Q2659" s="3"/>
      <c r="R2659" s="3"/>
      <c r="S2659" s="3"/>
      <c r="T2659" s="11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3"/>
      <c r="AG2659" s="3"/>
      <c r="AH2659" s="3"/>
      <c r="AI2659" s="3"/>
      <c r="AJ2659" s="3"/>
      <c r="AK2659" s="3"/>
      <c r="AL2659" s="3"/>
      <c r="AM2659" s="3"/>
      <c r="AN2659" s="3"/>
      <c r="AO2659" s="3"/>
      <c r="AP2659" s="114"/>
    </row>
    <row r="2660" spans="4:42" x14ac:dyDescent="0.2">
      <c r="D2660" s="3"/>
      <c r="E2660" s="3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Q2660" s="3"/>
      <c r="R2660" s="3"/>
      <c r="S2660" s="3"/>
      <c r="T2660" s="11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3"/>
      <c r="AG2660" s="3"/>
      <c r="AH2660" s="3"/>
      <c r="AI2660" s="3"/>
      <c r="AJ2660" s="3"/>
      <c r="AK2660" s="3"/>
      <c r="AL2660" s="3"/>
      <c r="AM2660" s="3"/>
      <c r="AN2660" s="3"/>
      <c r="AO2660" s="3"/>
      <c r="AP2660" s="114"/>
    </row>
    <row r="2661" spans="4:42" x14ac:dyDescent="0.2">
      <c r="D2661" s="3"/>
      <c r="E2661" s="3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Q2661" s="3"/>
      <c r="R2661" s="3"/>
      <c r="S2661" s="3"/>
      <c r="T2661" s="11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3"/>
      <c r="AG2661" s="3"/>
      <c r="AH2661" s="3"/>
      <c r="AI2661" s="3"/>
      <c r="AJ2661" s="3"/>
      <c r="AK2661" s="3"/>
      <c r="AL2661" s="3"/>
      <c r="AM2661" s="3"/>
      <c r="AN2661" s="3"/>
      <c r="AO2661" s="3"/>
      <c r="AP2661" s="114"/>
    </row>
    <row r="2662" spans="4:42" x14ac:dyDescent="0.2">
      <c r="D2662" s="3"/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Q2662" s="3"/>
      <c r="R2662" s="3"/>
      <c r="S2662" s="3"/>
      <c r="T2662" s="11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3"/>
      <c r="AG2662" s="3"/>
      <c r="AH2662" s="3"/>
      <c r="AI2662" s="3"/>
      <c r="AJ2662" s="3"/>
      <c r="AK2662" s="3"/>
      <c r="AL2662" s="3"/>
      <c r="AM2662" s="3"/>
      <c r="AN2662" s="3"/>
      <c r="AO2662" s="3"/>
      <c r="AP2662" s="114"/>
    </row>
    <row r="2663" spans="4:42" x14ac:dyDescent="0.2">
      <c r="D2663" s="3"/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Q2663" s="3"/>
      <c r="R2663" s="3"/>
      <c r="S2663" s="3"/>
      <c r="T2663" s="11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3"/>
      <c r="AG2663" s="3"/>
      <c r="AH2663" s="3"/>
      <c r="AI2663" s="3"/>
      <c r="AJ2663" s="3"/>
      <c r="AK2663" s="3"/>
      <c r="AL2663" s="3"/>
      <c r="AM2663" s="3"/>
      <c r="AN2663" s="3"/>
      <c r="AO2663" s="3"/>
      <c r="AP2663" s="114"/>
    </row>
    <row r="2664" spans="4:42" x14ac:dyDescent="0.2">
      <c r="D2664" s="3"/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Q2664" s="3"/>
      <c r="R2664" s="3"/>
      <c r="S2664" s="3"/>
      <c r="T2664" s="11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3"/>
      <c r="AG2664" s="3"/>
      <c r="AH2664" s="3"/>
      <c r="AI2664" s="3"/>
      <c r="AJ2664" s="3"/>
      <c r="AK2664" s="3"/>
      <c r="AL2664" s="3"/>
      <c r="AM2664" s="3"/>
      <c r="AN2664" s="3"/>
      <c r="AO2664" s="3"/>
      <c r="AP2664" s="114"/>
    </row>
    <row r="2665" spans="4:42" x14ac:dyDescent="0.2">
      <c r="D2665" s="3"/>
      <c r="E2665" s="3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Q2665" s="3"/>
      <c r="R2665" s="3"/>
      <c r="S2665" s="3"/>
      <c r="T2665" s="11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3"/>
      <c r="AG2665" s="3"/>
      <c r="AH2665" s="3"/>
      <c r="AI2665" s="3"/>
      <c r="AJ2665" s="3"/>
      <c r="AK2665" s="3"/>
      <c r="AL2665" s="3"/>
      <c r="AM2665" s="3"/>
      <c r="AN2665" s="3"/>
      <c r="AO2665" s="3"/>
      <c r="AP2665" s="114"/>
    </row>
    <row r="2666" spans="4:42" x14ac:dyDescent="0.2">
      <c r="D2666" s="3"/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Q2666" s="3"/>
      <c r="R2666" s="3"/>
      <c r="S2666" s="3"/>
      <c r="T2666" s="11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3"/>
      <c r="AG2666" s="3"/>
      <c r="AH2666" s="3"/>
      <c r="AI2666" s="3"/>
      <c r="AJ2666" s="3"/>
      <c r="AK2666" s="3"/>
      <c r="AL2666" s="3"/>
      <c r="AM2666" s="3"/>
      <c r="AN2666" s="3"/>
      <c r="AO2666" s="3"/>
      <c r="AP2666" s="114"/>
    </row>
    <row r="2667" spans="4:42" x14ac:dyDescent="0.2">
      <c r="D2667" s="3"/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Q2667" s="3"/>
      <c r="R2667" s="3"/>
      <c r="S2667" s="3"/>
      <c r="T2667" s="11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3"/>
      <c r="AG2667" s="3"/>
      <c r="AH2667" s="3"/>
      <c r="AI2667" s="3"/>
      <c r="AJ2667" s="3"/>
      <c r="AK2667" s="3"/>
      <c r="AL2667" s="3"/>
      <c r="AM2667" s="3"/>
      <c r="AN2667" s="3"/>
      <c r="AO2667" s="3"/>
      <c r="AP2667" s="114"/>
    </row>
    <row r="2668" spans="4:42" x14ac:dyDescent="0.2">
      <c r="D2668" s="3"/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Q2668" s="3"/>
      <c r="R2668" s="3"/>
      <c r="S2668" s="3"/>
      <c r="T2668" s="11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3"/>
      <c r="AG2668" s="3"/>
      <c r="AH2668" s="3"/>
      <c r="AI2668" s="3"/>
      <c r="AJ2668" s="3"/>
      <c r="AK2668" s="3"/>
      <c r="AL2668" s="3"/>
      <c r="AM2668" s="3"/>
      <c r="AN2668" s="3"/>
      <c r="AO2668" s="3"/>
      <c r="AP2668" s="114"/>
    </row>
    <row r="2669" spans="4:42" x14ac:dyDescent="0.2">
      <c r="D2669" s="3"/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Q2669" s="3"/>
      <c r="R2669" s="3"/>
      <c r="S2669" s="3"/>
      <c r="T2669" s="11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3"/>
      <c r="AG2669" s="3"/>
      <c r="AH2669" s="3"/>
      <c r="AI2669" s="3"/>
      <c r="AJ2669" s="3"/>
      <c r="AK2669" s="3"/>
      <c r="AL2669" s="3"/>
      <c r="AM2669" s="3"/>
      <c r="AN2669" s="3"/>
      <c r="AO2669" s="3"/>
      <c r="AP2669" s="114"/>
    </row>
    <row r="2670" spans="4:42" x14ac:dyDescent="0.2">
      <c r="D2670" s="3"/>
      <c r="E2670" s="3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Q2670" s="3"/>
      <c r="R2670" s="3"/>
      <c r="S2670" s="3"/>
      <c r="T2670" s="11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3"/>
      <c r="AG2670" s="3"/>
      <c r="AH2670" s="3"/>
      <c r="AI2670" s="3"/>
      <c r="AJ2670" s="3"/>
      <c r="AK2670" s="3"/>
      <c r="AL2670" s="3"/>
      <c r="AM2670" s="3"/>
      <c r="AN2670" s="3"/>
      <c r="AO2670" s="3"/>
      <c r="AP2670" s="114"/>
    </row>
    <row r="2671" spans="4:42" x14ac:dyDescent="0.2">
      <c r="D2671" s="3"/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Q2671" s="3"/>
      <c r="R2671" s="3"/>
      <c r="S2671" s="3"/>
      <c r="T2671" s="11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3"/>
      <c r="AG2671" s="3"/>
      <c r="AH2671" s="3"/>
      <c r="AI2671" s="3"/>
      <c r="AJ2671" s="3"/>
      <c r="AK2671" s="3"/>
      <c r="AL2671" s="3"/>
      <c r="AM2671" s="3"/>
      <c r="AN2671" s="3"/>
      <c r="AO2671" s="3"/>
      <c r="AP2671" s="114"/>
    </row>
    <row r="2672" spans="4:42" x14ac:dyDescent="0.2">
      <c r="D2672" s="3"/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Q2672" s="3"/>
      <c r="R2672" s="3"/>
      <c r="S2672" s="3"/>
      <c r="T2672" s="11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3"/>
      <c r="AG2672" s="3"/>
      <c r="AH2672" s="3"/>
      <c r="AI2672" s="3"/>
      <c r="AJ2672" s="3"/>
      <c r="AK2672" s="3"/>
      <c r="AL2672" s="3"/>
      <c r="AM2672" s="3"/>
      <c r="AN2672" s="3"/>
      <c r="AO2672" s="3"/>
      <c r="AP2672" s="114"/>
    </row>
    <row r="2673" spans="4:42" x14ac:dyDescent="0.2">
      <c r="D2673" s="3"/>
      <c r="E2673" s="3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Q2673" s="3"/>
      <c r="R2673" s="3"/>
      <c r="S2673" s="3"/>
      <c r="T2673" s="11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3"/>
      <c r="AG2673" s="3"/>
      <c r="AH2673" s="3"/>
      <c r="AI2673" s="3"/>
      <c r="AJ2673" s="3"/>
      <c r="AK2673" s="3"/>
      <c r="AL2673" s="3"/>
      <c r="AM2673" s="3"/>
      <c r="AN2673" s="3"/>
      <c r="AO2673" s="3"/>
      <c r="AP2673" s="114"/>
    </row>
    <row r="2674" spans="4:42" x14ac:dyDescent="0.2">
      <c r="D2674" s="3"/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Q2674" s="3"/>
      <c r="R2674" s="3"/>
      <c r="S2674" s="3"/>
      <c r="T2674" s="11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3"/>
      <c r="AG2674" s="3"/>
      <c r="AH2674" s="3"/>
      <c r="AI2674" s="3"/>
      <c r="AJ2674" s="3"/>
      <c r="AK2674" s="3"/>
      <c r="AL2674" s="3"/>
      <c r="AM2674" s="3"/>
      <c r="AN2674" s="3"/>
      <c r="AO2674" s="3"/>
      <c r="AP2674" s="114"/>
    </row>
    <row r="2675" spans="4:42" x14ac:dyDescent="0.2">
      <c r="D2675" s="3"/>
      <c r="E2675" s="3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Q2675" s="3"/>
      <c r="R2675" s="3"/>
      <c r="S2675" s="3"/>
      <c r="T2675" s="11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3"/>
      <c r="AG2675" s="3"/>
      <c r="AH2675" s="3"/>
      <c r="AI2675" s="3"/>
      <c r="AJ2675" s="3"/>
      <c r="AK2675" s="3"/>
      <c r="AL2675" s="3"/>
      <c r="AM2675" s="3"/>
      <c r="AN2675" s="3"/>
      <c r="AO2675" s="3"/>
      <c r="AP2675" s="114"/>
    </row>
    <row r="2676" spans="4:42" x14ac:dyDescent="0.2">
      <c r="D2676" s="3"/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Q2676" s="3"/>
      <c r="R2676" s="3"/>
      <c r="S2676" s="3"/>
      <c r="T2676" s="11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3"/>
      <c r="AG2676" s="3"/>
      <c r="AH2676" s="3"/>
      <c r="AI2676" s="3"/>
      <c r="AJ2676" s="3"/>
      <c r="AK2676" s="3"/>
      <c r="AL2676" s="3"/>
      <c r="AM2676" s="3"/>
      <c r="AN2676" s="3"/>
      <c r="AO2676" s="3"/>
      <c r="AP2676" s="114"/>
    </row>
    <row r="2677" spans="4:42" x14ac:dyDescent="0.2">
      <c r="D2677" s="3"/>
      <c r="E2677" s="3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Q2677" s="3"/>
      <c r="R2677" s="3"/>
      <c r="S2677" s="3"/>
      <c r="T2677" s="11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3"/>
      <c r="AG2677" s="3"/>
      <c r="AH2677" s="3"/>
      <c r="AI2677" s="3"/>
      <c r="AJ2677" s="3"/>
      <c r="AK2677" s="3"/>
      <c r="AL2677" s="3"/>
      <c r="AM2677" s="3"/>
      <c r="AN2677" s="3"/>
      <c r="AO2677" s="3"/>
      <c r="AP2677" s="114"/>
    </row>
    <row r="2678" spans="4:42" x14ac:dyDescent="0.2">
      <c r="D2678" s="3"/>
      <c r="E2678" s="3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Q2678" s="3"/>
      <c r="R2678" s="3"/>
      <c r="S2678" s="3"/>
      <c r="T2678" s="11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3"/>
      <c r="AG2678" s="3"/>
      <c r="AH2678" s="3"/>
      <c r="AI2678" s="3"/>
      <c r="AJ2678" s="3"/>
      <c r="AK2678" s="3"/>
      <c r="AL2678" s="3"/>
      <c r="AM2678" s="3"/>
      <c r="AN2678" s="3"/>
      <c r="AO2678" s="3"/>
      <c r="AP2678" s="114"/>
    </row>
    <row r="2679" spans="4:42" x14ac:dyDescent="0.2">
      <c r="D2679" s="3"/>
      <c r="E2679" s="3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Q2679" s="3"/>
      <c r="R2679" s="3"/>
      <c r="S2679" s="3"/>
      <c r="T2679" s="11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 s="3"/>
      <c r="AF2679" s="3"/>
      <c r="AG2679" s="3"/>
      <c r="AH2679" s="3"/>
      <c r="AI2679" s="3"/>
      <c r="AJ2679" s="3"/>
      <c r="AK2679" s="3"/>
      <c r="AL2679" s="3"/>
      <c r="AM2679" s="3"/>
      <c r="AN2679" s="3"/>
      <c r="AO2679" s="3"/>
      <c r="AP2679" s="114"/>
    </row>
    <row r="2680" spans="4:42" x14ac:dyDescent="0.2">
      <c r="D2680" s="3"/>
      <c r="E2680" s="3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Q2680" s="3"/>
      <c r="R2680" s="3"/>
      <c r="S2680" s="3"/>
      <c r="T2680" s="11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3"/>
      <c r="AG2680" s="3"/>
      <c r="AH2680" s="3"/>
      <c r="AI2680" s="3"/>
      <c r="AJ2680" s="3"/>
      <c r="AK2680" s="3"/>
      <c r="AL2680" s="3"/>
      <c r="AM2680" s="3"/>
      <c r="AN2680" s="3"/>
      <c r="AO2680" s="3"/>
      <c r="AP2680" s="114"/>
    </row>
    <row r="2681" spans="4:42" x14ac:dyDescent="0.2">
      <c r="D2681" s="3"/>
      <c r="E2681" s="3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Q2681" s="3"/>
      <c r="R2681" s="3"/>
      <c r="S2681" s="3"/>
      <c r="T2681" s="11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3"/>
      <c r="AG2681" s="3"/>
      <c r="AH2681" s="3"/>
      <c r="AI2681" s="3"/>
      <c r="AJ2681" s="3"/>
      <c r="AK2681" s="3"/>
      <c r="AL2681" s="3"/>
      <c r="AM2681" s="3"/>
      <c r="AN2681" s="3"/>
      <c r="AO2681" s="3"/>
      <c r="AP2681" s="114"/>
    </row>
    <row r="2682" spans="4:42" x14ac:dyDescent="0.2">
      <c r="D2682" s="3"/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Q2682" s="3"/>
      <c r="R2682" s="3"/>
      <c r="S2682" s="3"/>
      <c r="T2682" s="11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 s="3"/>
      <c r="AF2682" s="3"/>
      <c r="AG2682" s="3"/>
      <c r="AH2682" s="3"/>
      <c r="AI2682" s="3"/>
      <c r="AJ2682" s="3"/>
      <c r="AK2682" s="3"/>
      <c r="AL2682" s="3"/>
      <c r="AM2682" s="3"/>
      <c r="AN2682" s="3"/>
      <c r="AO2682" s="3"/>
      <c r="AP2682" s="114"/>
    </row>
    <row r="2683" spans="4:42" x14ac:dyDescent="0.2">
      <c r="D2683" s="3"/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Q2683" s="3"/>
      <c r="R2683" s="3"/>
      <c r="S2683" s="3"/>
      <c r="T2683" s="11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3"/>
      <c r="AG2683" s="3"/>
      <c r="AH2683" s="3"/>
      <c r="AI2683" s="3"/>
      <c r="AJ2683" s="3"/>
      <c r="AK2683" s="3"/>
      <c r="AL2683" s="3"/>
      <c r="AM2683" s="3"/>
      <c r="AN2683" s="3"/>
      <c r="AO2683" s="3"/>
      <c r="AP2683" s="114"/>
    </row>
    <row r="2684" spans="4:42" x14ac:dyDescent="0.2">
      <c r="D2684" s="3"/>
      <c r="E2684" s="3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Q2684" s="3"/>
      <c r="R2684" s="3"/>
      <c r="S2684" s="3"/>
      <c r="T2684" s="11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3"/>
      <c r="AG2684" s="3"/>
      <c r="AH2684" s="3"/>
      <c r="AI2684" s="3"/>
      <c r="AJ2684" s="3"/>
      <c r="AK2684" s="3"/>
      <c r="AL2684" s="3"/>
      <c r="AM2684" s="3"/>
      <c r="AN2684" s="3"/>
      <c r="AO2684" s="3"/>
      <c r="AP2684" s="114"/>
    </row>
    <row r="2685" spans="4:42" x14ac:dyDescent="0.2">
      <c r="D2685" s="3"/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Q2685" s="3"/>
      <c r="R2685" s="3"/>
      <c r="S2685" s="3"/>
      <c r="T2685" s="11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3"/>
      <c r="AG2685" s="3"/>
      <c r="AH2685" s="3"/>
      <c r="AI2685" s="3"/>
      <c r="AJ2685" s="3"/>
      <c r="AK2685" s="3"/>
      <c r="AL2685" s="3"/>
      <c r="AM2685" s="3"/>
      <c r="AN2685" s="3"/>
      <c r="AO2685" s="3"/>
      <c r="AP2685" s="114"/>
    </row>
    <row r="2686" spans="4:42" x14ac:dyDescent="0.2">
      <c r="D2686" s="3"/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Q2686" s="3"/>
      <c r="R2686" s="3"/>
      <c r="S2686" s="3"/>
      <c r="T2686" s="11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3"/>
      <c r="AG2686" s="3"/>
      <c r="AH2686" s="3"/>
      <c r="AI2686" s="3"/>
      <c r="AJ2686" s="3"/>
      <c r="AK2686" s="3"/>
      <c r="AL2686" s="3"/>
      <c r="AM2686" s="3"/>
      <c r="AN2686" s="3"/>
      <c r="AO2686" s="3"/>
      <c r="AP2686" s="114"/>
    </row>
    <row r="2687" spans="4:42" x14ac:dyDescent="0.2">
      <c r="D2687" s="3"/>
      <c r="E2687" s="3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Q2687" s="3"/>
      <c r="R2687" s="3"/>
      <c r="S2687" s="3"/>
      <c r="T2687" s="11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3"/>
      <c r="AG2687" s="3"/>
      <c r="AH2687" s="3"/>
      <c r="AI2687" s="3"/>
      <c r="AJ2687" s="3"/>
      <c r="AK2687" s="3"/>
      <c r="AL2687" s="3"/>
      <c r="AM2687" s="3"/>
      <c r="AN2687" s="3"/>
      <c r="AO2687" s="3"/>
      <c r="AP2687" s="114"/>
    </row>
    <row r="2688" spans="4:42" x14ac:dyDescent="0.2">
      <c r="D2688" s="3"/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Q2688" s="3"/>
      <c r="R2688" s="3"/>
      <c r="S2688" s="3"/>
      <c r="T2688" s="11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 s="3"/>
      <c r="AF2688" s="3"/>
      <c r="AG2688" s="3"/>
      <c r="AH2688" s="3"/>
      <c r="AI2688" s="3"/>
      <c r="AJ2688" s="3"/>
      <c r="AK2688" s="3"/>
      <c r="AL2688" s="3"/>
      <c r="AM2688" s="3"/>
      <c r="AN2688" s="3"/>
      <c r="AO2688" s="3"/>
      <c r="AP2688" s="114"/>
    </row>
    <row r="2689" spans="4:42" x14ac:dyDescent="0.2">
      <c r="D2689" s="3"/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Q2689" s="3"/>
      <c r="R2689" s="3"/>
      <c r="S2689" s="3"/>
      <c r="T2689" s="11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3"/>
      <c r="AG2689" s="3"/>
      <c r="AH2689" s="3"/>
      <c r="AI2689" s="3"/>
      <c r="AJ2689" s="3"/>
      <c r="AK2689" s="3"/>
      <c r="AL2689" s="3"/>
      <c r="AM2689" s="3"/>
      <c r="AN2689" s="3"/>
      <c r="AO2689" s="3"/>
      <c r="AP2689" s="114"/>
    </row>
    <row r="2690" spans="4:42" x14ac:dyDescent="0.2">
      <c r="D2690" s="3"/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Q2690" s="3"/>
      <c r="R2690" s="3"/>
      <c r="S2690" s="3"/>
      <c r="T2690" s="11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3"/>
      <c r="AG2690" s="3"/>
      <c r="AH2690" s="3"/>
      <c r="AI2690" s="3"/>
      <c r="AJ2690" s="3"/>
      <c r="AK2690" s="3"/>
      <c r="AL2690" s="3"/>
      <c r="AM2690" s="3"/>
      <c r="AN2690" s="3"/>
      <c r="AO2690" s="3"/>
      <c r="AP2690" s="114"/>
    </row>
    <row r="2691" spans="4:42" x14ac:dyDescent="0.2">
      <c r="D2691" s="3"/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Q2691" s="3"/>
      <c r="R2691" s="3"/>
      <c r="S2691" s="3"/>
      <c r="T2691" s="11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3"/>
      <c r="AG2691" s="3"/>
      <c r="AH2691" s="3"/>
      <c r="AI2691" s="3"/>
      <c r="AJ2691" s="3"/>
      <c r="AK2691" s="3"/>
      <c r="AL2691" s="3"/>
      <c r="AM2691" s="3"/>
      <c r="AN2691" s="3"/>
      <c r="AO2691" s="3"/>
      <c r="AP2691" s="114"/>
    </row>
    <row r="2692" spans="4:42" x14ac:dyDescent="0.2">
      <c r="D2692" s="3"/>
      <c r="E2692" s="3"/>
      <c r="F2692" s="3"/>
      <c r="G2692" s="3"/>
      <c r="H2692" s="3"/>
      <c r="I2692" s="3"/>
      <c r="J2692" s="3"/>
      <c r="K2692" s="3"/>
      <c r="L2692" s="3"/>
      <c r="M2692" s="3"/>
      <c r="N2692" s="3"/>
      <c r="O2692" s="3"/>
      <c r="Q2692" s="3"/>
      <c r="R2692" s="3"/>
      <c r="S2692" s="3"/>
      <c r="T2692" s="11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3"/>
      <c r="AG2692" s="3"/>
      <c r="AH2692" s="3"/>
      <c r="AI2692" s="3"/>
      <c r="AJ2692" s="3"/>
      <c r="AK2692" s="3"/>
      <c r="AL2692" s="3"/>
      <c r="AM2692" s="3"/>
      <c r="AN2692" s="3"/>
      <c r="AO2692" s="3"/>
      <c r="AP2692" s="114"/>
    </row>
    <row r="2693" spans="4:42" x14ac:dyDescent="0.2">
      <c r="D2693" s="3"/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Q2693" s="3"/>
      <c r="R2693" s="3"/>
      <c r="S2693" s="3"/>
      <c r="T2693" s="11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3"/>
      <c r="AG2693" s="3"/>
      <c r="AH2693" s="3"/>
      <c r="AI2693" s="3"/>
      <c r="AJ2693" s="3"/>
      <c r="AK2693" s="3"/>
      <c r="AL2693" s="3"/>
      <c r="AM2693" s="3"/>
      <c r="AN2693" s="3"/>
      <c r="AO2693" s="3"/>
      <c r="AP2693" s="114"/>
    </row>
    <row r="2694" spans="4:42" x14ac:dyDescent="0.2">
      <c r="D2694" s="3"/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Q2694" s="3"/>
      <c r="R2694" s="3"/>
      <c r="S2694" s="3"/>
      <c r="T2694" s="11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3"/>
      <c r="AG2694" s="3"/>
      <c r="AH2694" s="3"/>
      <c r="AI2694" s="3"/>
      <c r="AJ2694" s="3"/>
      <c r="AK2694" s="3"/>
      <c r="AL2694" s="3"/>
      <c r="AM2694" s="3"/>
      <c r="AN2694" s="3"/>
      <c r="AO2694" s="3"/>
      <c r="AP2694" s="114"/>
    </row>
    <row r="2695" spans="4:42" x14ac:dyDescent="0.2">
      <c r="D2695" s="3"/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Q2695" s="3"/>
      <c r="R2695" s="3"/>
      <c r="S2695" s="3"/>
      <c r="T2695" s="11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3"/>
      <c r="AG2695" s="3"/>
      <c r="AH2695" s="3"/>
      <c r="AI2695" s="3"/>
      <c r="AJ2695" s="3"/>
      <c r="AK2695" s="3"/>
      <c r="AL2695" s="3"/>
      <c r="AM2695" s="3"/>
      <c r="AN2695" s="3"/>
      <c r="AO2695" s="3"/>
      <c r="AP2695" s="114"/>
    </row>
    <row r="2696" spans="4:42" x14ac:dyDescent="0.2">
      <c r="D2696" s="3"/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Q2696" s="3"/>
      <c r="R2696" s="3"/>
      <c r="S2696" s="3"/>
      <c r="T2696" s="11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3"/>
      <c r="AG2696" s="3"/>
      <c r="AH2696" s="3"/>
      <c r="AI2696" s="3"/>
      <c r="AJ2696" s="3"/>
      <c r="AK2696" s="3"/>
      <c r="AL2696" s="3"/>
      <c r="AM2696" s="3"/>
      <c r="AN2696" s="3"/>
      <c r="AO2696" s="3"/>
      <c r="AP2696" s="114"/>
    </row>
    <row r="2697" spans="4:42" x14ac:dyDescent="0.2">
      <c r="D2697" s="3"/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Q2697" s="3"/>
      <c r="R2697" s="3"/>
      <c r="S2697" s="3"/>
      <c r="T2697" s="11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3"/>
      <c r="AG2697" s="3"/>
      <c r="AH2697" s="3"/>
      <c r="AI2697" s="3"/>
      <c r="AJ2697" s="3"/>
      <c r="AK2697" s="3"/>
      <c r="AL2697" s="3"/>
      <c r="AM2697" s="3"/>
      <c r="AN2697" s="3"/>
      <c r="AO2697" s="3"/>
      <c r="AP2697" s="114"/>
    </row>
    <row r="2698" spans="4:42" x14ac:dyDescent="0.2">
      <c r="D2698" s="3"/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Q2698" s="3"/>
      <c r="R2698" s="3"/>
      <c r="S2698" s="3"/>
      <c r="T2698" s="11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3"/>
      <c r="AG2698" s="3"/>
      <c r="AH2698" s="3"/>
      <c r="AI2698" s="3"/>
      <c r="AJ2698" s="3"/>
      <c r="AK2698" s="3"/>
      <c r="AL2698" s="3"/>
      <c r="AM2698" s="3"/>
      <c r="AN2698" s="3"/>
      <c r="AO2698" s="3"/>
      <c r="AP2698" s="114"/>
    </row>
    <row r="2699" spans="4:42" x14ac:dyDescent="0.2">
      <c r="D2699" s="3"/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Q2699" s="3"/>
      <c r="R2699" s="3"/>
      <c r="S2699" s="3"/>
      <c r="T2699" s="11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3"/>
      <c r="AG2699" s="3"/>
      <c r="AH2699" s="3"/>
      <c r="AI2699" s="3"/>
      <c r="AJ2699" s="3"/>
      <c r="AK2699" s="3"/>
      <c r="AL2699" s="3"/>
      <c r="AM2699" s="3"/>
      <c r="AN2699" s="3"/>
      <c r="AO2699" s="3"/>
      <c r="AP2699" s="114"/>
    </row>
    <row r="2700" spans="4:42" x14ac:dyDescent="0.2">
      <c r="D2700" s="3"/>
      <c r="E2700" s="3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Q2700" s="3"/>
      <c r="R2700" s="3"/>
      <c r="S2700" s="3"/>
      <c r="T2700" s="11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3"/>
      <c r="AG2700" s="3"/>
      <c r="AH2700" s="3"/>
      <c r="AI2700" s="3"/>
      <c r="AJ2700" s="3"/>
      <c r="AK2700" s="3"/>
      <c r="AL2700" s="3"/>
      <c r="AM2700" s="3"/>
      <c r="AN2700" s="3"/>
      <c r="AO2700" s="3"/>
      <c r="AP2700" s="114"/>
    </row>
    <row r="2701" spans="4:42" x14ac:dyDescent="0.2">
      <c r="D2701" s="3"/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Q2701" s="3"/>
      <c r="R2701" s="3"/>
      <c r="S2701" s="3"/>
      <c r="T2701" s="11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3"/>
      <c r="AG2701" s="3"/>
      <c r="AH2701" s="3"/>
      <c r="AI2701" s="3"/>
      <c r="AJ2701" s="3"/>
      <c r="AK2701" s="3"/>
      <c r="AL2701" s="3"/>
      <c r="AM2701" s="3"/>
      <c r="AN2701" s="3"/>
      <c r="AO2701" s="3"/>
      <c r="AP2701" s="114"/>
    </row>
    <row r="2702" spans="4:42" x14ac:dyDescent="0.2">
      <c r="D2702" s="3"/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Q2702" s="3"/>
      <c r="R2702" s="3"/>
      <c r="S2702" s="3"/>
      <c r="T2702" s="11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3"/>
      <c r="AG2702" s="3"/>
      <c r="AH2702" s="3"/>
      <c r="AI2702" s="3"/>
      <c r="AJ2702" s="3"/>
      <c r="AK2702" s="3"/>
      <c r="AL2702" s="3"/>
      <c r="AM2702" s="3"/>
      <c r="AN2702" s="3"/>
      <c r="AO2702" s="3"/>
      <c r="AP2702" s="114"/>
    </row>
    <row r="2703" spans="4:42" x14ac:dyDescent="0.2">
      <c r="D2703" s="3"/>
      <c r="E2703" s="3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Q2703" s="3"/>
      <c r="R2703" s="3"/>
      <c r="S2703" s="3"/>
      <c r="T2703" s="11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3"/>
      <c r="AG2703" s="3"/>
      <c r="AH2703" s="3"/>
      <c r="AI2703" s="3"/>
      <c r="AJ2703" s="3"/>
      <c r="AK2703" s="3"/>
      <c r="AL2703" s="3"/>
      <c r="AM2703" s="3"/>
      <c r="AN2703" s="3"/>
      <c r="AO2703" s="3"/>
      <c r="AP2703" s="114"/>
    </row>
    <row r="2704" spans="4:42" x14ac:dyDescent="0.2">
      <c r="D2704" s="3"/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Q2704" s="3"/>
      <c r="R2704" s="3"/>
      <c r="S2704" s="3"/>
      <c r="T2704" s="11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3"/>
      <c r="AG2704" s="3"/>
      <c r="AH2704" s="3"/>
      <c r="AI2704" s="3"/>
      <c r="AJ2704" s="3"/>
      <c r="AK2704" s="3"/>
      <c r="AL2704" s="3"/>
      <c r="AM2704" s="3"/>
      <c r="AN2704" s="3"/>
      <c r="AO2704" s="3"/>
      <c r="AP2704" s="114"/>
    </row>
    <row r="2705" spans="4:42" x14ac:dyDescent="0.2">
      <c r="D2705" s="3"/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Q2705" s="3"/>
      <c r="R2705" s="3"/>
      <c r="S2705" s="3"/>
      <c r="T2705" s="11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3"/>
      <c r="AG2705" s="3"/>
      <c r="AH2705" s="3"/>
      <c r="AI2705" s="3"/>
      <c r="AJ2705" s="3"/>
      <c r="AK2705" s="3"/>
      <c r="AL2705" s="3"/>
      <c r="AM2705" s="3"/>
      <c r="AN2705" s="3"/>
      <c r="AO2705" s="3"/>
      <c r="AP2705" s="114"/>
    </row>
    <row r="2706" spans="4:42" x14ac:dyDescent="0.2">
      <c r="D2706" s="3"/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Q2706" s="3"/>
      <c r="R2706" s="3"/>
      <c r="S2706" s="3"/>
      <c r="T2706" s="11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3"/>
      <c r="AG2706" s="3"/>
      <c r="AH2706" s="3"/>
      <c r="AI2706" s="3"/>
      <c r="AJ2706" s="3"/>
      <c r="AK2706" s="3"/>
      <c r="AL2706" s="3"/>
      <c r="AM2706" s="3"/>
      <c r="AN2706" s="3"/>
      <c r="AO2706" s="3"/>
      <c r="AP2706" s="114"/>
    </row>
    <row r="2707" spans="4:42" x14ac:dyDescent="0.2">
      <c r="D2707" s="3"/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Q2707" s="3"/>
      <c r="R2707" s="3"/>
      <c r="S2707" s="3"/>
      <c r="T2707" s="11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3"/>
      <c r="AG2707" s="3"/>
      <c r="AH2707" s="3"/>
      <c r="AI2707" s="3"/>
      <c r="AJ2707" s="3"/>
      <c r="AK2707" s="3"/>
      <c r="AL2707" s="3"/>
      <c r="AM2707" s="3"/>
      <c r="AN2707" s="3"/>
      <c r="AO2707" s="3"/>
      <c r="AP2707" s="114"/>
    </row>
    <row r="2708" spans="4:42" x14ac:dyDescent="0.2">
      <c r="D2708" s="3"/>
      <c r="E2708" s="3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Q2708" s="3"/>
      <c r="R2708" s="3"/>
      <c r="S2708" s="3"/>
      <c r="T2708" s="11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3"/>
      <c r="AG2708" s="3"/>
      <c r="AH2708" s="3"/>
      <c r="AI2708" s="3"/>
      <c r="AJ2708" s="3"/>
      <c r="AK2708" s="3"/>
      <c r="AL2708" s="3"/>
      <c r="AM2708" s="3"/>
      <c r="AN2708" s="3"/>
      <c r="AO2708" s="3"/>
      <c r="AP2708" s="114"/>
    </row>
    <row r="2709" spans="4:42" x14ac:dyDescent="0.2">
      <c r="D2709" s="3"/>
      <c r="E2709" s="3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Q2709" s="3"/>
      <c r="R2709" s="3"/>
      <c r="S2709" s="3"/>
      <c r="T2709" s="11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3"/>
      <c r="AG2709" s="3"/>
      <c r="AH2709" s="3"/>
      <c r="AI2709" s="3"/>
      <c r="AJ2709" s="3"/>
      <c r="AK2709" s="3"/>
      <c r="AL2709" s="3"/>
      <c r="AM2709" s="3"/>
      <c r="AN2709" s="3"/>
      <c r="AO2709" s="3"/>
      <c r="AP2709" s="114"/>
    </row>
    <row r="2710" spans="4:42" x14ac:dyDescent="0.2">
      <c r="D2710" s="3"/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Q2710" s="3"/>
      <c r="R2710" s="3"/>
      <c r="S2710" s="3"/>
      <c r="T2710" s="11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3"/>
      <c r="AG2710" s="3"/>
      <c r="AH2710" s="3"/>
      <c r="AI2710" s="3"/>
      <c r="AJ2710" s="3"/>
      <c r="AK2710" s="3"/>
      <c r="AL2710" s="3"/>
      <c r="AM2710" s="3"/>
      <c r="AN2710" s="3"/>
      <c r="AO2710" s="3"/>
      <c r="AP2710" s="114"/>
    </row>
    <row r="2711" spans="4:42" x14ac:dyDescent="0.2">
      <c r="D2711" s="3"/>
      <c r="E2711" s="3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Q2711" s="3"/>
      <c r="R2711" s="3"/>
      <c r="S2711" s="3"/>
      <c r="T2711" s="11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 s="3"/>
      <c r="AF2711" s="3"/>
      <c r="AG2711" s="3"/>
      <c r="AH2711" s="3"/>
      <c r="AI2711" s="3"/>
      <c r="AJ2711" s="3"/>
      <c r="AK2711" s="3"/>
      <c r="AL2711" s="3"/>
      <c r="AM2711" s="3"/>
      <c r="AN2711" s="3"/>
      <c r="AO2711" s="3"/>
      <c r="AP2711" s="114"/>
    </row>
    <row r="2712" spans="4:42" x14ac:dyDescent="0.2">
      <c r="D2712" s="3"/>
      <c r="E2712" s="3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Q2712" s="3"/>
      <c r="R2712" s="3"/>
      <c r="S2712" s="3"/>
      <c r="T2712" s="11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3"/>
      <c r="AG2712" s="3"/>
      <c r="AH2712" s="3"/>
      <c r="AI2712" s="3"/>
      <c r="AJ2712" s="3"/>
      <c r="AK2712" s="3"/>
      <c r="AL2712" s="3"/>
      <c r="AM2712" s="3"/>
      <c r="AN2712" s="3"/>
      <c r="AO2712" s="3"/>
      <c r="AP2712" s="114"/>
    </row>
    <row r="2713" spans="4:42" x14ac:dyDescent="0.2">
      <c r="D2713" s="3"/>
      <c r="E2713" s="3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Q2713" s="3"/>
      <c r="R2713" s="3"/>
      <c r="S2713" s="3"/>
      <c r="T2713" s="11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3"/>
      <c r="AG2713" s="3"/>
      <c r="AH2713" s="3"/>
      <c r="AI2713" s="3"/>
      <c r="AJ2713" s="3"/>
      <c r="AK2713" s="3"/>
      <c r="AL2713" s="3"/>
      <c r="AM2713" s="3"/>
      <c r="AN2713" s="3"/>
      <c r="AO2713" s="3"/>
      <c r="AP2713" s="114"/>
    </row>
    <row r="2714" spans="4:42" x14ac:dyDescent="0.2">
      <c r="D2714" s="3"/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Q2714" s="3"/>
      <c r="R2714" s="3"/>
      <c r="S2714" s="3"/>
      <c r="T2714" s="11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3"/>
      <c r="AG2714" s="3"/>
      <c r="AH2714" s="3"/>
      <c r="AI2714" s="3"/>
      <c r="AJ2714" s="3"/>
      <c r="AK2714" s="3"/>
      <c r="AL2714" s="3"/>
      <c r="AM2714" s="3"/>
      <c r="AN2714" s="3"/>
      <c r="AO2714" s="3"/>
      <c r="AP2714" s="114"/>
    </row>
    <row r="2715" spans="4:42" x14ac:dyDescent="0.2">
      <c r="D2715" s="3"/>
      <c r="E2715" s="3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Q2715" s="3"/>
      <c r="R2715" s="3"/>
      <c r="S2715" s="3"/>
      <c r="T2715" s="11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3"/>
      <c r="AG2715" s="3"/>
      <c r="AH2715" s="3"/>
      <c r="AI2715" s="3"/>
      <c r="AJ2715" s="3"/>
      <c r="AK2715" s="3"/>
      <c r="AL2715" s="3"/>
      <c r="AM2715" s="3"/>
      <c r="AN2715" s="3"/>
      <c r="AO2715" s="3"/>
      <c r="AP2715" s="114"/>
    </row>
    <row r="2716" spans="4:42" x14ac:dyDescent="0.2">
      <c r="D2716" s="3"/>
      <c r="E2716" s="3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Q2716" s="3"/>
      <c r="R2716" s="3"/>
      <c r="S2716" s="3"/>
      <c r="T2716" s="11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3"/>
      <c r="AF2716" s="3"/>
      <c r="AG2716" s="3"/>
      <c r="AH2716" s="3"/>
      <c r="AI2716" s="3"/>
      <c r="AJ2716" s="3"/>
      <c r="AK2716" s="3"/>
      <c r="AL2716" s="3"/>
      <c r="AM2716" s="3"/>
      <c r="AN2716" s="3"/>
      <c r="AO2716" s="3"/>
      <c r="AP2716" s="114"/>
    </row>
    <row r="2717" spans="4:42" x14ac:dyDescent="0.2">
      <c r="D2717" s="3"/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Q2717" s="3"/>
      <c r="R2717" s="3"/>
      <c r="S2717" s="3"/>
      <c r="T2717" s="11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3"/>
      <c r="AG2717" s="3"/>
      <c r="AH2717" s="3"/>
      <c r="AI2717" s="3"/>
      <c r="AJ2717" s="3"/>
      <c r="AK2717" s="3"/>
      <c r="AL2717" s="3"/>
      <c r="AM2717" s="3"/>
      <c r="AN2717" s="3"/>
      <c r="AO2717" s="3"/>
      <c r="AP2717" s="114"/>
    </row>
    <row r="2718" spans="4:42" x14ac:dyDescent="0.2">
      <c r="D2718" s="3"/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Q2718" s="3"/>
      <c r="R2718" s="3"/>
      <c r="S2718" s="3"/>
      <c r="T2718" s="11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3"/>
      <c r="AG2718" s="3"/>
      <c r="AH2718" s="3"/>
      <c r="AI2718" s="3"/>
      <c r="AJ2718" s="3"/>
      <c r="AK2718" s="3"/>
      <c r="AL2718" s="3"/>
      <c r="AM2718" s="3"/>
      <c r="AN2718" s="3"/>
      <c r="AO2718" s="3"/>
      <c r="AP2718" s="114"/>
    </row>
    <row r="2719" spans="4:42" x14ac:dyDescent="0.2">
      <c r="D2719" s="3"/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Q2719" s="3"/>
      <c r="R2719" s="3"/>
      <c r="S2719" s="3"/>
      <c r="T2719" s="11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3"/>
      <c r="AG2719" s="3"/>
      <c r="AH2719" s="3"/>
      <c r="AI2719" s="3"/>
      <c r="AJ2719" s="3"/>
      <c r="AK2719" s="3"/>
      <c r="AL2719" s="3"/>
      <c r="AM2719" s="3"/>
      <c r="AN2719" s="3"/>
      <c r="AO2719" s="3"/>
      <c r="AP2719" s="114"/>
    </row>
    <row r="2720" spans="4:42" x14ac:dyDescent="0.2">
      <c r="D2720" s="3"/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Q2720" s="3"/>
      <c r="R2720" s="3"/>
      <c r="S2720" s="3"/>
      <c r="T2720" s="11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3"/>
      <c r="AG2720" s="3"/>
      <c r="AH2720" s="3"/>
      <c r="AI2720" s="3"/>
      <c r="AJ2720" s="3"/>
      <c r="AK2720" s="3"/>
      <c r="AL2720" s="3"/>
      <c r="AM2720" s="3"/>
      <c r="AN2720" s="3"/>
      <c r="AO2720" s="3"/>
      <c r="AP2720" s="114"/>
    </row>
    <row r="2721" spans="4:42" x14ac:dyDescent="0.2">
      <c r="D2721" s="3"/>
      <c r="E2721" s="3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Q2721" s="3"/>
      <c r="R2721" s="3"/>
      <c r="S2721" s="3"/>
      <c r="T2721" s="11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3"/>
      <c r="AG2721" s="3"/>
      <c r="AH2721" s="3"/>
      <c r="AI2721" s="3"/>
      <c r="AJ2721" s="3"/>
      <c r="AK2721" s="3"/>
      <c r="AL2721" s="3"/>
      <c r="AM2721" s="3"/>
      <c r="AN2721" s="3"/>
      <c r="AO2721" s="3"/>
      <c r="AP2721" s="114"/>
    </row>
    <row r="2722" spans="4:42" x14ac:dyDescent="0.2">
      <c r="D2722" s="3"/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Q2722" s="3"/>
      <c r="R2722" s="3"/>
      <c r="S2722" s="3"/>
      <c r="T2722" s="11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3"/>
      <c r="AG2722" s="3"/>
      <c r="AH2722" s="3"/>
      <c r="AI2722" s="3"/>
      <c r="AJ2722" s="3"/>
      <c r="AK2722" s="3"/>
      <c r="AL2722" s="3"/>
      <c r="AM2722" s="3"/>
      <c r="AN2722" s="3"/>
      <c r="AO2722" s="3"/>
      <c r="AP2722" s="114"/>
    </row>
    <row r="2723" spans="4:42" x14ac:dyDescent="0.2">
      <c r="D2723" s="3"/>
      <c r="E2723" s="3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Q2723" s="3"/>
      <c r="R2723" s="3"/>
      <c r="S2723" s="3"/>
      <c r="T2723" s="11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 s="3"/>
      <c r="AF2723" s="3"/>
      <c r="AG2723" s="3"/>
      <c r="AH2723" s="3"/>
      <c r="AI2723" s="3"/>
      <c r="AJ2723" s="3"/>
      <c r="AK2723" s="3"/>
      <c r="AL2723" s="3"/>
      <c r="AM2723" s="3"/>
      <c r="AN2723" s="3"/>
      <c r="AO2723" s="3"/>
      <c r="AP2723" s="114"/>
    </row>
    <row r="2724" spans="4:42" x14ac:dyDescent="0.2">
      <c r="D2724" s="3"/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Q2724" s="3"/>
      <c r="R2724" s="3"/>
      <c r="S2724" s="3"/>
      <c r="T2724" s="11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 s="3"/>
      <c r="AF2724" s="3"/>
      <c r="AG2724" s="3"/>
      <c r="AH2724" s="3"/>
      <c r="AI2724" s="3"/>
      <c r="AJ2724" s="3"/>
      <c r="AK2724" s="3"/>
      <c r="AL2724" s="3"/>
      <c r="AM2724" s="3"/>
      <c r="AN2724" s="3"/>
      <c r="AO2724" s="3"/>
      <c r="AP2724" s="114"/>
    </row>
    <row r="2725" spans="4:42" x14ac:dyDescent="0.2">
      <c r="D2725" s="3"/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Q2725" s="3"/>
      <c r="R2725" s="3"/>
      <c r="S2725" s="3"/>
      <c r="T2725" s="11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3"/>
      <c r="AG2725" s="3"/>
      <c r="AH2725" s="3"/>
      <c r="AI2725" s="3"/>
      <c r="AJ2725" s="3"/>
      <c r="AK2725" s="3"/>
      <c r="AL2725" s="3"/>
      <c r="AM2725" s="3"/>
      <c r="AN2725" s="3"/>
      <c r="AO2725" s="3"/>
      <c r="AP2725" s="114"/>
    </row>
    <row r="2726" spans="4:42" x14ac:dyDescent="0.2">
      <c r="D2726" s="3"/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Q2726" s="3"/>
      <c r="R2726" s="3"/>
      <c r="S2726" s="3"/>
      <c r="T2726" s="11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3"/>
      <c r="AG2726" s="3"/>
      <c r="AH2726" s="3"/>
      <c r="AI2726" s="3"/>
      <c r="AJ2726" s="3"/>
      <c r="AK2726" s="3"/>
      <c r="AL2726" s="3"/>
      <c r="AM2726" s="3"/>
      <c r="AN2726" s="3"/>
      <c r="AO2726" s="3"/>
      <c r="AP2726" s="114"/>
    </row>
    <row r="2727" spans="4:42" x14ac:dyDescent="0.2">
      <c r="D2727" s="3"/>
      <c r="E2727" s="3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Q2727" s="3"/>
      <c r="R2727" s="3"/>
      <c r="S2727" s="3"/>
      <c r="T2727" s="11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3"/>
      <c r="AG2727" s="3"/>
      <c r="AH2727" s="3"/>
      <c r="AI2727" s="3"/>
      <c r="AJ2727" s="3"/>
      <c r="AK2727" s="3"/>
      <c r="AL2727" s="3"/>
      <c r="AM2727" s="3"/>
      <c r="AN2727" s="3"/>
      <c r="AO2727" s="3"/>
      <c r="AP2727" s="114"/>
    </row>
    <row r="2728" spans="4:42" x14ac:dyDescent="0.2">
      <c r="D2728" s="3"/>
      <c r="E2728" s="3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Q2728" s="3"/>
      <c r="R2728" s="3"/>
      <c r="S2728" s="3"/>
      <c r="T2728" s="11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3"/>
      <c r="AG2728" s="3"/>
      <c r="AH2728" s="3"/>
      <c r="AI2728" s="3"/>
      <c r="AJ2728" s="3"/>
      <c r="AK2728" s="3"/>
      <c r="AL2728" s="3"/>
      <c r="AM2728" s="3"/>
      <c r="AN2728" s="3"/>
      <c r="AO2728" s="3"/>
      <c r="AP2728" s="114"/>
    </row>
    <row r="2729" spans="4:42" x14ac:dyDescent="0.2">
      <c r="D2729" s="3"/>
      <c r="E2729" s="3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Q2729" s="3"/>
      <c r="R2729" s="3"/>
      <c r="S2729" s="3"/>
      <c r="T2729" s="11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3"/>
      <c r="AG2729" s="3"/>
      <c r="AH2729" s="3"/>
      <c r="AI2729" s="3"/>
      <c r="AJ2729" s="3"/>
      <c r="AK2729" s="3"/>
      <c r="AL2729" s="3"/>
      <c r="AM2729" s="3"/>
      <c r="AN2729" s="3"/>
      <c r="AO2729" s="3"/>
      <c r="AP2729" s="114"/>
    </row>
    <row r="2730" spans="4:42" x14ac:dyDescent="0.2">
      <c r="D2730" s="3"/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Q2730" s="3"/>
      <c r="R2730" s="3"/>
      <c r="S2730" s="3"/>
      <c r="T2730" s="11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3"/>
      <c r="AG2730" s="3"/>
      <c r="AH2730" s="3"/>
      <c r="AI2730" s="3"/>
      <c r="AJ2730" s="3"/>
      <c r="AK2730" s="3"/>
      <c r="AL2730" s="3"/>
      <c r="AM2730" s="3"/>
      <c r="AN2730" s="3"/>
      <c r="AO2730" s="3"/>
      <c r="AP2730" s="114"/>
    </row>
    <row r="2731" spans="4:42" x14ac:dyDescent="0.2">
      <c r="D2731" s="3"/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Q2731" s="3"/>
      <c r="R2731" s="3"/>
      <c r="S2731" s="3"/>
      <c r="T2731" s="11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3"/>
      <c r="AF2731" s="3"/>
      <c r="AG2731" s="3"/>
      <c r="AH2731" s="3"/>
      <c r="AI2731" s="3"/>
      <c r="AJ2731" s="3"/>
      <c r="AK2731" s="3"/>
      <c r="AL2731" s="3"/>
      <c r="AM2731" s="3"/>
      <c r="AN2731" s="3"/>
      <c r="AO2731" s="3"/>
      <c r="AP2731" s="114"/>
    </row>
    <row r="2732" spans="4:42" x14ac:dyDescent="0.2">
      <c r="D2732" s="3"/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Q2732" s="3"/>
      <c r="R2732" s="3"/>
      <c r="S2732" s="3"/>
      <c r="T2732" s="11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3"/>
      <c r="AG2732" s="3"/>
      <c r="AH2732" s="3"/>
      <c r="AI2732" s="3"/>
      <c r="AJ2732" s="3"/>
      <c r="AK2732" s="3"/>
      <c r="AL2732" s="3"/>
      <c r="AM2732" s="3"/>
      <c r="AN2732" s="3"/>
      <c r="AO2732" s="3"/>
      <c r="AP2732" s="114"/>
    </row>
    <row r="2733" spans="4:42" x14ac:dyDescent="0.2">
      <c r="D2733" s="3"/>
      <c r="E2733" s="3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Q2733" s="3"/>
      <c r="R2733" s="3"/>
      <c r="S2733" s="3"/>
      <c r="T2733" s="11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3"/>
      <c r="AG2733" s="3"/>
      <c r="AH2733" s="3"/>
      <c r="AI2733" s="3"/>
      <c r="AJ2733" s="3"/>
      <c r="AK2733" s="3"/>
      <c r="AL2733" s="3"/>
      <c r="AM2733" s="3"/>
      <c r="AN2733" s="3"/>
      <c r="AO2733" s="3"/>
      <c r="AP2733" s="114"/>
    </row>
    <row r="2734" spans="4:42" x14ac:dyDescent="0.2">
      <c r="D2734" s="3"/>
      <c r="E2734" s="3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Q2734" s="3"/>
      <c r="R2734" s="3"/>
      <c r="S2734" s="3"/>
      <c r="T2734" s="11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3"/>
      <c r="AG2734" s="3"/>
      <c r="AH2734" s="3"/>
      <c r="AI2734" s="3"/>
      <c r="AJ2734" s="3"/>
      <c r="AK2734" s="3"/>
      <c r="AL2734" s="3"/>
      <c r="AM2734" s="3"/>
      <c r="AN2734" s="3"/>
      <c r="AO2734" s="3"/>
      <c r="AP2734" s="114"/>
    </row>
    <row r="2735" spans="4:42" x14ac:dyDescent="0.2">
      <c r="D2735" s="3"/>
      <c r="E2735" s="3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Q2735" s="3"/>
      <c r="R2735" s="3"/>
      <c r="S2735" s="3"/>
      <c r="T2735" s="11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3"/>
      <c r="AG2735" s="3"/>
      <c r="AH2735" s="3"/>
      <c r="AI2735" s="3"/>
      <c r="AJ2735" s="3"/>
      <c r="AK2735" s="3"/>
      <c r="AL2735" s="3"/>
      <c r="AM2735" s="3"/>
      <c r="AN2735" s="3"/>
      <c r="AO2735" s="3"/>
      <c r="AP2735" s="114"/>
    </row>
    <row r="2736" spans="4:42" x14ac:dyDescent="0.2">
      <c r="D2736" s="3"/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Q2736" s="3"/>
      <c r="R2736" s="3"/>
      <c r="S2736" s="3"/>
      <c r="T2736" s="11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3"/>
      <c r="AG2736" s="3"/>
      <c r="AH2736" s="3"/>
      <c r="AI2736" s="3"/>
      <c r="AJ2736" s="3"/>
      <c r="AK2736" s="3"/>
      <c r="AL2736" s="3"/>
      <c r="AM2736" s="3"/>
      <c r="AN2736" s="3"/>
      <c r="AO2736" s="3"/>
      <c r="AP2736" s="114"/>
    </row>
    <row r="2737" spans="4:42" x14ac:dyDescent="0.2">
      <c r="D2737" s="3"/>
      <c r="E2737" s="3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Q2737" s="3"/>
      <c r="R2737" s="3"/>
      <c r="S2737" s="3"/>
      <c r="T2737" s="11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3"/>
      <c r="AG2737" s="3"/>
      <c r="AH2737" s="3"/>
      <c r="AI2737" s="3"/>
      <c r="AJ2737" s="3"/>
      <c r="AK2737" s="3"/>
      <c r="AL2737" s="3"/>
      <c r="AM2737" s="3"/>
      <c r="AN2737" s="3"/>
      <c r="AO2737" s="3"/>
      <c r="AP2737" s="114"/>
    </row>
    <row r="2738" spans="4:42" x14ac:dyDescent="0.2">
      <c r="D2738" s="3"/>
      <c r="E2738" s="3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Q2738" s="3"/>
      <c r="R2738" s="3"/>
      <c r="S2738" s="3"/>
      <c r="T2738" s="11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3"/>
      <c r="AG2738" s="3"/>
      <c r="AH2738" s="3"/>
      <c r="AI2738" s="3"/>
      <c r="AJ2738" s="3"/>
      <c r="AK2738" s="3"/>
      <c r="AL2738" s="3"/>
      <c r="AM2738" s="3"/>
      <c r="AN2738" s="3"/>
      <c r="AO2738" s="3"/>
      <c r="AP2738" s="114"/>
    </row>
    <row r="2739" spans="4:42" x14ac:dyDescent="0.2">
      <c r="D2739" s="3"/>
      <c r="E2739" s="3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Q2739" s="3"/>
      <c r="R2739" s="3"/>
      <c r="S2739" s="3"/>
      <c r="T2739" s="11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3"/>
      <c r="AG2739" s="3"/>
      <c r="AH2739" s="3"/>
      <c r="AI2739" s="3"/>
      <c r="AJ2739" s="3"/>
      <c r="AK2739" s="3"/>
      <c r="AL2739" s="3"/>
      <c r="AM2739" s="3"/>
      <c r="AN2739" s="3"/>
      <c r="AO2739" s="3"/>
      <c r="AP2739" s="114"/>
    </row>
    <row r="2740" spans="4:42" x14ac:dyDescent="0.2">
      <c r="D2740" s="3"/>
      <c r="E2740" s="3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Q2740" s="3"/>
      <c r="R2740" s="3"/>
      <c r="S2740" s="3"/>
      <c r="T2740" s="11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3"/>
      <c r="AG2740" s="3"/>
      <c r="AH2740" s="3"/>
      <c r="AI2740" s="3"/>
      <c r="AJ2740" s="3"/>
      <c r="AK2740" s="3"/>
      <c r="AL2740" s="3"/>
      <c r="AM2740" s="3"/>
      <c r="AN2740" s="3"/>
      <c r="AO2740" s="3"/>
      <c r="AP2740" s="114"/>
    </row>
    <row r="2741" spans="4:42" x14ac:dyDescent="0.2">
      <c r="D2741" s="3"/>
      <c r="E2741" s="3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Q2741" s="3"/>
      <c r="R2741" s="3"/>
      <c r="S2741" s="3"/>
      <c r="T2741" s="11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3"/>
      <c r="AG2741" s="3"/>
      <c r="AH2741" s="3"/>
      <c r="AI2741" s="3"/>
      <c r="AJ2741" s="3"/>
      <c r="AK2741" s="3"/>
      <c r="AL2741" s="3"/>
      <c r="AM2741" s="3"/>
      <c r="AN2741" s="3"/>
      <c r="AO2741" s="3"/>
      <c r="AP2741" s="114"/>
    </row>
    <row r="2742" spans="4:42" x14ac:dyDescent="0.2">
      <c r="D2742" s="3"/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Q2742" s="3"/>
      <c r="R2742" s="3"/>
      <c r="S2742" s="3"/>
      <c r="T2742" s="11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3"/>
      <c r="AG2742" s="3"/>
      <c r="AH2742" s="3"/>
      <c r="AI2742" s="3"/>
      <c r="AJ2742" s="3"/>
      <c r="AK2742" s="3"/>
      <c r="AL2742" s="3"/>
      <c r="AM2742" s="3"/>
      <c r="AN2742" s="3"/>
      <c r="AO2742" s="3"/>
      <c r="AP2742" s="114"/>
    </row>
    <row r="2743" spans="4:42" x14ac:dyDescent="0.2">
      <c r="D2743" s="3"/>
      <c r="E2743" s="3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Q2743" s="3"/>
      <c r="R2743" s="3"/>
      <c r="S2743" s="3"/>
      <c r="T2743" s="11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3"/>
      <c r="AG2743" s="3"/>
      <c r="AH2743" s="3"/>
      <c r="AI2743" s="3"/>
      <c r="AJ2743" s="3"/>
      <c r="AK2743" s="3"/>
      <c r="AL2743" s="3"/>
      <c r="AM2743" s="3"/>
      <c r="AN2743" s="3"/>
      <c r="AO2743" s="3"/>
      <c r="AP2743" s="114"/>
    </row>
    <row r="2744" spans="4:42" x14ac:dyDescent="0.2">
      <c r="D2744" s="3"/>
      <c r="E2744" s="3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Q2744" s="3"/>
      <c r="R2744" s="3"/>
      <c r="S2744" s="3"/>
      <c r="T2744" s="11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3"/>
      <c r="AG2744" s="3"/>
      <c r="AH2744" s="3"/>
      <c r="AI2744" s="3"/>
      <c r="AJ2744" s="3"/>
      <c r="AK2744" s="3"/>
      <c r="AL2744" s="3"/>
      <c r="AM2744" s="3"/>
      <c r="AN2744" s="3"/>
      <c r="AO2744" s="3"/>
      <c r="AP2744" s="114"/>
    </row>
    <row r="2745" spans="4:42" x14ac:dyDescent="0.2">
      <c r="D2745" s="3"/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Q2745" s="3"/>
      <c r="R2745" s="3"/>
      <c r="S2745" s="3"/>
      <c r="T2745" s="11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3"/>
      <c r="AG2745" s="3"/>
      <c r="AH2745" s="3"/>
      <c r="AI2745" s="3"/>
      <c r="AJ2745" s="3"/>
      <c r="AK2745" s="3"/>
      <c r="AL2745" s="3"/>
      <c r="AM2745" s="3"/>
      <c r="AN2745" s="3"/>
      <c r="AO2745" s="3"/>
      <c r="AP2745" s="114"/>
    </row>
    <row r="2746" spans="4:42" x14ac:dyDescent="0.2">
      <c r="D2746" s="3"/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Q2746" s="3"/>
      <c r="R2746" s="3"/>
      <c r="S2746" s="3"/>
      <c r="T2746" s="11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3"/>
      <c r="AG2746" s="3"/>
      <c r="AH2746" s="3"/>
      <c r="AI2746" s="3"/>
      <c r="AJ2746" s="3"/>
      <c r="AK2746" s="3"/>
      <c r="AL2746" s="3"/>
      <c r="AM2746" s="3"/>
      <c r="AN2746" s="3"/>
      <c r="AO2746" s="3"/>
      <c r="AP2746" s="114"/>
    </row>
    <row r="2747" spans="4:42" x14ac:dyDescent="0.2">
      <c r="D2747" s="3"/>
      <c r="E2747" s="3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Q2747" s="3"/>
      <c r="R2747" s="3"/>
      <c r="S2747" s="3"/>
      <c r="T2747" s="11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3"/>
      <c r="AG2747" s="3"/>
      <c r="AH2747" s="3"/>
      <c r="AI2747" s="3"/>
      <c r="AJ2747" s="3"/>
      <c r="AK2747" s="3"/>
      <c r="AL2747" s="3"/>
      <c r="AM2747" s="3"/>
      <c r="AN2747" s="3"/>
      <c r="AO2747" s="3"/>
      <c r="AP2747" s="114"/>
    </row>
    <row r="2748" spans="4:42" x14ac:dyDescent="0.2">
      <c r="D2748" s="3"/>
      <c r="E2748" s="3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Q2748" s="3"/>
      <c r="R2748" s="3"/>
      <c r="S2748" s="3"/>
      <c r="T2748" s="11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3"/>
      <c r="AG2748" s="3"/>
      <c r="AH2748" s="3"/>
      <c r="AI2748" s="3"/>
      <c r="AJ2748" s="3"/>
      <c r="AK2748" s="3"/>
      <c r="AL2748" s="3"/>
      <c r="AM2748" s="3"/>
      <c r="AN2748" s="3"/>
      <c r="AO2748" s="3"/>
      <c r="AP2748" s="114"/>
    </row>
    <row r="2749" spans="4:42" x14ac:dyDescent="0.2">
      <c r="D2749" s="3"/>
      <c r="E2749" s="3"/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Q2749" s="3"/>
      <c r="R2749" s="3"/>
      <c r="S2749" s="3"/>
      <c r="T2749" s="11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3"/>
      <c r="AG2749" s="3"/>
      <c r="AH2749" s="3"/>
      <c r="AI2749" s="3"/>
      <c r="AJ2749" s="3"/>
      <c r="AK2749" s="3"/>
      <c r="AL2749" s="3"/>
      <c r="AM2749" s="3"/>
      <c r="AN2749" s="3"/>
      <c r="AO2749" s="3"/>
      <c r="AP2749" s="114"/>
    </row>
    <row r="2750" spans="4:42" x14ac:dyDescent="0.2">
      <c r="D2750" s="3"/>
      <c r="E2750" s="3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Q2750" s="3"/>
      <c r="R2750" s="3"/>
      <c r="S2750" s="3"/>
      <c r="T2750" s="11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3"/>
      <c r="AG2750" s="3"/>
      <c r="AH2750" s="3"/>
      <c r="AI2750" s="3"/>
      <c r="AJ2750" s="3"/>
      <c r="AK2750" s="3"/>
      <c r="AL2750" s="3"/>
      <c r="AM2750" s="3"/>
      <c r="AN2750" s="3"/>
      <c r="AO2750" s="3"/>
      <c r="AP2750" s="114"/>
    </row>
    <row r="2751" spans="4:42" x14ac:dyDescent="0.2">
      <c r="D2751" s="3"/>
      <c r="E2751" s="3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Q2751" s="3"/>
      <c r="R2751" s="3"/>
      <c r="S2751" s="3"/>
      <c r="T2751" s="11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3"/>
      <c r="AG2751" s="3"/>
      <c r="AH2751" s="3"/>
      <c r="AI2751" s="3"/>
      <c r="AJ2751" s="3"/>
      <c r="AK2751" s="3"/>
      <c r="AL2751" s="3"/>
      <c r="AM2751" s="3"/>
      <c r="AN2751" s="3"/>
      <c r="AO2751" s="3"/>
      <c r="AP2751" s="114"/>
    </row>
    <row r="2752" spans="4:42" x14ac:dyDescent="0.2">
      <c r="D2752" s="3"/>
      <c r="E2752" s="3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Q2752" s="3"/>
      <c r="R2752" s="3"/>
      <c r="S2752" s="3"/>
      <c r="T2752" s="11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3"/>
      <c r="AG2752" s="3"/>
      <c r="AH2752" s="3"/>
      <c r="AI2752" s="3"/>
      <c r="AJ2752" s="3"/>
      <c r="AK2752" s="3"/>
      <c r="AL2752" s="3"/>
      <c r="AM2752" s="3"/>
      <c r="AN2752" s="3"/>
      <c r="AO2752" s="3"/>
      <c r="AP2752" s="114"/>
    </row>
    <row r="2753" spans="4:42" x14ac:dyDescent="0.2">
      <c r="D2753" s="3"/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Q2753" s="3"/>
      <c r="R2753" s="3"/>
      <c r="S2753" s="3"/>
      <c r="T2753" s="11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3"/>
      <c r="AG2753" s="3"/>
      <c r="AH2753" s="3"/>
      <c r="AI2753" s="3"/>
      <c r="AJ2753" s="3"/>
      <c r="AK2753" s="3"/>
      <c r="AL2753" s="3"/>
      <c r="AM2753" s="3"/>
      <c r="AN2753" s="3"/>
      <c r="AO2753" s="3"/>
      <c r="AP2753" s="114"/>
    </row>
    <row r="2754" spans="4:42" x14ac:dyDescent="0.2">
      <c r="D2754" s="3"/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Q2754" s="3"/>
      <c r="R2754" s="3"/>
      <c r="S2754" s="3"/>
      <c r="T2754" s="11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3"/>
      <c r="AG2754" s="3"/>
      <c r="AH2754" s="3"/>
      <c r="AI2754" s="3"/>
      <c r="AJ2754" s="3"/>
      <c r="AK2754" s="3"/>
      <c r="AL2754" s="3"/>
      <c r="AM2754" s="3"/>
      <c r="AN2754" s="3"/>
      <c r="AO2754" s="3"/>
      <c r="AP2754" s="114"/>
    </row>
    <row r="2755" spans="4:42" x14ac:dyDescent="0.2">
      <c r="D2755" s="3"/>
      <c r="E2755" s="3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Q2755" s="3"/>
      <c r="R2755" s="3"/>
      <c r="S2755" s="3"/>
      <c r="T2755" s="11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3"/>
      <c r="AG2755" s="3"/>
      <c r="AH2755" s="3"/>
      <c r="AI2755" s="3"/>
      <c r="AJ2755" s="3"/>
      <c r="AK2755" s="3"/>
      <c r="AL2755" s="3"/>
      <c r="AM2755" s="3"/>
      <c r="AN2755" s="3"/>
      <c r="AO2755" s="3"/>
      <c r="AP2755" s="114"/>
    </row>
    <row r="2756" spans="4:42" x14ac:dyDescent="0.2">
      <c r="D2756" s="3"/>
      <c r="E2756" s="3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Q2756" s="3"/>
      <c r="R2756" s="3"/>
      <c r="S2756" s="3"/>
      <c r="T2756" s="11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3"/>
      <c r="AG2756" s="3"/>
      <c r="AH2756" s="3"/>
      <c r="AI2756" s="3"/>
      <c r="AJ2756" s="3"/>
      <c r="AK2756" s="3"/>
      <c r="AL2756" s="3"/>
      <c r="AM2756" s="3"/>
      <c r="AN2756" s="3"/>
      <c r="AO2756" s="3"/>
      <c r="AP2756" s="114"/>
    </row>
    <row r="2757" spans="4:42" x14ac:dyDescent="0.2">
      <c r="D2757" s="3"/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Q2757" s="3"/>
      <c r="R2757" s="3"/>
      <c r="S2757" s="3"/>
      <c r="T2757" s="11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3"/>
      <c r="AG2757" s="3"/>
      <c r="AH2757" s="3"/>
      <c r="AI2757" s="3"/>
      <c r="AJ2757" s="3"/>
      <c r="AK2757" s="3"/>
      <c r="AL2757" s="3"/>
      <c r="AM2757" s="3"/>
      <c r="AN2757" s="3"/>
      <c r="AO2757" s="3"/>
      <c r="AP2757" s="114"/>
    </row>
    <row r="2758" spans="4:42" x14ac:dyDescent="0.2">
      <c r="D2758" s="3"/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Q2758" s="3"/>
      <c r="R2758" s="3"/>
      <c r="S2758" s="3"/>
      <c r="T2758" s="11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3"/>
      <c r="AG2758" s="3"/>
      <c r="AH2758" s="3"/>
      <c r="AI2758" s="3"/>
      <c r="AJ2758" s="3"/>
      <c r="AK2758" s="3"/>
      <c r="AL2758" s="3"/>
      <c r="AM2758" s="3"/>
      <c r="AN2758" s="3"/>
      <c r="AO2758" s="3"/>
      <c r="AP2758" s="114"/>
    </row>
    <row r="2759" spans="4:42" x14ac:dyDescent="0.2">
      <c r="D2759" s="3"/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Q2759" s="3"/>
      <c r="R2759" s="3"/>
      <c r="S2759" s="3"/>
      <c r="T2759" s="11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 s="3"/>
      <c r="AF2759" s="3"/>
      <c r="AG2759" s="3"/>
      <c r="AH2759" s="3"/>
      <c r="AI2759" s="3"/>
      <c r="AJ2759" s="3"/>
      <c r="AK2759" s="3"/>
      <c r="AL2759" s="3"/>
      <c r="AM2759" s="3"/>
      <c r="AN2759" s="3"/>
      <c r="AO2759" s="3"/>
      <c r="AP2759" s="114"/>
    </row>
    <row r="2760" spans="4:42" x14ac:dyDescent="0.2">
      <c r="D2760" s="3"/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Q2760" s="3"/>
      <c r="R2760" s="3"/>
      <c r="S2760" s="3"/>
      <c r="T2760" s="11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3"/>
      <c r="AG2760" s="3"/>
      <c r="AH2760" s="3"/>
      <c r="AI2760" s="3"/>
      <c r="AJ2760" s="3"/>
      <c r="AK2760" s="3"/>
      <c r="AL2760" s="3"/>
      <c r="AM2760" s="3"/>
      <c r="AN2760" s="3"/>
      <c r="AO2760" s="3"/>
      <c r="AP2760" s="114"/>
    </row>
    <row r="2761" spans="4:42" x14ac:dyDescent="0.2">
      <c r="D2761" s="3"/>
      <c r="E2761" s="3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Q2761" s="3"/>
      <c r="R2761" s="3"/>
      <c r="S2761" s="3"/>
      <c r="T2761" s="11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3"/>
      <c r="AG2761" s="3"/>
      <c r="AH2761" s="3"/>
      <c r="AI2761" s="3"/>
      <c r="AJ2761" s="3"/>
      <c r="AK2761" s="3"/>
      <c r="AL2761" s="3"/>
      <c r="AM2761" s="3"/>
      <c r="AN2761" s="3"/>
      <c r="AO2761" s="3"/>
      <c r="AP2761" s="114"/>
    </row>
    <row r="2762" spans="4:42" x14ac:dyDescent="0.2">
      <c r="D2762" s="3"/>
      <c r="E2762" s="3"/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Q2762" s="3"/>
      <c r="R2762" s="3"/>
      <c r="S2762" s="3"/>
      <c r="T2762" s="11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3"/>
      <c r="AG2762" s="3"/>
      <c r="AH2762" s="3"/>
      <c r="AI2762" s="3"/>
      <c r="AJ2762" s="3"/>
      <c r="AK2762" s="3"/>
      <c r="AL2762" s="3"/>
      <c r="AM2762" s="3"/>
      <c r="AN2762" s="3"/>
      <c r="AO2762" s="3"/>
      <c r="AP2762" s="114"/>
    </row>
    <row r="2763" spans="4:42" x14ac:dyDescent="0.2">
      <c r="D2763" s="3"/>
      <c r="E2763" s="3"/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Q2763" s="3"/>
      <c r="R2763" s="3"/>
      <c r="S2763" s="3"/>
      <c r="T2763" s="11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3"/>
      <c r="AG2763" s="3"/>
      <c r="AH2763" s="3"/>
      <c r="AI2763" s="3"/>
      <c r="AJ2763" s="3"/>
      <c r="AK2763" s="3"/>
      <c r="AL2763" s="3"/>
      <c r="AM2763" s="3"/>
      <c r="AN2763" s="3"/>
      <c r="AO2763" s="3"/>
      <c r="AP2763" s="114"/>
    </row>
    <row r="2764" spans="4:42" x14ac:dyDescent="0.2">
      <c r="D2764" s="3"/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Q2764" s="3"/>
      <c r="R2764" s="3"/>
      <c r="S2764" s="3"/>
      <c r="T2764" s="11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3"/>
      <c r="AG2764" s="3"/>
      <c r="AH2764" s="3"/>
      <c r="AI2764" s="3"/>
      <c r="AJ2764" s="3"/>
      <c r="AK2764" s="3"/>
      <c r="AL2764" s="3"/>
      <c r="AM2764" s="3"/>
      <c r="AN2764" s="3"/>
      <c r="AO2764" s="3"/>
      <c r="AP2764" s="114"/>
    </row>
    <row r="2765" spans="4:42" x14ac:dyDescent="0.2">
      <c r="D2765" s="3"/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Q2765" s="3"/>
      <c r="R2765" s="3"/>
      <c r="S2765" s="3"/>
      <c r="T2765" s="11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3"/>
      <c r="AG2765" s="3"/>
      <c r="AH2765" s="3"/>
      <c r="AI2765" s="3"/>
      <c r="AJ2765" s="3"/>
      <c r="AK2765" s="3"/>
      <c r="AL2765" s="3"/>
      <c r="AM2765" s="3"/>
      <c r="AN2765" s="3"/>
      <c r="AO2765" s="3"/>
      <c r="AP2765" s="114"/>
    </row>
    <row r="2766" spans="4:42" x14ac:dyDescent="0.2">
      <c r="D2766" s="3"/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Q2766" s="3"/>
      <c r="R2766" s="3"/>
      <c r="S2766" s="3"/>
      <c r="T2766" s="11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3"/>
      <c r="AG2766" s="3"/>
      <c r="AH2766" s="3"/>
      <c r="AI2766" s="3"/>
      <c r="AJ2766" s="3"/>
      <c r="AK2766" s="3"/>
      <c r="AL2766" s="3"/>
      <c r="AM2766" s="3"/>
      <c r="AN2766" s="3"/>
      <c r="AO2766" s="3"/>
      <c r="AP2766" s="114"/>
    </row>
    <row r="2767" spans="4:42" x14ac:dyDescent="0.2">
      <c r="D2767" s="3"/>
      <c r="E2767" s="3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Q2767" s="3"/>
      <c r="R2767" s="3"/>
      <c r="S2767" s="3"/>
      <c r="T2767" s="11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3"/>
      <c r="AG2767" s="3"/>
      <c r="AH2767" s="3"/>
      <c r="AI2767" s="3"/>
      <c r="AJ2767" s="3"/>
      <c r="AK2767" s="3"/>
      <c r="AL2767" s="3"/>
      <c r="AM2767" s="3"/>
      <c r="AN2767" s="3"/>
      <c r="AO2767" s="3"/>
      <c r="AP2767" s="114"/>
    </row>
    <row r="2768" spans="4:42" x14ac:dyDescent="0.2">
      <c r="D2768" s="3"/>
      <c r="E2768" s="3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Q2768" s="3"/>
      <c r="R2768" s="3"/>
      <c r="S2768" s="3"/>
      <c r="T2768" s="11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3"/>
      <c r="AG2768" s="3"/>
      <c r="AH2768" s="3"/>
      <c r="AI2768" s="3"/>
      <c r="AJ2768" s="3"/>
      <c r="AK2768" s="3"/>
      <c r="AL2768" s="3"/>
      <c r="AM2768" s="3"/>
      <c r="AN2768" s="3"/>
      <c r="AO2768" s="3"/>
      <c r="AP2768" s="114"/>
    </row>
    <row r="2769" spans="4:42" x14ac:dyDescent="0.2">
      <c r="D2769" s="3"/>
      <c r="E2769" s="3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Q2769" s="3"/>
      <c r="R2769" s="3"/>
      <c r="S2769" s="3"/>
      <c r="T2769" s="11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3"/>
      <c r="AG2769" s="3"/>
      <c r="AH2769" s="3"/>
      <c r="AI2769" s="3"/>
      <c r="AJ2769" s="3"/>
      <c r="AK2769" s="3"/>
      <c r="AL2769" s="3"/>
      <c r="AM2769" s="3"/>
      <c r="AN2769" s="3"/>
      <c r="AO2769" s="3"/>
      <c r="AP2769" s="114"/>
    </row>
    <row r="2770" spans="4:42" x14ac:dyDescent="0.2">
      <c r="D2770" s="3"/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Q2770" s="3"/>
      <c r="R2770" s="3"/>
      <c r="S2770" s="3"/>
      <c r="T2770" s="11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3"/>
      <c r="AG2770" s="3"/>
      <c r="AH2770" s="3"/>
      <c r="AI2770" s="3"/>
      <c r="AJ2770" s="3"/>
      <c r="AK2770" s="3"/>
      <c r="AL2770" s="3"/>
      <c r="AM2770" s="3"/>
      <c r="AN2770" s="3"/>
      <c r="AO2770" s="3"/>
      <c r="AP2770" s="114"/>
    </row>
    <row r="2771" spans="4:42" x14ac:dyDescent="0.2">
      <c r="D2771" s="3"/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Q2771" s="3"/>
      <c r="R2771" s="3"/>
      <c r="S2771" s="3"/>
      <c r="T2771" s="11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3"/>
      <c r="AG2771" s="3"/>
      <c r="AH2771" s="3"/>
      <c r="AI2771" s="3"/>
      <c r="AJ2771" s="3"/>
      <c r="AK2771" s="3"/>
      <c r="AL2771" s="3"/>
      <c r="AM2771" s="3"/>
      <c r="AN2771" s="3"/>
      <c r="AO2771" s="3"/>
      <c r="AP2771" s="114"/>
    </row>
    <row r="2772" spans="4:42" x14ac:dyDescent="0.2">
      <c r="D2772" s="3"/>
      <c r="E2772" s="3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Q2772" s="3"/>
      <c r="R2772" s="3"/>
      <c r="S2772" s="3"/>
      <c r="T2772" s="11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3"/>
      <c r="AG2772" s="3"/>
      <c r="AH2772" s="3"/>
      <c r="AI2772" s="3"/>
      <c r="AJ2772" s="3"/>
      <c r="AK2772" s="3"/>
      <c r="AL2772" s="3"/>
      <c r="AM2772" s="3"/>
      <c r="AN2772" s="3"/>
      <c r="AO2772" s="3"/>
      <c r="AP2772" s="114"/>
    </row>
    <row r="2773" spans="4:42" x14ac:dyDescent="0.2">
      <c r="D2773" s="3"/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Q2773" s="3"/>
      <c r="R2773" s="3"/>
      <c r="S2773" s="3"/>
      <c r="T2773" s="11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3"/>
      <c r="AG2773" s="3"/>
      <c r="AH2773" s="3"/>
      <c r="AI2773" s="3"/>
      <c r="AJ2773" s="3"/>
      <c r="AK2773" s="3"/>
      <c r="AL2773" s="3"/>
      <c r="AM2773" s="3"/>
      <c r="AN2773" s="3"/>
      <c r="AO2773" s="3"/>
      <c r="AP2773" s="114"/>
    </row>
    <row r="2774" spans="4:42" x14ac:dyDescent="0.2">
      <c r="D2774" s="3"/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Q2774" s="3"/>
      <c r="R2774" s="3"/>
      <c r="S2774" s="3"/>
      <c r="T2774" s="11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3"/>
      <c r="AG2774" s="3"/>
      <c r="AH2774" s="3"/>
      <c r="AI2774" s="3"/>
      <c r="AJ2774" s="3"/>
      <c r="AK2774" s="3"/>
      <c r="AL2774" s="3"/>
      <c r="AM2774" s="3"/>
      <c r="AN2774" s="3"/>
      <c r="AO2774" s="3"/>
      <c r="AP2774" s="114"/>
    </row>
    <row r="2775" spans="4:42" x14ac:dyDescent="0.2">
      <c r="D2775" s="3"/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Q2775" s="3"/>
      <c r="R2775" s="3"/>
      <c r="S2775" s="3"/>
      <c r="T2775" s="11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3"/>
      <c r="AG2775" s="3"/>
      <c r="AH2775" s="3"/>
      <c r="AI2775" s="3"/>
      <c r="AJ2775" s="3"/>
      <c r="AK2775" s="3"/>
      <c r="AL2775" s="3"/>
      <c r="AM2775" s="3"/>
      <c r="AN2775" s="3"/>
      <c r="AO2775" s="3"/>
      <c r="AP2775" s="114"/>
    </row>
    <row r="2776" spans="4:42" x14ac:dyDescent="0.2">
      <c r="D2776" s="3"/>
      <c r="E2776" s="3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Q2776" s="3"/>
      <c r="R2776" s="3"/>
      <c r="S2776" s="3"/>
      <c r="T2776" s="11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E2776" s="3"/>
      <c r="AF2776" s="3"/>
      <c r="AG2776" s="3"/>
      <c r="AH2776" s="3"/>
      <c r="AI2776" s="3"/>
      <c r="AJ2776" s="3"/>
      <c r="AK2776" s="3"/>
      <c r="AL2776" s="3"/>
      <c r="AM2776" s="3"/>
      <c r="AN2776" s="3"/>
      <c r="AO2776" s="3"/>
      <c r="AP2776" s="114"/>
    </row>
    <row r="2777" spans="4:42" x14ac:dyDescent="0.2">
      <c r="D2777" s="3"/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Q2777" s="3"/>
      <c r="R2777" s="3"/>
      <c r="S2777" s="3"/>
      <c r="T2777" s="11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3"/>
      <c r="AG2777" s="3"/>
      <c r="AH2777" s="3"/>
      <c r="AI2777" s="3"/>
      <c r="AJ2777" s="3"/>
      <c r="AK2777" s="3"/>
      <c r="AL2777" s="3"/>
      <c r="AM2777" s="3"/>
      <c r="AN2777" s="3"/>
      <c r="AO2777" s="3"/>
      <c r="AP2777" s="114"/>
    </row>
    <row r="2778" spans="4:42" x14ac:dyDescent="0.2">
      <c r="D2778" s="3"/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Q2778" s="3"/>
      <c r="R2778" s="3"/>
      <c r="S2778" s="3"/>
      <c r="T2778" s="11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3"/>
      <c r="AG2778" s="3"/>
      <c r="AH2778" s="3"/>
      <c r="AI2778" s="3"/>
      <c r="AJ2778" s="3"/>
      <c r="AK2778" s="3"/>
      <c r="AL2778" s="3"/>
      <c r="AM2778" s="3"/>
      <c r="AN2778" s="3"/>
      <c r="AO2778" s="3"/>
      <c r="AP2778" s="114"/>
    </row>
    <row r="2779" spans="4:42" x14ac:dyDescent="0.2">
      <c r="D2779" s="3"/>
      <c r="E2779" s="3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Q2779" s="3"/>
      <c r="R2779" s="3"/>
      <c r="S2779" s="3"/>
      <c r="T2779" s="11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3"/>
      <c r="AG2779" s="3"/>
      <c r="AH2779" s="3"/>
      <c r="AI2779" s="3"/>
      <c r="AJ2779" s="3"/>
      <c r="AK2779" s="3"/>
      <c r="AL2779" s="3"/>
      <c r="AM2779" s="3"/>
      <c r="AN2779" s="3"/>
      <c r="AO2779" s="3"/>
      <c r="AP2779" s="114"/>
    </row>
    <row r="2780" spans="4:42" x14ac:dyDescent="0.2">
      <c r="D2780" s="3"/>
      <c r="E2780" s="3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Q2780" s="3"/>
      <c r="R2780" s="3"/>
      <c r="S2780" s="3"/>
      <c r="T2780" s="11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3"/>
      <c r="AG2780" s="3"/>
      <c r="AH2780" s="3"/>
      <c r="AI2780" s="3"/>
      <c r="AJ2780" s="3"/>
      <c r="AK2780" s="3"/>
      <c r="AL2780" s="3"/>
      <c r="AM2780" s="3"/>
      <c r="AN2780" s="3"/>
      <c r="AO2780" s="3"/>
      <c r="AP2780" s="114"/>
    </row>
    <row r="2781" spans="4:42" x14ac:dyDescent="0.2">
      <c r="D2781" s="3"/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Q2781" s="3"/>
      <c r="R2781" s="3"/>
      <c r="S2781" s="3"/>
      <c r="T2781" s="11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3"/>
      <c r="AG2781" s="3"/>
      <c r="AH2781" s="3"/>
      <c r="AI2781" s="3"/>
      <c r="AJ2781" s="3"/>
      <c r="AK2781" s="3"/>
      <c r="AL2781" s="3"/>
      <c r="AM2781" s="3"/>
      <c r="AN2781" s="3"/>
      <c r="AO2781" s="3"/>
      <c r="AP2781" s="114"/>
    </row>
    <row r="2782" spans="4:42" x14ac:dyDescent="0.2">
      <c r="D2782" s="3"/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Q2782" s="3"/>
      <c r="R2782" s="3"/>
      <c r="S2782" s="3"/>
      <c r="T2782" s="11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3"/>
      <c r="AG2782" s="3"/>
      <c r="AH2782" s="3"/>
      <c r="AI2782" s="3"/>
      <c r="AJ2782" s="3"/>
      <c r="AK2782" s="3"/>
      <c r="AL2782" s="3"/>
      <c r="AM2782" s="3"/>
      <c r="AN2782" s="3"/>
      <c r="AO2782" s="3"/>
      <c r="AP2782" s="114"/>
    </row>
    <row r="2783" spans="4:42" x14ac:dyDescent="0.2">
      <c r="D2783" s="3"/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Q2783" s="3"/>
      <c r="R2783" s="3"/>
      <c r="S2783" s="3"/>
      <c r="T2783" s="11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3"/>
      <c r="AG2783" s="3"/>
      <c r="AH2783" s="3"/>
      <c r="AI2783" s="3"/>
      <c r="AJ2783" s="3"/>
      <c r="AK2783" s="3"/>
      <c r="AL2783" s="3"/>
      <c r="AM2783" s="3"/>
      <c r="AN2783" s="3"/>
      <c r="AO2783" s="3"/>
      <c r="AP2783" s="114"/>
    </row>
    <row r="2784" spans="4:42" x14ac:dyDescent="0.2">
      <c r="D2784" s="3"/>
      <c r="E2784" s="3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Q2784" s="3"/>
      <c r="R2784" s="3"/>
      <c r="S2784" s="3"/>
      <c r="T2784" s="11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3"/>
      <c r="AG2784" s="3"/>
      <c r="AH2784" s="3"/>
      <c r="AI2784" s="3"/>
      <c r="AJ2784" s="3"/>
      <c r="AK2784" s="3"/>
      <c r="AL2784" s="3"/>
      <c r="AM2784" s="3"/>
      <c r="AN2784" s="3"/>
      <c r="AO2784" s="3"/>
      <c r="AP2784" s="114"/>
    </row>
    <row r="2785" spans="4:42" x14ac:dyDescent="0.2">
      <c r="D2785" s="3"/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Q2785" s="3"/>
      <c r="R2785" s="3"/>
      <c r="S2785" s="3"/>
      <c r="T2785" s="11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3"/>
      <c r="AG2785" s="3"/>
      <c r="AH2785" s="3"/>
      <c r="AI2785" s="3"/>
      <c r="AJ2785" s="3"/>
      <c r="AK2785" s="3"/>
      <c r="AL2785" s="3"/>
      <c r="AM2785" s="3"/>
      <c r="AN2785" s="3"/>
      <c r="AO2785" s="3"/>
      <c r="AP2785" s="114"/>
    </row>
    <row r="2786" spans="4:42" x14ac:dyDescent="0.2">
      <c r="D2786" s="3"/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Q2786" s="3"/>
      <c r="R2786" s="3"/>
      <c r="S2786" s="3"/>
      <c r="T2786" s="11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3"/>
      <c r="AG2786" s="3"/>
      <c r="AH2786" s="3"/>
      <c r="AI2786" s="3"/>
      <c r="AJ2786" s="3"/>
      <c r="AK2786" s="3"/>
      <c r="AL2786" s="3"/>
      <c r="AM2786" s="3"/>
      <c r="AN2786" s="3"/>
      <c r="AO2786" s="3"/>
      <c r="AP2786" s="114"/>
    </row>
    <row r="2787" spans="4:42" x14ac:dyDescent="0.2">
      <c r="D2787" s="3"/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Q2787" s="3"/>
      <c r="R2787" s="3"/>
      <c r="S2787" s="3"/>
      <c r="T2787" s="11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3"/>
      <c r="AG2787" s="3"/>
      <c r="AH2787" s="3"/>
      <c r="AI2787" s="3"/>
      <c r="AJ2787" s="3"/>
      <c r="AK2787" s="3"/>
      <c r="AL2787" s="3"/>
      <c r="AM2787" s="3"/>
      <c r="AN2787" s="3"/>
      <c r="AO2787" s="3"/>
      <c r="AP2787" s="114"/>
    </row>
    <row r="2788" spans="4:42" x14ac:dyDescent="0.2">
      <c r="D2788" s="3"/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Q2788" s="3"/>
      <c r="R2788" s="3"/>
      <c r="S2788" s="3"/>
      <c r="T2788" s="11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3"/>
      <c r="AG2788" s="3"/>
      <c r="AH2788" s="3"/>
      <c r="AI2788" s="3"/>
      <c r="AJ2788" s="3"/>
      <c r="AK2788" s="3"/>
      <c r="AL2788" s="3"/>
      <c r="AM2788" s="3"/>
      <c r="AN2788" s="3"/>
      <c r="AO2788" s="3"/>
      <c r="AP2788" s="114"/>
    </row>
    <row r="2789" spans="4:42" x14ac:dyDescent="0.2">
      <c r="D2789" s="3"/>
      <c r="E2789" s="3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Q2789" s="3"/>
      <c r="R2789" s="3"/>
      <c r="S2789" s="3"/>
      <c r="T2789" s="11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3"/>
      <c r="AG2789" s="3"/>
      <c r="AH2789" s="3"/>
      <c r="AI2789" s="3"/>
      <c r="AJ2789" s="3"/>
      <c r="AK2789" s="3"/>
      <c r="AL2789" s="3"/>
      <c r="AM2789" s="3"/>
      <c r="AN2789" s="3"/>
      <c r="AO2789" s="3"/>
      <c r="AP2789" s="114"/>
    </row>
    <row r="2790" spans="4:42" x14ac:dyDescent="0.2">
      <c r="D2790" s="3"/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Q2790" s="3"/>
      <c r="R2790" s="3"/>
      <c r="S2790" s="3"/>
      <c r="T2790" s="11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3"/>
      <c r="AG2790" s="3"/>
      <c r="AH2790" s="3"/>
      <c r="AI2790" s="3"/>
      <c r="AJ2790" s="3"/>
      <c r="AK2790" s="3"/>
      <c r="AL2790" s="3"/>
      <c r="AM2790" s="3"/>
      <c r="AN2790" s="3"/>
      <c r="AO2790" s="3"/>
      <c r="AP2790" s="114"/>
    </row>
    <row r="2791" spans="4:42" x14ac:dyDescent="0.2">
      <c r="D2791" s="3"/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Q2791" s="3"/>
      <c r="R2791" s="3"/>
      <c r="S2791" s="3"/>
      <c r="T2791" s="11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3"/>
      <c r="AG2791" s="3"/>
      <c r="AH2791" s="3"/>
      <c r="AI2791" s="3"/>
      <c r="AJ2791" s="3"/>
      <c r="AK2791" s="3"/>
      <c r="AL2791" s="3"/>
      <c r="AM2791" s="3"/>
      <c r="AN2791" s="3"/>
      <c r="AO2791" s="3"/>
      <c r="AP2791" s="114"/>
    </row>
    <row r="2792" spans="4:42" x14ac:dyDescent="0.2">
      <c r="D2792" s="3"/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Q2792" s="3"/>
      <c r="R2792" s="3"/>
      <c r="S2792" s="3"/>
      <c r="T2792" s="11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3"/>
      <c r="AG2792" s="3"/>
      <c r="AH2792" s="3"/>
      <c r="AI2792" s="3"/>
      <c r="AJ2792" s="3"/>
      <c r="AK2792" s="3"/>
      <c r="AL2792" s="3"/>
      <c r="AM2792" s="3"/>
      <c r="AN2792" s="3"/>
      <c r="AO2792" s="3"/>
      <c r="AP2792" s="114"/>
    </row>
    <row r="2793" spans="4:42" x14ac:dyDescent="0.2">
      <c r="D2793" s="3"/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Q2793" s="3"/>
      <c r="R2793" s="3"/>
      <c r="S2793" s="3"/>
      <c r="T2793" s="11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3"/>
      <c r="AG2793" s="3"/>
      <c r="AH2793" s="3"/>
      <c r="AI2793" s="3"/>
      <c r="AJ2793" s="3"/>
      <c r="AK2793" s="3"/>
      <c r="AL2793" s="3"/>
      <c r="AM2793" s="3"/>
      <c r="AN2793" s="3"/>
      <c r="AO2793" s="3"/>
      <c r="AP2793" s="114"/>
    </row>
    <row r="2794" spans="4:42" x14ac:dyDescent="0.2">
      <c r="D2794" s="3"/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Q2794" s="3"/>
      <c r="R2794" s="3"/>
      <c r="S2794" s="3"/>
      <c r="T2794" s="11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3"/>
      <c r="AG2794" s="3"/>
      <c r="AH2794" s="3"/>
      <c r="AI2794" s="3"/>
      <c r="AJ2794" s="3"/>
      <c r="AK2794" s="3"/>
      <c r="AL2794" s="3"/>
      <c r="AM2794" s="3"/>
      <c r="AN2794" s="3"/>
      <c r="AO2794" s="3"/>
      <c r="AP2794" s="114"/>
    </row>
    <row r="2795" spans="4:42" x14ac:dyDescent="0.2">
      <c r="D2795" s="3"/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Q2795" s="3"/>
      <c r="R2795" s="3"/>
      <c r="S2795" s="3"/>
      <c r="T2795" s="11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3"/>
      <c r="AG2795" s="3"/>
      <c r="AH2795" s="3"/>
      <c r="AI2795" s="3"/>
      <c r="AJ2795" s="3"/>
      <c r="AK2795" s="3"/>
      <c r="AL2795" s="3"/>
      <c r="AM2795" s="3"/>
      <c r="AN2795" s="3"/>
      <c r="AO2795" s="3"/>
      <c r="AP2795" s="114"/>
    </row>
    <row r="2796" spans="4:42" x14ac:dyDescent="0.2">
      <c r="D2796" s="3"/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Q2796" s="3"/>
      <c r="R2796" s="3"/>
      <c r="S2796" s="3"/>
      <c r="T2796" s="11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3"/>
      <c r="AG2796" s="3"/>
      <c r="AH2796" s="3"/>
      <c r="AI2796" s="3"/>
      <c r="AJ2796" s="3"/>
      <c r="AK2796" s="3"/>
      <c r="AL2796" s="3"/>
      <c r="AM2796" s="3"/>
      <c r="AN2796" s="3"/>
      <c r="AO2796" s="3"/>
      <c r="AP2796" s="114"/>
    </row>
    <row r="2797" spans="4:42" x14ac:dyDescent="0.2">
      <c r="D2797" s="3"/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Q2797" s="3"/>
      <c r="R2797" s="3"/>
      <c r="S2797" s="3"/>
      <c r="T2797" s="11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3"/>
      <c r="AG2797" s="3"/>
      <c r="AH2797" s="3"/>
      <c r="AI2797" s="3"/>
      <c r="AJ2797" s="3"/>
      <c r="AK2797" s="3"/>
      <c r="AL2797" s="3"/>
      <c r="AM2797" s="3"/>
      <c r="AN2797" s="3"/>
      <c r="AO2797" s="3"/>
      <c r="AP2797" s="114"/>
    </row>
    <row r="2798" spans="4:42" x14ac:dyDescent="0.2">
      <c r="D2798" s="3"/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Q2798" s="3"/>
      <c r="R2798" s="3"/>
      <c r="S2798" s="3"/>
      <c r="T2798" s="11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3"/>
      <c r="AG2798" s="3"/>
      <c r="AH2798" s="3"/>
      <c r="AI2798" s="3"/>
      <c r="AJ2798" s="3"/>
      <c r="AK2798" s="3"/>
      <c r="AL2798" s="3"/>
      <c r="AM2798" s="3"/>
      <c r="AN2798" s="3"/>
      <c r="AO2798" s="3"/>
      <c r="AP2798" s="114"/>
    </row>
    <row r="2799" spans="4:42" x14ac:dyDescent="0.2">
      <c r="D2799" s="3"/>
      <c r="E2799" s="3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Q2799" s="3"/>
      <c r="R2799" s="3"/>
      <c r="S2799" s="3"/>
      <c r="T2799" s="11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3"/>
      <c r="AG2799" s="3"/>
      <c r="AH2799" s="3"/>
      <c r="AI2799" s="3"/>
      <c r="AJ2799" s="3"/>
      <c r="AK2799" s="3"/>
      <c r="AL2799" s="3"/>
      <c r="AM2799" s="3"/>
      <c r="AN2799" s="3"/>
      <c r="AO2799" s="3"/>
      <c r="AP2799" s="114"/>
    </row>
    <row r="2800" spans="4:42" x14ac:dyDescent="0.2">
      <c r="D2800" s="3"/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Q2800" s="3"/>
      <c r="R2800" s="3"/>
      <c r="S2800" s="3"/>
      <c r="T2800" s="11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3"/>
      <c r="AG2800" s="3"/>
      <c r="AH2800" s="3"/>
      <c r="AI2800" s="3"/>
      <c r="AJ2800" s="3"/>
      <c r="AK2800" s="3"/>
      <c r="AL2800" s="3"/>
      <c r="AM2800" s="3"/>
      <c r="AN2800" s="3"/>
      <c r="AO2800" s="3"/>
      <c r="AP2800" s="114"/>
    </row>
    <row r="2801" spans="4:42" x14ac:dyDescent="0.2">
      <c r="D2801" s="3"/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Q2801" s="3"/>
      <c r="R2801" s="3"/>
      <c r="S2801" s="3"/>
      <c r="T2801" s="11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3"/>
      <c r="AG2801" s="3"/>
      <c r="AH2801" s="3"/>
      <c r="AI2801" s="3"/>
      <c r="AJ2801" s="3"/>
      <c r="AK2801" s="3"/>
      <c r="AL2801" s="3"/>
      <c r="AM2801" s="3"/>
      <c r="AN2801" s="3"/>
      <c r="AO2801" s="3"/>
      <c r="AP2801" s="114"/>
    </row>
    <row r="2802" spans="4:42" x14ac:dyDescent="0.2">
      <c r="D2802" s="3"/>
      <c r="E2802" s="3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Q2802" s="3"/>
      <c r="R2802" s="3"/>
      <c r="S2802" s="3"/>
      <c r="T2802" s="11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3"/>
      <c r="AG2802" s="3"/>
      <c r="AH2802" s="3"/>
      <c r="AI2802" s="3"/>
      <c r="AJ2802" s="3"/>
      <c r="AK2802" s="3"/>
      <c r="AL2802" s="3"/>
      <c r="AM2802" s="3"/>
      <c r="AN2802" s="3"/>
      <c r="AO2802" s="3"/>
      <c r="AP2802" s="114"/>
    </row>
    <row r="2803" spans="4:42" x14ac:dyDescent="0.2">
      <c r="D2803" s="3"/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Q2803" s="3"/>
      <c r="R2803" s="3"/>
      <c r="S2803" s="3"/>
      <c r="T2803" s="11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3"/>
      <c r="AG2803" s="3"/>
      <c r="AH2803" s="3"/>
      <c r="AI2803" s="3"/>
      <c r="AJ2803" s="3"/>
      <c r="AK2803" s="3"/>
      <c r="AL2803" s="3"/>
      <c r="AM2803" s="3"/>
      <c r="AN2803" s="3"/>
      <c r="AO2803" s="3"/>
      <c r="AP2803" s="114"/>
    </row>
    <row r="2804" spans="4:42" x14ac:dyDescent="0.2">
      <c r="D2804" s="3"/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Q2804" s="3"/>
      <c r="R2804" s="3"/>
      <c r="S2804" s="3"/>
      <c r="T2804" s="11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3"/>
      <c r="AG2804" s="3"/>
      <c r="AH2804" s="3"/>
      <c r="AI2804" s="3"/>
      <c r="AJ2804" s="3"/>
      <c r="AK2804" s="3"/>
      <c r="AL2804" s="3"/>
      <c r="AM2804" s="3"/>
      <c r="AN2804" s="3"/>
      <c r="AO2804" s="3"/>
      <c r="AP2804" s="114"/>
    </row>
    <row r="2805" spans="4:42" x14ac:dyDescent="0.2">
      <c r="D2805" s="3"/>
      <c r="E2805" s="3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Q2805" s="3"/>
      <c r="R2805" s="3"/>
      <c r="S2805" s="3"/>
      <c r="T2805" s="11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3"/>
      <c r="AG2805" s="3"/>
      <c r="AH2805" s="3"/>
      <c r="AI2805" s="3"/>
      <c r="AJ2805" s="3"/>
      <c r="AK2805" s="3"/>
      <c r="AL2805" s="3"/>
      <c r="AM2805" s="3"/>
      <c r="AN2805" s="3"/>
      <c r="AO2805" s="3"/>
      <c r="AP2805" s="114"/>
    </row>
    <row r="2806" spans="4:42" x14ac:dyDescent="0.2">
      <c r="D2806" s="3"/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Q2806" s="3"/>
      <c r="R2806" s="3"/>
      <c r="S2806" s="3"/>
      <c r="T2806" s="11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3"/>
      <c r="AG2806" s="3"/>
      <c r="AH2806" s="3"/>
      <c r="AI2806" s="3"/>
      <c r="AJ2806" s="3"/>
      <c r="AK2806" s="3"/>
      <c r="AL2806" s="3"/>
      <c r="AM2806" s="3"/>
      <c r="AN2806" s="3"/>
      <c r="AO2806" s="3"/>
      <c r="AP2806" s="114"/>
    </row>
    <row r="2807" spans="4:42" x14ac:dyDescent="0.2">
      <c r="D2807" s="3"/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Q2807" s="3"/>
      <c r="R2807" s="3"/>
      <c r="S2807" s="3"/>
      <c r="T2807" s="11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3"/>
      <c r="AG2807" s="3"/>
      <c r="AH2807" s="3"/>
      <c r="AI2807" s="3"/>
      <c r="AJ2807" s="3"/>
      <c r="AK2807" s="3"/>
      <c r="AL2807" s="3"/>
      <c r="AM2807" s="3"/>
      <c r="AN2807" s="3"/>
      <c r="AO2807" s="3"/>
      <c r="AP2807" s="114"/>
    </row>
    <row r="2808" spans="4:42" x14ac:dyDescent="0.2">
      <c r="D2808" s="3"/>
      <c r="E2808" s="3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Q2808" s="3"/>
      <c r="R2808" s="3"/>
      <c r="S2808" s="3"/>
      <c r="T2808" s="11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3"/>
      <c r="AG2808" s="3"/>
      <c r="AH2808" s="3"/>
      <c r="AI2808" s="3"/>
      <c r="AJ2808" s="3"/>
      <c r="AK2808" s="3"/>
      <c r="AL2808" s="3"/>
      <c r="AM2808" s="3"/>
      <c r="AN2808" s="3"/>
      <c r="AO2808" s="3"/>
      <c r="AP2808" s="114"/>
    </row>
    <row r="2809" spans="4:42" x14ac:dyDescent="0.2">
      <c r="D2809" s="3"/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Q2809" s="3"/>
      <c r="R2809" s="3"/>
      <c r="S2809" s="3"/>
      <c r="T2809" s="11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3"/>
      <c r="AG2809" s="3"/>
      <c r="AH2809" s="3"/>
      <c r="AI2809" s="3"/>
      <c r="AJ2809" s="3"/>
      <c r="AK2809" s="3"/>
      <c r="AL2809" s="3"/>
      <c r="AM2809" s="3"/>
      <c r="AN2809" s="3"/>
      <c r="AO2809" s="3"/>
      <c r="AP2809" s="114"/>
    </row>
    <row r="2810" spans="4:42" x14ac:dyDescent="0.2">
      <c r="D2810" s="3"/>
      <c r="E2810" s="3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Q2810" s="3"/>
      <c r="R2810" s="3"/>
      <c r="S2810" s="3"/>
      <c r="T2810" s="11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3"/>
      <c r="AG2810" s="3"/>
      <c r="AH2810" s="3"/>
      <c r="AI2810" s="3"/>
      <c r="AJ2810" s="3"/>
      <c r="AK2810" s="3"/>
      <c r="AL2810" s="3"/>
      <c r="AM2810" s="3"/>
      <c r="AN2810" s="3"/>
      <c r="AO2810" s="3"/>
      <c r="AP2810" s="114"/>
    </row>
    <row r="2811" spans="4:42" x14ac:dyDescent="0.2">
      <c r="D2811" s="3"/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Q2811" s="3"/>
      <c r="R2811" s="3"/>
      <c r="S2811" s="3"/>
      <c r="T2811" s="11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3"/>
      <c r="AG2811" s="3"/>
      <c r="AH2811" s="3"/>
      <c r="AI2811" s="3"/>
      <c r="AJ2811" s="3"/>
      <c r="AK2811" s="3"/>
      <c r="AL2811" s="3"/>
      <c r="AM2811" s="3"/>
      <c r="AN2811" s="3"/>
      <c r="AO2811" s="3"/>
      <c r="AP2811" s="114"/>
    </row>
    <row r="2812" spans="4:42" x14ac:dyDescent="0.2">
      <c r="D2812" s="3"/>
      <c r="E2812" s="3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Q2812" s="3"/>
      <c r="R2812" s="3"/>
      <c r="S2812" s="3"/>
      <c r="T2812" s="11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3"/>
      <c r="AG2812" s="3"/>
      <c r="AH2812" s="3"/>
      <c r="AI2812" s="3"/>
      <c r="AJ2812" s="3"/>
      <c r="AK2812" s="3"/>
      <c r="AL2812" s="3"/>
      <c r="AM2812" s="3"/>
      <c r="AN2812" s="3"/>
      <c r="AO2812" s="3"/>
      <c r="AP2812" s="114"/>
    </row>
    <row r="2813" spans="4:42" x14ac:dyDescent="0.2">
      <c r="D2813" s="3"/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Q2813" s="3"/>
      <c r="R2813" s="3"/>
      <c r="S2813" s="3"/>
      <c r="T2813" s="11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3"/>
      <c r="AG2813" s="3"/>
      <c r="AH2813" s="3"/>
      <c r="AI2813" s="3"/>
      <c r="AJ2813" s="3"/>
      <c r="AK2813" s="3"/>
      <c r="AL2813" s="3"/>
      <c r="AM2813" s="3"/>
      <c r="AN2813" s="3"/>
      <c r="AO2813" s="3"/>
      <c r="AP2813" s="114"/>
    </row>
    <row r="2814" spans="4:42" x14ac:dyDescent="0.2">
      <c r="D2814" s="3"/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Q2814" s="3"/>
      <c r="R2814" s="3"/>
      <c r="S2814" s="3"/>
      <c r="T2814" s="11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3"/>
      <c r="AG2814" s="3"/>
      <c r="AH2814" s="3"/>
      <c r="AI2814" s="3"/>
      <c r="AJ2814" s="3"/>
      <c r="AK2814" s="3"/>
      <c r="AL2814" s="3"/>
      <c r="AM2814" s="3"/>
      <c r="AN2814" s="3"/>
      <c r="AO2814" s="3"/>
      <c r="AP2814" s="114"/>
    </row>
    <row r="2815" spans="4:42" x14ac:dyDescent="0.2">
      <c r="D2815" s="3"/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Q2815" s="3"/>
      <c r="R2815" s="3"/>
      <c r="S2815" s="3"/>
      <c r="T2815" s="11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3"/>
      <c r="AG2815" s="3"/>
      <c r="AH2815" s="3"/>
      <c r="AI2815" s="3"/>
      <c r="AJ2815" s="3"/>
      <c r="AK2815" s="3"/>
      <c r="AL2815" s="3"/>
      <c r="AM2815" s="3"/>
      <c r="AN2815" s="3"/>
      <c r="AO2815" s="3"/>
      <c r="AP2815" s="114"/>
    </row>
    <row r="2816" spans="4:42" x14ac:dyDescent="0.2">
      <c r="D2816" s="3"/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Q2816" s="3"/>
      <c r="R2816" s="3"/>
      <c r="S2816" s="3"/>
      <c r="T2816" s="11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3"/>
      <c r="AG2816" s="3"/>
      <c r="AH2816" s="3"/>
      <c r="AI2816" s="3"/>
      <c r="AJ2816" s="3"/>
      <c r="AK2816" s="3"/>
      <c r="AL2816" s="3"/>
      <c r="AM2816" s="3"/>
      <c r="AN2816" s="3"/>
      <c r="AO2816" s="3"/>
      <c r="AP2816" s="114"/>
    </row>
    <row r="2817" spans="4:42" x14ac:dyDescent="0.2">
      <c r="D2817" s="3"/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Q2817" s="3"/>
      <c r="R2817" s="3"/>
      <c r="S2817" s="3"/>
      <c r="T2817" s="11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3"/>
      <c r="AG2817" s="3"/>
      <c r="AH2817" s="3"/>
      <c r="AI2817" s="3"/>
      <c r="AJ2817" s="3"/>
      <c r="AK2817" s="3"/>
      <c r="AL2817" s="3"/>
      <c r="AM2817" s="3"/>
      <c r="AN2817" s="3"/>
      <c r="AO2817" s="3"/>
      <c r="AP2817" s="114"/>
    </row>
    <row r="2818" spans="4:42" x14ac:dyDescent="0.2">
      <c r="D2818" s="3"/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Q2818" s="3"/>
      <c r="R2818" s="3"/>
      <c r="S2818" s="3"/>
      <c r="T2818" s="11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3"/>
      <c r="AG2818" s="3"/>
      <c r="AH2818" s="3"/>
      <c r="AI2818" s="3"/>
      <c r="AJ2818" s="3"/>
      <c r="AK2818" s="3"/>
      <c r="AL2818" s="3"/>
      <c r="AM2818" s="3"/>
      <c r="AN2818" s="3"/>
      <c r="AO2818" s="3"/>
      <c r="AP2818" s="114"/>
    </row>
    <row r="2819" spans="4:42" x14ac:dyDescent="0.2">
      <c r="D2819" s="3"/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Q2819" s="3"/>
      <c r="R2819" s="3"/>
      <c r="S2819" s="3"/>
      <c r="T2819" s="11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3"/>
      <c r="AG2819" s="3"/>
      <c r="AH2819" s="3"/>
      <c r="AI2819" s="3"/>
      <c r="AJ2819" s="3"/>
      <c r="AK2819" s="3"/>
      <c r="AL2819" s="3"/>
      <c r="AM2819" s="3"/>
      <c r="AN2819" s="3"/>
      <c r="AO2819" s="3"/>
      <c r="AP2819" s="114"/>
    </row>
    <row r="2820" spans="4:42" x14ac:dyDescent="0.2">
      <c r="D2820" s="3"/>
      <c r="E2820" s="3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Q2820" s="3"/>
      <c r="R2820" s="3"/>
      <c r="S2820" s="3"/>
      <c r="T2820" s="11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3"/>
      <c r="AG2820" s="3"/>
      <c r="AH2820" s="3"/>
      <c r="AI2820" s="3"/>
      <c r="AJ2820" s="3"/>
      <c r="AK2820" s="3"/>
      <c r="AL2820" s="3"/>
      <c r="AM2820" s="3"/>
      <c r="AN2820" s="3"/>
      <c r="AO2820" s="3"/>
      <c r="AP2820" s="114"/>
    </row>
    <row r="2821" spans="4:42" x14ac:dyDescent="0.2">
      <c r="D2821" s="3"/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Q2821" s="3"/>
      <c r="R2821" s="3"/>
      <c r="S2821" s="3"/>
      <c r="T2821" s="11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3"/>
      <c r="AG2821" s="3"/>
      <c r="AH2821" s="3"/>
      <c r="AI2821" s="3"/>
      <c r="AJ2821" s="3"/>
      <c r="AK2821" s="3"/>
      <c r="AL2821" s="3"/>
      <c r="AM2821" s="3"/>
      <c r="AN2821" s="3"/>
      <c r="AO2821" s="3"/>
      <c r="AP2821" s="114"/>
    </row>
    <row r="2822" spans="4:42" x14ac:dyDescent="0.2">
      <c r="D2822" s="3"/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Q2822" s="3"/>
      <c r="R2822" s="3"/>
      <c r="S2822" s="3"/>
      <c r="T2822" s="11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3"/>
      <c r="AG2822" s="3"/>
      <c r="AH2822" s="3"/>
      <c r="AI2822" s="3"/>
      <c r="AJ2822" s="3"/>
      <c r="AK2822" s="3"/>
      <c r="AL2822" s="3"/>
      <c r="AM2822" s="3"/>
      <c r="AN2822" s="3"/>
      <c r="AO2822" s="3"/>
      <c r="AP2822" s="114"/>
    </row>
    <row r="2823" spans="4:42" x14ac:dyDescent="0.2">
      <c r="D2823" s="3"/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Q2823" s="3"/>
      <c r="R2823" s="3"/>
      <c r="S2823" s="3"/>
      <c r="T2823" s="11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3"/>
      <c r="AG2823" s="3"/>
      <c r="AH2823" s="3"/>
      <c r="AI2823" s="3"/>
      <c r="AJ2823" s="3"/>
      <c r="AK2823" s="3"/>
      <c r="AL2823" s="3"/>
      <c r="AM2823" s="3"/>
      <c r="AN2823" s="3"/>
      <c r="AO2823" s="3"/>
      <c r="AP2823" s="114"/>
    </row>
    <row r="2824" spans="4:42" x14ac:dyDescent="0.2">
      <c r="D2824" s="3"/>
      <c r="E2824" s="3"/>
      <c r="F2824" s="3"/>
      <c r="G2824" s="3"/>
      <c r="H2824" s="3"/>
      <c r="I2824" s="3"/>
      <c r="J2824" s="3"/>
      <c r="K2824" s="3"/>
      <c r="L2824" s="3"/>
      <c r="M2824" s="3"/>
      <c r="N2824" s="3"/>
      <c r="O2824" s="3"/>
      <c r="Q2824" s="3"/>
      <c r="R2824" s="3"/>
      <c r="S2824" s="3"/>
      <c r="T2824" s="11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3"/>
      <c r="AG2824" s="3"/>
      <c r="AH2824" s="3"/>
      <c r="AI2824" s="3"/>
      <c r="AJ2824" s="3"/>
      <c r="AK2824" s="3"/>
      <c r="AL2824" s="3"/>
      <c r="AM2824" s="3"/>
      <c r="AN2824" s="3"/>
      <c r="AO2824" s="3"/>
      <c r="AP2824" s="114"/>
    </row>
    <row r="2825" spans="4:42" x14ac:dyDescent="0.2">
      <c r="D2825" s="3"/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Q2825" s="3"/>
      <c r="R2825" s="3"/>
      <c r="S2825" s="3"/>
      <c r="T2825" s="11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3"/>
      <c r="AG2825" s="3"/>
      <c r="AH2825" s="3"/>
      <c r="AI2825" s="3"/>
      <c r="AJ2825" s="3"/>
      <c r="AK2825" s="3"/>
      <c r="AL2825" s="3"/>
      <c r="AM2825" s="3"/>
      <c r="AN2825" s="3"/>
      <c r="AO2825" s="3"/>
      <c r="AP2825" s="114"/>
    </row>
    <row r="2826" spans="4:42" x14ac:dyDescent="0.2">
      <c r="D2826" s="3"/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Q2826" s="3"/>
      <c r="R2826" s="3"/>
      <c r="S2826" s="3"/>
      <c r="T2826" s="11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3"/>
      <c r="AG2826" s="3"/>
      <c r="AH2826" s="3"/>
      <c r="AI2826" s="3"/>
      <c r="AJ2826" s="3"/>
      <c r="AK2826" s="3"/>
      <c r="AL2826" s="3"/>
      <c r="AM2826" s="3"/>
      <c r="AN2826" s="3"/>
      <c r="AO2826" s="3"/>
      <c r="AP2826" s="114"/>
    </row>
    <row r="2827" spans="4:42" x14ac:dyDescent="0.2">
      <c r="D2827" s="3"/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Q2827" s="3"/>
      <c r="R2827" s="3"/>
      <c r="S2827" s="3"/>
      <c r="T2827" s="11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3"/>
      <c r="AG2827" s="3"/>
      <c r="AH2827" s="3"/>
      <c r="AI2827" s="3"/>
      <c r="AJ2827" s="3"/>
      <c r="AK2827" s="3"/>
      <c r="AL2827" s="3"/>
      <c r="AM2827" s="3"/>
      <c r="AN2827" s="3"/>
      <c r="AO2827" s="3"/>
      <c r="AP2827" s="114"/>
    </row>
    <row r="2828" spans="4:42" x14ac:dyDescent="0.2">
      <c r="D2828" s="3"/>
      <c r="E2828" s="3"/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Q2828" s="3"/>
      <c r="R2828" s="3"/>
      <c r="S2828" s="3"/>
      <c r="T2828" s="11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3"/>
      <c r="AG2828" s="3"/>
      <c r="AH2828" s="3"/>
      <c r="AI2828" s="3"/>
      <c r="AJ2828" s="3"/>
      <c r="AK2828" s="3"/>
      <c r="AL2828" s="3"/>
      <c r="AM2828" s="3"/>
      <c r="AN2828" s="3"/>
      <c r="AO2828" s="3"/>
      <c r="AP2828" s="114"/>
    </row>
    <row r="2829" spans="4:42" x14ac:dyDescent="0.2">
      <c r="D2829" s="3"/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Q2829" s="3"/>
      <c r="R2829" s="3"/>
      <c r="S2829" s="3"/>
      <c r="T2829" s="11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3"/>
      <c r="AG2829" s="3"/>
      <c r="AH2829" s="3"/>
      <c r="AI2829" s="3"/>
      <c r="AJ2829" s="3"/>
      <c r="AK2829" s="3"/>
      <c r="AL2829" s="3"/>
      <c r="AM2829" s="3"/>
      <c r="AN2829" s="3"/>
      <c r="AO2829" s="3"/>
      <c r="AP2829" s="114"/>
    </row>
    <row r="2830" spans="4:42" x14ac:dyDescent="0.2">
      <c r="D2830" s="3"/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Q2830" s="3"/>
      <c r="R2830" s="3"/>
      <c r="S2830" s="3"/>
      <c r="T2830" s="11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3"/>
      <c r="AG2830" s="3"/>
      <c r="AH2830" s="3"/>
      <c r="AI2830" s="3"/>
      <c r="AJ2830" s="3"/>
      <c r="AK2830" s="3"/>
      <c r="AL2830" s="3"/>
      <c r="AM2830" s="3"/>
      <c r="AN2830" s="3"/>
      <c r="AO2830" s="3"/>
      <c r="AP2830" s="114"/>
    </row>
    <row r="2831" spans="4:42" x14ac:dyDescent="0.2">
      <c r="D2831" s="3"/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Q2831" s="3"/>
      <c r="R2831" s="3"/>
      <c r="S2831" s="3"/>
      <c r="T2831" s="11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3"/>
      <c r="AG2831" s="3"/>
      <c r="AH2831" s="3"/>
      <c r="AI2831" s="3"/>
      <c r="AJ2831" s="3"/>
      <c r="AK2831" s="3"/>
      <c r="AL2831" s="3"/>
      <c r="AM2831" s="3"/>
      <c r="AN2831" s="3"/>
      <c r="AO2831" s="3"/>
      <c r="AP2831" s="114"/>
    </row>
    <row r="2832" spans="4:42" x14ac:dyDescent="0.2">
      <c r="D2832" s="3"/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Q2832" s="3"/>
      <c r="R2832" s="3"/>
      <c r="S2832" s="3"/>
      <c r="T2832" s="11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3"/>
      <c r="AG2832" s="3"/>
      <c r="AH2832" s="3"/>
      <c r="AI2832" s="3"/>
      <c r="AJ2832" s="3"/>
      <c r="AK2832" s="3"/>
      <c r="AL2832" s="3"/>
      <c r="AM2832" s="3"/>
      <c r="AN2832" s="3"/>
      <c r="AO2832" s="3"/>
      <c r="AP2832" s="114"/>
    </row>
    <row r="2833" spans="4:42" x14ac:dyDescent="0.2">
      <c r="D2833" s="3"/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Q2833" s="3"/>
      <c r="R2833" s="3"/>
      <c r="S2833" s="3"/>
      <c r="T2833" s="11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3"/>
      <c r="AG2833" s="3"/>
      <c r="AH2833" s="3"/>
      <c r="AI2833" s="3"/>
      <c r="AJ2833" s="3"/>
      <c r="AK2833" s="3"/>
      <c r="AL2833" s="3"/>
      <c r="AM2833" s="3"/>
      <c r="AN2833" s="3"/>
      <c r="AO2833" s="3"/>
      <c r="AP2833" s="114"/>
    </row>
    <row r="2834" spans="4:42" x14ac:dyDescent="0.2">
      <c r="D2834" s="3"/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Q2834" s="3"/>
      <c r="R2834" s="3"/>
      <c r="S2834" s="3"/>
      <c r="T2834" s="11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3"/>
      <c r="AG2834" s="3"/>
      <c r="AH2834" s="3"/>
      <c r="AI2834" s="3"/>
      <c r="AJ2834" s="3"/>
      <c r="AK2834" s="3"/>
      <c r="AL2834" s="3"/>
      <c r="AM2834" s="3"/>
      <c r="AN2834" s="3"/>
      <c r="AO2834" s="3"/>
      <c r="AP2834" s="114"/>
    </row>
    <row r="2835" spans="4:42" x14ac:dyDescent="0.2">
      <c r="D2835" s="3"/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Q2835" s="3"/>
      <c r="R2835" s="3"/>
      <c r="S2835" s="3"/>
      <c r="T2835" s="11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3"/>
      <c r="AG2835" s="3"/>
      <c r="AH2835" s="3"/>
      <c r="AI2835" s="3"/>
      <c r="AJ2835" s="3"/>
      <c r="AK2835" s="3"/>
      <c r="AL2835" s="3"/>
      <c r="AM2835" s="3"/>
      <c r="AN2835" s="3"/>
      <c r="AO2835" s="3"/>
      <c r="AP2835" s="114"/>
    </row>
    <row r="2836" spans="4:42" x14ac:dyDescent="0.2">
      <c r="D2836" s="3"/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Q2836" s="3"/>
      <c r="R2836" s="3"/>
      <c r="S2836" s="3"/>
      <c r="T2836" s="11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3"/>
      <c r="AG2836" s="3"/>
      <c r="AH2836" s="3"/>
      <c r="AI2836" s="3"/>
      <c r="AJ2836" s="3"/>
      <c r="AK2836" s="3"/>
      <c r="AL2836" s="3"/>
      <c r="AM2836" s="3"/>
      <c r="AN2836" s="3"/>
      <c r="AO2836" s="3"/>
      <c r="AP2836" s="114"/>
    </row>
    <row r="2837" spans="4:42" x14ac:dyDescent="0.2">
      <c r="D2837" s="3"/>
      <c r="E2837" s="3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Q2837" s="3"/>
      <c r="R2837" s="3"/>
      <c r="S2837" s="3"/>
      <c r="T2837" s="11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3"/>
      <c r="AG2837" s="3"/>
      <c r="AH2837" s="3"/>
      <c r="AI2837" s="3"/>
      <c r="AJ2837" s="3"/>
      <c r="AK2837" s="3"/>
      <c r="AL2837" s="3"/>
      <c r="AM2837" s="3"/>
      <c r="AN2837" s="3"/>
      <c r="AO2837" s="3"/>
      <c r="AP2837" s="114"/>
    </row>
    <row r="2838" spans="4:42" x14ac:dyDescent="0.2">
      <c r="D2838" s="3"/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Q2838" s="3"/>
      <c r="R2838" s="3"/>
      <c r="S2838" s="3"/>
      <c r="T2838" s="11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3"/>
      <c r="AG2838" s="3"/>
      <c r="AH2838" s="3"/>
      <c r="AI2838" s="3"/>
      <c r="AJ2838" s="3"/>
      <c r="AK2838" s="3"/>
      <c r="AL2838" s="3"/>
      <c r="AM2838" s="3"/>
      <c r="AN2838" s="3"/>
      <c r="AO2838" s="3"/>
      <c r="AP2838" s="114"/>
    </row>
    <row r="2839" spans="4:42" x14ac:dyDescent="0.2">
      <c r="D2839" s="3"/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Q2839" s="3"/>
      <c r="R2839" s="3"/>
      <c r="S2839" s="3"/>
      <c r="T2839" s="11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 s="3"/>
      <c r="AF2839" s="3"/>
      <c r="AG2839" s="3"/>
      <c r="AH2839" s="3"/>
      <c r="AI2839" s="3"/>
      <c r="AJ2839" s="3"/>
      <c r="AK2839" s="3"/>
      <c r="AL2839" s="3"/>
      <c r="AM2839" s="3"/>
      <c r="AN2839" s="3"/>
      <c r="AO2839" s="3"/>
      <c r="AP2839" s="114"/>
    </row>
    <row r="2840" spans="4:42" x14ac:dyDescent="0.2">
      <c r="D2840" s="3"/>
      <c r="E2840" s="3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Q2840" s="3"/>
      <c r="R2840" s="3"/>
      <c r="S2840" s="3"/>
      <c r="T2840" s="11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3"/>
      <c r="AG2840" s="3"/>
      <c r="AH2840" s="3"/>
      <c r="AI2840" s="3"/>
      <c r="AJ2840" s="3"/>
      <c r="AK2840" s="3"/>
      <c r="AL2840" s="3"/>
      <c r="AM2840" s="3"/>
      <c r="AN2840" s="3"/>
      <c r="AO2840" s="3"/>
      <c r="AP2840" s="114"/>
    </row>
    <row r="2841" spans="4:42" x14ac:dyDescent="0.2">
      <c r="D2841" s="3"/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Q2841" s="3"/>
      <c r="R2841" s="3"/>
      <c r="S2841" s="3"/>
      <c r="T2841" s="11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3"/>
      <c r="AG2841" s="3"/>
      <c r="AH2841" s="3"/>
      <c r="AI2841" s="3"/>
      <c r="AJ2841" s="3"/>
      <c r="AK2841" s="3"/>
      <c r="AL2841" s="3"/>
      <c r="AM2841" s="3"/>
      <c r="AN2841" s="3"/>
      <c r="AO2841" s="3"/>
      <c r="AP2841" s="114"/>
    </row>
    <row r="2842" spans="4:42" x14ac:dyDescent="0.2">
      <c r="D2842" s="3"/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Q2842" s="3"/>
      <c r="R2842" s="3"/>
      <c r="S2842" s="3"/>
      <c r="T2842" s="11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3"/>
      <c r="AG2842" s="3"/>
      <c r="AH2842" s="3"/>
      <c r="AI2842" s="3"/>
      <c r="AJ2842" s="3"/>
      <c r="AK2842" s="3"/>
      <c r="AL2842" s="3"/>
      <c r="AM2842" s="3"/>
      <c r="AN2842" s="3"/>
      <c r="AO2842" s="3"/>
      <c r="AP2842" s="114"/>
    </row>
    <row r="2843" spans="4:42" x14ac:dyDescent="0.2">
      <c r="D2843" s="3"/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Q2843" s="3"/>
      <c r="R2843" s="3"/>
      <c r="S2843" s="3"/>
      <c r="T2843" s="11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3"/>
      <c r="AG2843" s="3"/>
      <c r="AH2843" s="3"/>
      <c r="AI2843" s="3"/>
      <c r="AJ2843" s="3"/>
      <c r="AK2843" s="3"/>
      <c r="AL2843" s="3"/>
      <c r="AM2843" s="3"/>
      <c r="AN2843" s="3"/>
      <c r="AO2843" s="3"/>
      <c r="AP2843" s="114"/>
    </row>
    <row r="2844" spans="4:42" x14ac:dyDescent="0.2">
      <c r="D2844" s="3"/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Q2844" s="3"/>
      <c r="R2844" s="3"/>
      <c r="S2844" s="3"/>
      <c r="T2844" s="11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3"/>
      <c r="AG2844" s="3"/>
      <c r="AH2844" s="3"/>
      <c r="AI2844" s="3"/>
      <c r="AJ2844" s="3"/>
      <c r="AK2844" s="3"/>
      <c r="AL2844" s="3"/>
      <c r="AM2844" s="3"/>
      <c r="AN2844" s="3"/>
      <c r="AO2844" s="3"/>
      <c r="AP2844" s="114"/>
    </row>
    <row r="2845" spans="4:42" x14ac:dyDescent="0.2">
      <c r="D2845" s="3"/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Q2845" s="3"/>
      <c r="R2845" s="3"/>
      <c r="S2845" s="3"/>
      <c r="T2845" s="11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3"/>
      <c r="AG2845" s="3"/>
      <c r="AH2845" s="3"/>
      <c r="AI2845" s="3"/>
      <c r="AJ2845" s="3"/>
      <c r="AK2845" s="3"/>
      <c r="AL2845" s="3"/>
      <c r="AM2845" s="3"/>
      <c r="AN2845" s="3"/>
      <c r="AO2845" s="3"/>
      <c r="AP2845" s="114"/>
    </row>
    <row r="2846" spans="4:42" x14ac:dyDescent="0.2">
      <c r="D2846" s="3"/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Q2846" s="3"/>
      <c r="R2846" s="3"/>
      <c r="S2846" s="3"/>
      <c r="T2846" s="11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3"/>
      <c r="AG2846" s="3"/>
      <c r="AH2846" s="3"/>
      <c r="AI2846" s="3"/>
      <c r="AJ2846" s="3"/>
      <c r="AK2846" s="3"/>
      <c r="AL2846" s="3"/>
      <c r="AM2846" s="3"/>
      <c r="AN2846" s="3"/>
      <c r="AO2846" s="3"/>
      <c r="AP2846" s="114"/>
    </row>
    <row r="2847" spans="4:42" x14ac:dyDescent="0.2">
      <c r="D2847" s="3"/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Q2847" s="3"/>
      <c r="R2847" s="3"/>
      <c r="S2847" s="3"/>
      <c r="T2847" s="11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3"/>
      <c r="AG2847" s="3"/>
      <c r="AH2847" s="3"/>
      <c r="AI2847" s="3"/>
      <c r="AJ2847" s="3"/>
      <c r="AK2847" s="3"/>
      <c r="AL2847" s="3"/>
      <c r="AM2847" s="3"/>
      <c r="AN2847" s="3"/>
      <c r="AO2847" s="3"/>
      <c r="AP2847" s="114"/>
    </row>
    <row r="2848" spans="4:42" x14ac:dyDescent="0.2">
      <c r="D2848" s="3"/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Q2848" s="3"/>
      <c r="R2848" s="3"/>
      <c r="S2848" s="3"/>
      <c r="T2848" s="11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3"/>
      <c r="AG2848" s="3"/>
      <c r="AH2848" s="3"/>
      <c r="AI2848" s="3"/>
      <c r="AJ2848" s="3"/>
      <c r="AK2848" s="3"/>
      <c r="AL2848" s="3"/>
      <c r="AM2848" s="3"/>
      <c r="AN2848" s="3"/>
      <c r="AO2848" s="3"/>
      <c r="AP2848" s="114"/>
    </row>
    <row r="2849" spans="4:42" x14ac:dyDescent="0.2">
      <c r="D2849" s="3"/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Q2849" s="3"/>
      <c r="R2849" s="3"/>
      <c r="S2849" s="3"/>
      <c r="T2849" s="11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3"/>
      <c r="AG2849" s="3"/>
      <c r="AH2849" s="3"/>
      <c r="AI2849" s="3"/>
      <c r="AJ2849" s="3"/>
      <c r="AK2849" s="3"/>
      <c r="AL2849" s="3"/>
      <c r="AM2849" s="3"/>
      <c r="AN2849" s="3"/>
      <c r="AO2849" s="3"/>
      <c r="AP2849" s="114"/>
    </row>
    <row r="2850" spans="4:42" x14ac:dyDescent="0.2">
      <c r="D2850" s="3"/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Q2850" s="3"/>
      <c r="R2850" s="3"/>
      <c r="S2850" s="3"/>
      <c r="T2850" s="11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3"/>
      <c r="AG2850" s="3"/>
      <c r="AH2850" s="3"/>
      <c r="AI2850" s="3"/>
      <c r="AJ2850" s="3"/>
      <c r="AK2850" s="3"/>
      <c r="AL2850" s="3"/>
      <c r="AM2850" s="3"/>
      <c r="AN2850" s="3"/>
      <c r="AO2850" s="3"/>
      <c r="AP2850" s="114"/>
    </row>
    <row r="2851" spans="4:42" x14ac:dyDescent="0.2">
      <c r="D2851" s="3"/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Q2851" s="3"/>
      <c r="R2851" s="3"/>
      <c r="S2851" s="3"/>
      <c r="T2851" s="11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3"/>
      <c r="AG2851" s="3"/>
      <c r="AH2851" s="3"/>
      <c r="AI2851" s="3"/>
      <c r="AJ2851" s="3"/>
      <c r="AK2851" s="3"/>
      <c r="AL2851" s="3"/>
      <c r="AM2851" s="3"/>
      <c r="AN2851" s="3"/>
      <c r="AO2851" s="3"/>
      <c r="AP2851" s="114"/>
    </row>
    <row r="2852" spans="4:42" x14ac:dyDescent="0.2">
      <c r="D2852" s="3"/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Q2852" s="3"/>
      <c r="R2852" s="3"/>
      <c r="S2852" s="3"/>
      <c r="T2852" s="11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3"/>
      <c r="AG2852" s="3"/>
      <c r="AH2852" s="3"/>
      <c r="AI2852" s="3"/>
      <c r="AJ2852" s="3"/>
      <c r="AK2852" s="3"/>
      <c r="AL2852" s="3"/>
      <c r="AM2852" s="3"/>
      <c r="AN2852" s="3"/>
      <c r="AO2852" s="3"/>
      <c r="AP2852" s="114"/>
    </row>
    <row r="2853" spans="4:42" x14ac:dyDescent="0.2">
      <c r="D2853" s="3"/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Q2853" s="3"/>
      <c r="R2853" s="3"/>
      <c r="S2853" s="3"/>
      <c r="T2853" s="11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3"/>
      <c r="AG2853" s="3"/>
      <c r="AH2853" s="3"/>
      <c r="AI2853" s="3"/>
      <c r="AJ2853" s="3"/>
      <c r="AK2853" s="3"/>
      <c r="AL2853" s="3"/>
      <c r="AM2853" s="3"/>
      <c r="AN2853" s="3"/>
      <c r="AO2853" s="3"/>
      <c r="AP2853" s="114"/>
    </row>
    <row r="2854" spans="4:42" x14ac:dyDescent="0.2">
      <c r="D2854" s="3"/>
      <c r="E2854" s="3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Q2854" s="3"/>
      <c r="R2854" s="3"/>
      <c r="S2854" s="3"/>
      <c r="T2854" s="11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3"/>
      <c r="AG2854" s="3"/>
      <c r="AH2854" s="3"/>
      <c r="AI2854" s="3"/>
      <c r="AJ2854" s="3"/>
      <c r="AK2854" s="3"/>
      <c r="AL2854" s="3"/>
      <c r="AM2854" s="3"/>
      <c r="AN2854" s="3"/>
      <c r="AO2854" s="3"/>
      <c r="AP2854" s="114"/>
    </row>
    <row r="2855" spans="4:42" x14ac:dyDescent="0.2">
      <c r="D2855" s="3"/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Q2855" s="3"/>
      <c r="R2855" s="3"/>
      <c r="S2855" s="3"/>
      <c r="T2855" s="11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3"/>
      <c r="AG2855" s="3"/>
      <c r="AH2855" s="3"/>
      <c r="AI2855" s="3"/>
      <c r="AJ2855" s="3"/>
      <c r="AK2855" s="3"/>
      <c r="AL2855" s="3"/>
      <c r="AM2855" s="3"/>
      <c r="AN2855" s="3"/>
      <c r="AO2855" s="3"/>
      <c r="AP2855" s="114"/>
    </row>
    <row r="2856" spans="4:42" x14ac:dyDescent="0.2">
      <c r="D2856" s="3"/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Q2856" s="3"/>
      <c r="R2856" s="3"/>
      <c r="S2856" s="3"/>
      <c r="T2856" s="11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3"/>
      <c r="AG2856" s="3"/>
      <c r="AH2856" s="3"/>
      <c r="AI2856" s="3"/>
      <c r="AJ2856" s="3"/>
      <c r="AK2856" s="3"/>
      <c r="AL2856" s="3"/>
      <c r="AM2856" s="3"/>
      <c r="AN2856" s="3"/>
      <c r="AO2856" s="3"/>
      <c r="AP2856" s="114"/>
    </row>
    <row r="2857" spans="4:42" x14ac:dyDescent="0.2">
      <c r="D2857" s="3"/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Q2857" s="3"/>
      <c r="R2857" s="3"/>
      <c r="S2857" s="3"/>
      <c r="T2857" s="11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3"/>
      <c r="AG2857" s="3"/>
      <c r="AH2857" s="3"/>
      <c r="AI2857" s="3"/>
      <c r="AJ2857" s="3"/>
      <c r="AK2857" s="3"/>
      <c r="AL2857" s="3"/>
      <c r="AM2857" s="3"/>
      <c r="AN2857" s="3"/>
      <c r="AO2857" s="3"/>
      <c r="AP2857" s="114"/>
    </row>
    <row r="2858" spans="4:42" x14ac:dyDescent="0.2">
      <c r="D2858" s="3"/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Q2858" s="3"/>
      <c r="R2858" s="3"/>
      <c r="S2858" s="3"/>
      <c r="T2858" s="11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3"/>
      <c r="AG2858" s="3"/>
      <c r="AH2858" s="3"/>
      <c r="AI2858" s="3"/>
      <c r="AJ2858" s="3"/>
      <c r="AK2858" s="3"/>
      <c r="AL2858" s="3"/>
      <c r="AM2858" s="3"/>
      <c r="AN2858" s="3"/>
      <c r="AO2858" s="3"/>
      <c r="AP2858" s="114"/>
    </row>
    <row r="2859" spans="4:42" x14ac:dyDescent="0.2">
      <c r="D2859" s="3"/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Q2859" s="3"/>
      <c r="R2859" s="3"/>
      <c r="S2859" s="3"/>
      <c r="T2859" s="11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3"/>
      <c r="AG2859" s="3"/>
      <c r="AH2859" s="3"/>
      <c r="AI2859" s="3"/>
      <c r="AJ2859" s="3"/>
      <c r="AK2859" s="3"/>
      <c r="AL2859" s="3"/>
      <c r="AM2859" s="3"/>
      <c r="AN2859" s="3"/>
      <c r="AO2859" s="3"/>
      <c r="AP2859" s="114"/>
    </row>
    <row r="2860" spans="4:42" x14ac:dyDescent="0.2">
      <c r="D2860" s="3"/>
      <c r="E2860" s="3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Q2860" s="3"/>
      <c r="R2860" s="3"/>
      <c r="S2860" s="3"/>
      <c r="T2860" s="11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3"/>
      <c r="AG2860" s="3"/>
      <c r="AH2860" s="3"/>
      <c r="AI2860" s="3"/>
      <c r="AJ2860" s="3"/>
      <c r="AK2860" s="3"/>
      <c r="AL2860" s="3"/>
      <c r="AM2860" s="3"/>
      <c r="AN2860" s="3"/>
      <c r="AO2860" s="3"/>
      <c r="AP2860" s="114"/>
    </row>
    <row r="2861" spans="4:42" x14ac:dyDescent="0.2">
      <c r="D2861" s="3"/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Q2861" s="3"/>
      <c r="R2861" s="3"/>
      <c r="S2861" s="3"/>
      <c r="T2861" s="11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3"/>
      <c r="AG2861" s="3"/>
      <c r="AH2861" s="3"/>
      <c r="AI2861" s="3"/>
      <c r="AJ2861" s="3"/>
      <c r="AK2861" s="3"/>
      <c r="AL2861" s="3"/>
      <c r="AM2861" s="3"/>
      <c r="AN2861" s="3"/>
      <c r="AO2861" s="3"/>
      <c r="AP2861" s="114"/>
    </row>
    <row r="2862" spans="4:42" x14ac:dyDescent="0.2">
      <c r="D2862" s="3"/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Q2862" s="3"/>
      <c r="R2862" s="3"/>
      <c r="S2862" s="3"/>
      <c r="T2862" s="11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3"/>
      <c r="AG2862" s="3"/>
      <c r="AH2862" s="3"/>
      <c r="AI2862" s="3"/>
      <c r="AJ2862" s="3"/>
      <c r="AK2862" s="3"/>
      <c r="AL2862" s="3"/>
      <c r="AM2862" s="3"/>
      <c r="AN2862" s="3"/>
      <c r="AO2862" s="3"/>
      <c r="AP2862" s="114"/>
    </row>
    <row r="2863" spans="4:42" x14ac:dyDescent="0.2">
      <c r="D2863" s="3"/>
      <c r="E2863" s="3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Q2863" s="3"/>
      <c r="R2863" s="3"/>
      <c r="S2863" s="3"/>
      <c r="T2863" s="11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3"/>
      <c r="AG2863" s="3"/>
      <c r="AH2863" s="3"/>
      <c r="AI2863" s="3"/>
      <c r="AJ2863" s="3"/>
      <c r="AK2863" s="3"/>
      <c r="AL2863" s="3"/>
      <c r="AM2863" s="3"/>
      <c r="AN2863" s="3"/>
      <c r="AO2863" s="3"/>
      <c r="AP2863" s="114"/>
    </row>
    <row r="2864" spans="4:42" x14ac:dyDescent="0.2">
      <c r="D2864" s="3"/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Q2864" s="3"/>
      <c r="R2864" s="3"/>
      <c r="S2864" s="3"/>
      <c r="T2864" s="11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3"/>
      <c r="AG2864" s="3"/>
      <c r="AH2864" s="3"/>
      <c r="AI2864" s="3"/>
      <c r="AJ2864" s="3"/>
      <c r="AK2864" s="3"/>
      <c r="AL2864" s="3"/>
      <c r="AM2864" s="3"/>
      <c r="AN2864" s="3"/>
      <c r="AO2864" s="3"/>
      <c r="AP2864" s="114"/>
    </row>
    <row r="2865" spans="4:42" x14ac:dyDescent="0.2">
      <c r="D2865" s="3"/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Q2865" s="3"/>
      <c r="R2865" s="3"/>
      <c r="S2865" s="3"/>
      <c r="T2865" s="11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  <c r="AG2865" s="3"/>
      <c r="AH2865" s="3"/>
      <c r="AI2865" s="3"/>
      <c r="AJ2865" s="3"/>
      <c r="AK2865" s="3"/>
      <c r="AL2865" s="3"/>
      <c r="AM2865" s="3"/>
      <c r="AN2865" s="3"/>
      <c r="AO2865" s="3"/>
      <c r="AP2865" s="114"/>
    </row>
    <row r="2866" spans="4:42" x14ac:dyDescent="0.2">
      <c r="D2866" s="3"/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Q2866" s="3"/>
      <c r="R2866" s="3"/>
      <c r="S2866" s="3"/>
      <c r="T2866" s="11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3"/>
      <c r="AG2866" s="3"/>
      <c r="AH2866" s="3"/>
      <c r="AI2866" s="3"/>
      <c r="AJ2866" s="3"/>
      <c r="AK2866" s="3"/>
      <c r="AL2866" s="3"/>
      <c r="AM2866" s="3"/>
      <c r="AN2866" s="3"/>
      <c r="AO2866" s="3"/>
      <c r="AP2866" s="114"/>
    </row>
    <row r="2867" spans="4:42" x14ac:dyDescent="0.2">
      <c r="D2867" s="3"/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Q2867" s="3"/>
      <c r="R2867" s="3"/>
      <c r="S2867" s="3"/>
      <c r="T2867" s="11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3"/>
      <c r="AG2867" s="3"/>
      <c r="AH2867" s="3"/>
      <c r="AI2867" s="3"/>
      <c r="AJ2867" s="3"/>
      <c r="AK2867" s="3"/>
      <c r="AL2867" s="3"/>
      <c r="AM2867" s="3"/>
      <c r="AN2867" s="3"/>
      <c r="AO2867" s="3"/>
      <c r="AP2867" s="114"/>
    </row>
    <row r="2868" spans="4:42" x14ac:dyDescent="0.2">
      <c r="D2868" s="3"/>
      <c r="E2868" s="3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Q2868" s="3"/>
      <c r="R2868" s="3"/>
      <c r="S2868" s="3"/>
      <c r="T2868" s="11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 s="3"/>
      <c r="AF2868" s="3"/>
      <c r="AG2868" s="3"/>
      <c r="AH2868" s="3"/>
      <c r="AI2868" s="3"/>
      <c r="AJ2868" s="3"/>
      <c r="AK2868" s="3"/>
      <c r="AL2868" s="3"/>
      <c r="AM2868" s="3"/>
      <c r="AN2868" s="3"/>
      <c r="AO2868" s="3"/>
      <c r="AP2868" s="114"/>
    </row>
    <row r="2869" spans="4:42" x14ac:dyDescent="0.2">
      <c r="D2869" s="3"/>
      <c r="E2869" s="3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Q2869" s="3"/>
      <c r="R2869" s="3"/>
      <c r="S2869" s="3"/>
      <c r="T2869" s="11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3"/>
      <c r="AG2869" s="3"/>
      <c r="AH2869" s="3"/>
      <c r="AI2869" s="3"/>
      <c r="AJ2869" s="3"/>
      <c r="AK2869" s="3"/>
      <c r="AL2869" s="3"/>
      <c r="AM2869" s="3"/>
      <c r="AN2869" s="3"/>
      <c r="AO2869" s="3"/>
      <c r="AP2869" s="114"/>
    </row>
    <row r="2870" spans="4:42" x14ac:dyDescent="0.2">
      <c r="D2870" s="3"/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Q2870" s="3"/>
      <c r="R2870" s="3"/>
      <c r="S2870" s="3"/>
      <c r="T2870" s="11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3"/>
      <c r="AG2870" s="3"/>
      <c r="AH2870" s="3"/>
      <c r="AI2870" s="3"/>
      <c r="AJ2870" s="3"/>
      <c r="AK2870" s="3"/>
      <c r="AL2870" s="3"/>
      <c r="AM2870" s="3"/>
      <c r="AN2870" s="3"/>
      <c r="AO2870" s="3"/>
      <c r="AP2870" s="114"/>
    </row>
    <row r="2871" spans="4:42" x14ac:dyDescent="0.2">
      <c r="D2871" s="3"/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Q2871" s="3"/>
      <c r="R2871" s="3"/>
      <c r="S2871" s="3"/>
      <c r="T2871" s="11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3"/>
      <c r="AG2871" s="3"/>
      <c r="AH2871" s="3"/>
      <c r="AI2871" s="3"/>
      <c r="AJ2871" s="3"/>
      <c r="AK2871" s="3"/>
      <c r="AL2871" s="3"/>
      <c r="AM2871" s="3"/>
      <c r="AN2871" s="3"/>
      <c r="AO2871" s="3"/>
      <c r="AP2871" s="114"/>
    </row>
    <row r="2872" spans="4:42" x14ac:dyDescent="0.2">
      <c r="D2872" s="3"/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Q2872" s="3"/>
      <c r="R2872" s="3"/>
      <c r="S2872" s="3"/>
      <c r="T2872" s="11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3"/>
      <c r="AG2872" s="3"/>
      <c r="AH2872" s="3"/>
      <c r="AI2872" s="3"/>
      <c r="AJ2872" s="3"/>
      <c r="AK2872" s="3"/>
      <c r="AL2872" s="3"/>
      <c r="AM2872" s="3"/>
      <c r="AN2872" s="3"/>
      <c r="AO2872" s="3"/>
      <c r="AP2872" s="114"/>
    </row>
    <row r="2873" spans="4:42" x14ac:dyDescent="0.2">
      <c r="D2873" s="3"/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Q2873" s="3"/>
      <c r="R2873" s="3"/>
      <c r="S2873" s="3"/>
      <c r="T2873" s="11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3"/>
      <c r="AG2873" s="3"/>
      <c r="AH2873" s="3"/>
      <c r="AI2873" s="3"/>
      <c r="AJ2873" s="3"/>
      <c r="AK2873" s="3"/>
      <c r="AL2873" s="3"/>
      <c r="AM2873" s="3"/>
      <c r="AN2873" s="3"/>
      <c r="AO2873" s="3"/>
      <c r="AP2873" s="114"/>
    </row>
    <row r="2874" spans="4:42" x14ac:dyDescent="0.2">
      <c r="D2874" s="3"/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Q2874" s="3"/>
      <c r="R2874" s="3"/>
      <c r="S2874" s="3"/>
      <c r="T2874" s="11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3"/>
      <c r="AG2874" s="3"/>
      <c r="AH2874" s="3"/>
      <c r="AI2874" s="3"/>
      <c r="AJ2874" s="3"/>
      <c r="AK2874" s="3"/>
      <c r="AL2874" s="3"/>
      <c r="AM2874" s="3"/>
      <c r="AN2874" s="3"/>
      <c r="AO2874" s="3"/>
      <c r="AP2874" s="114"/>
    </row>
    <row r="2875" spans="4:42" x14ac:dyDescent="0.2">
      <c r="D2875" s="3"/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Q2875" s="3"/>
      <c r="R2875" s="3"/>
      <c r="S2875" s="3"/>
      <c r="T2875" s="11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3"/>
      <c r="AG2875" s="3"/>
      <c r="AH2875" s="3"/>
      <c r="AI2875" s="3"/>
      <c r="AJ2875" s="3"/>
      <c r="AK2875" s="3"/>
      <c r="AL2875" s="3"/>
      <c r="AM2875" s="3"/>
      <c r="AN2875" s="3"/>
      <c r="AO2875" s="3"/>
      <c r="AP2875" s="114"/>
    </row>
    <row r="2876" spans="4:42" x14ac:dyDescent="0.2">
      <c r="D2876" s="3"/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Q2876" s="3"/>
      <c r="R2876" s="3"/>
      <c r="S2876" s="3"/>
      <c r="T2876" s="11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3"/>
      <c r="AG2876" s="3"/>
      <c r="AH2876" s="3"/>
      <c r="AI2876" s="3"/>
      <c r="AJ2876" s="3"/>
      <c r="AK2876" s="3"/>
      <c r="AL2876" s="3"/>
      <c r="AM2876" s="3"/>
      <c r="AN2876" s="3"/>
      <c r="AO2876" s="3"/>
      <c r="AP2876" s="114"/>
    </row>
    <row r="2877" spans="4:42" x14ac:dyDescent="0.2">
      <c r="D2877" s="3"/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Q2877" s="3"/>
      <c r="R2877" s="3"/>
      <c r="S2877" s="3"/>
      <c r="T2877" s="11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3"/>
      <c r="AG2877" s="3"/>
      <c r="AH2877" s="3"/>
      <c r="AI2877" s="3"/>
      <c r="AJ2877" s="3"/>
      <c r="AK2877" s="3"/>
      <c r="AL2877" s="3"/>
      <c r="AM2877" s="3"/>
      <c r="AN2877" s="3"/>
      <c r="AO2877" s="3"/>
      <c r="AP2877" s="114"/>
    </row>
    <row r="2878" spans="4:42" x14ac:dyDescent="0.2">
      <c r="D2878" s="3"/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Q2878" s="3"/>
      <c r="R2878" s="3"/>
      <c r="S2878" s="3"/>
      <c r="T2878" s="11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3"/>
      <c r="AG2878" s="3"/>
      <c r="AH2878" s="3"/>
      <c r="AI2878" s="3"/>
      <c r="AJ2878" s="3"/>
      <c r="AK2878" s="3"/>
      <c r="AL2878" s="3"/>
      <c r="AM2878" s="3"/>
      <c r="AN2878" s="3"/>
      <c r="AO2878" s="3"/>
      <c r="AP2878" s="114"/>
    </row>
    <row r="2879" spans="4:42" x14ac:dyDescent="0.2">
      <c r="D2879" s="3"/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Q2879" s="3"/>
      <c r="R2879" s="3"/>
      <c r="S2879" s="3"/>
      <c r="T2879" s="11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3"/>
      <c r="AG2879" s="3"/>
      <c r="AH2879" s="3"/>
      <c r="AI2879" s="3"/>
      <c r="AJ2879" s="3"/>
      <c r="AK2879" s="3"/>
      <c r="AL2879" s="3"/>
      <c r="AM2879" s="3"/>
      <c r="AN2879" s="3"/>
      <c r="AO2879" s="3"/>
      <c r="AP2879" s="114"/>
    </row>
    <row r="2880" spans="4:42" x14ac:dyDescent="0.2">
      <c r="D2880" s="3"/>
      <c r="E2880" s="3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Q2880" s="3"/>
      <c r="R2880" s="3"/>
      <c r="S2880" s="3"/>
      <c r="T2880" s="11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3"/>
      <c r="AG2880" s="3"/>
      <c r="AH2880" s="3"/>
      <c r="AI2880" s="3"/>
      <c r="AJ2880" s="3"/>
      <c r="AK2880" s="3"/>
      <c r="AL2880" s="3"/>
      <c r="AM2880" s="3"/>
      <c r="AN2880" s="3"/>
      <c r="AO2880" s="3"/>
      <c r="AP2880" s="114"/>
    </row>
    <row r="2881" spans="4:42" x14ac:dyDescent="0.2">
      <c r="D2881" s="3"/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Q2881" s="3"/>
      <c r="R2881" s="3"/>
      <c r="S2881" s="3"/>
      <c r="T2881" s="11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3"/>
      <c r="AG2881" s="3"/>
      <c r="AH2881" s="3"/>
      <c r="AI2881" s="3"/>
      <c r="AJ2881" s="3"/>
      <c r="AK2881" s="3"/>
      <c r="AL2881" s="3"/>
      <c r="AM2881" s="3"/>
      <c r="AN2881" s="3"/>
      <c r="AO2881" s="3"/>
      <c r="AP2881" s="114"/>
    </row>
    <row r="2882" spans="4:42" x14ac:dyDescent="0.2">
      <c r="D2882" s="3"/>
      <c r="E2882" s="3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Q2882" s="3"/>
      <c r="R2882" s="3"/>
      <c r="S2882" s="3"/>
      <c r="T2882" s="11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3"/>
      <c r="AG2882" s="3"/>
      <c r="AH2882" s="3"/>
      <c r="AI2882" s="3"/>
      <c r="AJ2882" s="3"/>
      <c r="AK2882" s="3"/>
      <c r="AL2882" s="3"/>
      <c r="AM2882" s="3"/>
      <c r="AN2882" s="3"/>
      <c r="AO2882" s="3"/>
      <c r="AP2882" s="114"/>
    </row>
    <row r="2883" spans="4:42" x14ac:dyDescent="0.2">
      <c r="D2883" s="3"/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Q2883" s="3"/>
      <c r="R2883" s="3"/>
      <c r="S2883" s="3"/>
      <c r="T2883" s="11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3"/>
      <c r="AG2883" s="3"/>
      <c r="AH2883" s="3"/>
      <c r="AI2883" s="3"/>
      <c r="AJ2883" s="3"/>
      <c r="AK2883" s="3"/>
      <c r="AL2883" s="3"/>
      <c r="AM2883" s="3"/>
      <c r="AN2883" s="3"/>
      <c r="AO2883" s="3"/>
      <c r="AP2883" s="114"/>
    </row>
    <row r="2884" spans="4:42" x14ac:dyDescent="0.2">
      <c r="D2884" s="3"/>
      <c r="E2884" s="3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Q2884" s="3"/>
      <c r="R2884" s="3"/>
      <c r="S2884" s="3"/>
      <c r="T2884" s="11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3"/>
      <c r="AG2884" s="3"/>
      <c r="AH2884" s="3"/>
      <c r="AI2884" s="3"/>
      <c r="AJ2884" s="3"/>
      <c r="AK2884" s="3"/>
      <c r="AL2884" s="3"/>
      <c r="AM2884" s="3"/>
      <c r="AN2884" s="3"/>
      <c r="AO2884" s="3"/>
      <c r="AP2884" s="114"/>
    </row>
    <row r="2885" spans="4:42" x14ac:dyDescent="0.2">
      <c r="D2885" s="3"/>
      <c r="E2885" s="3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Q2885" s="3"/>
      <c r="R2885" s="3"/>
      <c r="S2885" s="3"/>
      <c r="T2885" s="11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3"/>
      <c r="AG2885" s="3"/>
      <c r="AH2885" s="3"/>
      <c r="AI2885" s="3"/>
      <c r="AJ2885" s="3"/>
      <c r="AK2885" s="3"/>
      <c r="AL2885" s="3"/>
      <c r="AM2885" s="3"/>
      <c r="AN2885" s="3"/>
      <c r="AO2885" s="3"/>
      <c r="AP2885" s="114"/>
    </row>
    <row r="2886" spans="4:42" x14ac:dyDescent="0.2">
      <c r="D2886" s="3"/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Q2886" s="3"/>
      <c r="R2886" s="3"/>
      <c r="S2886" s="3"/>
      <c r="T2886" s="11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3"/>
      <c r="AG2886" s="3"/>
      <c r="AH2886" s="3"/>
      <c r="AI2886" s="3"/>
      <c r="AJ2886" s="3"/>
      <c r="AK2886" s="3"/>
      <c r="AL2886" s="3"/>
      <c r="AM2886" s="3"/>
      <c r="AN2886" s="3"/>
      <c r="AO2886" s="3"/>
      <c r="AP2886" s="114"/>
    </row>
    <row r="2887" spans="4:42" x14ac:dyDescent="0.2">
      <c r="D2887" s="3"/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Q2887" s="3"/>
      <c r="R2887" s="3"/>
      <c r="S2887" s="3"/>
      <c r="T2887" s="11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3"/>
      <c r="AG2887" s="3"/>
      <c r="AH2887" s="3"/>
      <c r="AI2887" s="3"/>
      <c r="AJ2887" s="3"/>
      <c r="AK2887" s="3"/>
      <c r="AL2887" s="3"/>
      <c r="AM2887" s="3"/>
      <c r="AN2887" s="3"/>
      <c r="AO2887" s="3"/>
      <c r="AP2887" s="114"/>
    </row>
    <row r="2888" spans="4:42" x14ac:dyDescent="0.2">
      <c r="D2888" s="3"/>
      <c r="E2888" s="3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Q2888" s="3"/>
      <c r="R2888" s="3"/>
      <c r="S2888" s="3"/>
      <c r="T2888" s="11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3"/>
      <c r="AG2888" s="3"/>
      <c r="AH2888" s="3"/>
      <c r="AI2888" s="3"/>
      <c r="AJ2888" s="3"/>
      <c r="AK2888" s="3"/>
      <c r="AL2888" s="3"/>
      <c r="AM2888" s="3"/>
      <c r="AN2888" s="3"/>
      <c r="AO2888" s="3"/>
      <c r="AP2888" s="114"/>
    </row>
    <row r="2889" spans="4:42" x14ac:dyDescent="0.2">
      <c r="D2889" s="3"/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Q2889" s="3"/>
      <c r="R2889" s="3"/>
      <c r="S2889" s="3"/>
      <c r="T2889" s="11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3"/>
      <c r="AG2889" s="3"/>
      <c r="AH2889" s="3"/>
      <c r="AI2889" s="3"/>
      <c r="AJ2889" s="3"/>
      <c r="AK2889" s="3"/>
      <c r="AL2889" s="3"/>
      <c r="AM2889" s="3"/>
      <c r="AN2889" s="3"/>
      <c r="AO2889" s="3"/>
      <c r="AP2889" s="114"/>
    </row>
    <row r="2890" spans="4:42" x14ac:dyDescent="0.2">
      <c r="D2890" s="3"/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Q2890" s="3"/>
      <c r="R2890" s="3"/>
      <c r="S2890" s="3"/>
      <c r="T2890" s="11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3"/>
      <c r="AG2890" s="3"/>
      <c r="AH2890" s="3"/>
      <c r="AI2890" s="3"/>
      <c r="AJ2890" s="3"/>
      <c r="AK2890" s="3"/>
      <c r="AL2890" s="3"/>
      <c r="AM2890" s="3"/>
      <c r="AN2890" s="3"/>
      <c r="AO2890" s="3"/>
      <c r="AP2890" s="114"/>
    </row>
    <row r="2891" spans="4:42" x14ac:dyDescent="0.2">
      <c r="D2891" s="3"/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Q2891" s="3"/>
      <c r="R2891" s="3"/>
      <c r="S2891" s="3"/>
      <c r="T2891" s="11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3"/>
      <c r="AG2891" s="3"/>
      <c r="AH2891" s="3"/>
      <c r="AI2891" s="3"/>
      <c r="AJ2891" s="3"/>
      <c r="AK2891" s="3"/>
      <c r="AL2891" s="3"/>
      <c r="AM2891" s="3"/>
      <c r="AN2891" s="3"/>
      <c r="AO2891" s="3"/>
      <c r="AP2891" s="114"/>
    </row>
    <row r="2892" spans="4:42" x14ac:dyDescent="0.2">
      <c r="D2892" s="3"/>
      <c r="E2892" s="3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Q2892" s="3"/>
      <c r="R2892" s="3"/>
      <c r="S2892" s="3"/>
      <c r="T2892" s="11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3"/>
      <c r="AG2892" s="3"/>
      <c r="AH2892" s="3"/>
      <c r="AI2892" s="3"/>
      <c r="AJ2892" s="3"/>
      <c r="AK2892" s="3"/>
      <c r="AL2892" s="3"/>
      <c r="AM2892" s="3"/>
      <c r="AN2892" s="3"/>
      <c r="AO2892" s="3"/>
      <c r="AP2892" s="114"/>
    </row>
    <row r="2893" spans="4:42" x14ac:dyDescent="0.2">
      <c r="D2893" s="3"/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Q2893" s="3"/>
      <c r="R2893" s="3"/>
      <c r="S2893" s="3"/>
      <c r="T2893" s="11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3"/>
      <c r="AG2893" s="3"/>
      <c r="AH2893" s="3"/>
      <c r="AI2893" s="3"/>
      <c r="AJ2893" s="3"/>
      <c r="AK2893" s="3"/>
      <c r="AL2893" s="3"/>
      <c r="AM2893" s="3"/>
      <c r="AN2893" s="3"/>
      <c r="AO2893" s="3"/>
      <c r="AP2893" s="114"/>
    </row>
    <row r="2894" spans="4:42" x14ac:dyDescent="0.2">
      <c r="D2894" s="3"/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Q2894" s="3"/>
      <c r="R2894" s="3"/>
      <c r="S2894" s="3"/>
      <c r="T2894" s="11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3"/>
      <c r="AG2894" s="3"/>
      <c r="AH2894" s="3"/>
      <c r="AI2894" s="3"/>
      <c r="AJ2894" s="3"/>
      <c r="AK2894" s="3"/>
      <c r="AL2894" s="3"/>
      <c r="AM2894" s="3"/>
      <c r="AN2894" s="3"/>
      <c r="AO2894" s="3"/>
      <c r="AP2894" s="114"/>
    </row>
    <row r="2895" spans="4:42" x14ac:dyDescent="0.2">
      <c r="D2895" s="3"/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Q2895" s="3"/>
      <c r="R2895" s="3"/>
      <c r="S2895" s="3"/>
      <c r="T2895" s="11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3"/>
      <c r="AG2895" s="3"/>
      <c r="AH2895" s="3"/>
      <c r="AI2895" s="3"/>
      <c r="AJ2895" s="3"/>
      <c r="AK2895" s="3"/>
      <c r="AL2895" s="3"/>
      <c r="AM2895" s="3"/>
      <c r="AN2895" s="3"/>
      <c r="AO2895" s="3"/>
      <c r="AP2895" s="114"/>
    </row>
    <row r="2896" spans="4:42" x14ac:dyDescent="0.2">
      <c r="D2896" s="3"/>
      <c r="E2896" s="3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Q2896" s="3"/>
      <c r="R2896" s="3"/>
      <c r="S2896" s="3"/>
      <c r="T2896" s="11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3"/>
      <c r="AG2896" s="3"/>
      <c r="AH2896" s="3"/>
      <c r="AI2896" s="3"/>
      <c r="AJ2896" s="3"/>
      <c r="AK2896" s="3"/>
      <c r="AL2896" s="3"/>
      <c r="AM2896" s="3"/>
      <c r="AN2896" s="3"/>
      <c r="AO2896" s="3"/>
      <c r="AP2896" s="114"/>
    </row>
    <row r="2897" spans="4:42" x14ac:dyDescent="0.2">
      <c r="D2897" s="3"/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Q2897" s="3"/>
      <c r="R2897" s="3"/>
      <c r="S2897" s="3"/>
      <c r="T2897" s="11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3"/>
      <c r="AG2897" s="3"/>
      <c r="AH2897" s="3"/>
      <c r="AI2897" s="3"/>
      <c r="AJ2897" s="3"/>
      <c r="AK2897" s="3"/>
      <c r="AL2897" s="3"/>
      <c r="AM2897" s="3"/>
      <c r="AN2897" s="3"/>
      <c r="AO2897" s="3"/>
      <c r="AP2897" s="114"/>
    </row>
    <row r="2898" spans="4:42" x14ac:dyDescent="0.2">
      <c r="D2898" s="3"/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Q2898" s="3"/>
      <c r="R2898" s="3"/>
      <c r="S2898" s="3"/>
      <c r="T2898" s="11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3"/>
      <c r="AG2898" s="3"/>
      <c r="AH2898" s="3"/>
      <c r="AI2898" s="3"/>
      <c r="AJ2898" s="3"/>
      <c r="AK2898" s="3"/>
      <c r="AL2898" s="3"/>
      <c r="AM2898" s="3"/>
      <c r="AN2898" s="3"/>
      <c r="AO2898" s="3"/>
      <c r="AP2898" s="114"/>
    </row>
    <row r="2899" spans="4:42" x14ac:dyDescent="0.2">
      <c r="D2899" s="3"/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Q2899" s="3"/>
      <c r="R2899" s="3"/>
      <c r="S2899" s="3"/>
      <c r="T2899" s="11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3"/>
      <c r="AG2899" s="3"/>
      <c r="AH2899" s="3"/>
      <c r="AI2899" s="3"/>
      <c r="AJ2899" s="3"/>
      <c r="AK2899" s="3"/>
      <c r="AL2899" s="3"/>
      <c r="AM2899" s="3"/>
      <c r="AN2899" s="3"/>
      <c r="AO2899" s="3"/>
      <c r="AP2899" s="114"/>
    </row>
    <row r="2900" spans="4:42" x14ac:dyDescent="0.2">
      <c r="D2900" s="3"/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Q2900" s="3"/>
      <c r="R2900" s="3"/>
      <c r="S2900" s="3"/>
      <c r="T2900" s="11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3"/>
      <c r="AG2900" s="3"/>
      <c r="AH2900" s="3"/>
      <c r="AI2900" s="3"/>
      <c r="AJ2900" s="3"/>
      <c r="AK2900" s="3"/>
      <c r="AL2900" s="3"/>
      <c r="AM2900" s="3"/>
      <c r="AN2900" s="3"/>
      <c r="AO2900" s="3"/>
      <c r="AP2900" s="114"/>
    </row>
    <row r="2901" spans="4:42" x14ac:dyDescent="0.2">
      <c r="D2901" s="3"/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Q2901" s="3"/>
      <c r="R2901" s="3"/>
      <c r="S2901" s="3"/>
      <c r="T2901" s="11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3"/>
      <c r="AG2901" s="3"/>
      <c r="AH2901" s="3"/>
      <c r="AI2901" s="3"/>
      <c r="AJ2901" s="3"/>
      <c r="AK2901" s="3"/>
      <c r="AL2901" s="3"/>
      <c r="AM2901" s="3"/>
      <c r="AN2901" s="3"/>
      <c r="AO2901" s="3"/>
      <c r="AP2901" s="114"/>
    </row>
    <row r="2902" spans="4:42" x14ac:dyDescent="0.2">
      <c r="D2902" s="3"/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Q2902" s="3"/>
      <c r="R2902" s="3"/>
      <c r="S2902" s="3"/>
      <c r="T2902" s="11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3"/>
      <c r="AG2902" s="3"/>
      <c r="AH2902" s="3"/>
      <c r="AI2902" s="3"/>
      <c r="AJ2902" s="3"/>
      <c r="AK2902" s="3"/>
      <c r="AL2902" s="3"/>
      <c r="AM2902" s="3"/>
      <c r="AN2902" s="3"/>
      <c r="AO2902" s="3"/>
      <c r="AP2902" s="114"/>
    </row>
    <row r="2903" spans="4:42" x14ac:dyDescent="0.2">
      <c r="D2903" s="3"/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Q2903" s="3"/>
      <c r="R2903" s="3"/>
      <c r="S2903" s="3"/>
      <c r="T2903" s="11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3"/>
      <c r="AG2903" s="3"/>
      <c r="AH2903" s="3"/>
      <c r="AI2903" s="3"/>
      <c r="AJ2903" s="3"/>
      <c r="AK2903" s="3"/>
      <c r="AL2903" s="3"/>
      <c r="AM2903" s="3"/>
      <c r="AN2903" s="3"/>
      <c r="AO2903" s="3"/>
      <c r="AP2903" s="114"/>
    </row>
    <row r="2904" spans="4:42" x14ac:dyDescent="0.2">
      <c r="D2904" s="3"/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Q2904" s="3"/>
      <c r="R2904" s="3"/>
      <c r="S2904" s="3"/>
      <c r="T2904" s="11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3"/>
      <c r="AG2904" s="3"/>
      <c r="AH2904" s="3"/>
      <c r="AI2904" s="3"/>
      <c r="AJ2904" s="3"/>
      <c r="AK2904" s="3"/>
      <c r="AL2904" s="3"/>
      <c r="AM2904" s="3"/>
      <c r="AN2904" s="3"/>
      <c r="AO2904" s="3"/>
      <c r="AP2904" s="114"/>
    </row>
    <row r="2905" spans="4:42" x14ac:dyDescent="0.2">
      <c r="D2905" s="3"/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Q2905" s="3"/>
      <c r="R2905" s="3"/>
      <c r="S2905" s="3"/>
      <c r="T2905" s="11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3"/>
      <c r="AG2905" s="3"/>
      <c r="AH2905" s="3"/>
      <c r="AI2905" s="3"/>
      <c r="AJ2905" s="3"/>
      <c r="AK2905" s="3"/>
      <c r="AL2905" s="3"/>
      <c r="AM2905" s="3"/>
      <c r="AN2905" s="3"/>
      <c r="AO2905" s="3"/>
      <c r="AP2905" s="114"/>
    </row>
    <row r="2906" spans="4:42" x14ac:dyDescent="0.2">
      <c r="D2906" s="3"/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Q2906" s="3"/>
      <c r="R2906" s="3"/>
      <c r="S2906" s="3"/>
      <c r="T2906" s="11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3"/>
      <c r="AG2906" s="3"/>
      <c r="AH2906" s="3"/>
      <c r="AI2906" s="3"/>
      <c r="AJ2906" s="3"/>
      <c r="AK2906" s="3"/>
      <c r="AL2906" s="3"/>
      <c r="AM2906" s="3"/>
      <c r="AN2906" s="3"/>
      <c r="AO2906" s="3"/>
      <c r="AP2906" s="114"/>
    </row>
    <row r="2907" spans="4:42" x14ac:dyDescent="0.2">
      <c r="D2907" s="3"/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Q2907" s="3"/>
      <c r="R2907" s="3"/>
      <c r="S2907" s="3"/>
      <c r="T2907" s="11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3"/>
      <c r="AG2907" s="3"/>
      <c r="AH2907" s="3"/>
      <c r="AI2907" s="3"/>
      <c r="AJ2907" s="3"/>
      <c r="AK2907" s="3"/>
      <c r="AL2907" s="3"/>
      <c r="AM2907" s="3"/>
      <c r="AN2907" s="3"/>
      <c r="AO2907" s="3"/>
      <c r="AP2907" s="114"/>
    </row>
    <row r="2908" spans="4:42" x14ac:dyDescent="0.2">
      <c r="D2908" s="3"/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Q2908" s="3"/>
      <c r="R2908" s="3"/>
      <c r="S2908" s="3"/>
      <c r="T2908" s="11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 s="3"/>
      <c r="AF2908" s="3"/>
      <c r="AG2908" s="3"/>
      <c r="AH2908" s="3"/>
      <c r="AI2908" s="3"/>
      <c r="AJ2908" s="3"/>
      <c r="AK2908" s="3"/>
      <c r="AL2908" s="3"/>
      <c r="AM2908" s="3"/>
      <c r="AN2908" s="3"/>
      <c r="AO2908" s="3"/>
      <c r="AP2908" s="114"/>
    </row>
    <row r="2909" spans="4:42" x14ac:dyDescent="0.2">
      <c r="D2909" s="3"/>
      <c r="E2909" s="3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Q2909" s="3"/>
      <c r="R2909" s="3"/>
      <c r="S2909" s="3"/>
      <c r="T2909" s="11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3"/>
      <c r="AG2909" s="3"/>
      <c r="AH2909" s="3"/>
      <c r="AI2909" s="3"/>
      <c r="AJ2909" s="3"/>
      <c r="AK2909" s="3"/>
      <c r="AL2909" s="3"/>
      <c r="AM2909" s="3"/>
      <c r="AN2909" s="3"/>
      <c r="AO2909" s="3"/>
      <c r="AP2909" s="114"/>
    </row>
    <row r="2910" spans="4:42" x14ac:dyDescent="0.2">
      <c r="D2910" s="3"/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Q2910" s="3"/>
      <c r="R2910" s="3"/>
      <c r="S2910" s="3"/>
      <c r="T2910" s="11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3"/>
      <c r="AG2910" s="3"/>
      <c r="AH2910" s="3"/>
      <c r="AI2910" s="3"/>
      <c r="AJ2910" s="3"/>
      <c r="AK2910" s="3"/>
      <c r="AL2910" s="3"/>
      <c r="AM2910" s="3"/>
      <c r="AN2910" s="3"/>
      <c r="AO2910" s="3"/>
      <c r="AP2910" s="114"/>
    </row>
    <row r="2911" spans="4:42" x14ac:dyDescent="0.2">
      <c r="D2911" s="3"/>
      <c r="E2911" s="3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Q2911" s="3"/>
      <c r="R2911" s="3"/>
      <c r="S2911" s="3"/>
      <c r="T2911" s="11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3"/>
      <c r="AG2911" s="3"/>
      <c r="AH2911" s="3"/>
      <c r="AI2911" s="3"/>
      <c r="AJ2911" s="3"/>
      <c r="AK2911" s="3"/>
      <c r="AL2911" s="3"/>
      <c r="AM2911" s="3"/>
      <c r="AN2911" s="3"/>
      <c r="AO2911" s="3"/>
      <c r="AP2911" s="114"/>
    </row>
    <row r="2912" spans="4:42" x14ac:dyDescent="0.2">
      <c r="D2912" s="3"/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Q2912" s="3"/>
      <c r="R2912" s="3"/>
      <c r="S2912" s="3"/>
      <c r="T2912" s="11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3"/>
      <c r="AG2912" s="3"/>
      <c r="AH2912" s="3"/>
      <c r="AI2912" s="3"/>
      <c r="AJ2912" s="3"/>
      <c r="AK2912" s="3"/>
      <c r="AL2912" s="3"/>
      <c r="AM2912" s="3"/>
      <c r="AN2912" s="3"/>
      <c r="AO2912" s="3"/>
      <c r="AP2912" s="114"/>
    </row>
    <row r="2913" spans="4:42" x14ac:dyDescent="0.2">
      <c r="D2913" s="3"/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Q2913" s="3"/>
      <c r="R2913" s="3"/>
      <c r="S2913" s="3"/>
      <c r="T2913" s="11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3"/>
      <c r="AG2913" s="3"/>
      <c r="AH2913" s="3"/>
      <c r="AI2913" s="3"/>
      <c r="AJ2913" s="3"/>
      <c r="AK2913" s="3"/>
      <c r="AL2913" s="3"/>
      <c r="AM2913" s="3"/>
      <c r="AN2913" s="3"/>
      <c r="AO2913" s="3"/>
      <c r="AP2913" s="114"/>
    </row>
    <row r="2914" spans="4:42" x14ac:dyDescent="0.2">
      <c r="D2914" s="3"/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Q2914" s="3"/>
      <c r="R2914" s="3"/>
      <c r="S2914" s="3"/>
      <c r="T2914" s="11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3"/>
      <c r="AG2914" s="3"/>
      <c r="AH2914" s="3"/>
      <c r="AI2914" s="3"/>
      <c r="AJ2914" s="3"/>
      <c r="AK2914" s="3"/>
      <c r="AL2914" s="3"/>
      <c r="AM2914" s="3"/>
      <c r="AN2914" s="3"/>
      <c r="AO2914" s="3"/>
      <c r="AP2914" s="114"/>
    </row>
    <row r="2915" spans="4:42" x14ac:dyDescent="0.2">
      <c r="D2915" s="3"/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Q2915" s="3"/>
      <c r="R2915" s="3"/>
      <c r="S2915" s="3"/>
      <c r="T2915" s="11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3"/>
      <c r="AG2915" s="3"/>
      <c r="AH2915" s="3"/>
      <c r="AI2915" s="3"/>
      <c r="AJ2915" s="3"/>
      <c r="AK2915" s="3"/>
      <c r="AL2915" s="3"/>
      <c r="AM2915" s="3"/>
      <c r="AN2915" s="3"/>
      <c r="AO2915" s="3"/>
      <c r="AP2915" s="114"/>
    </row>
    <row r="2916" spans="4:42" x14ac:dyDescent="0.2">
      <c r="D2916" s="3"/>
      <c r="E2916" s="3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Q2916" s="3"/>
      <c r="R2916" s="3"/>
      <c r="S2916" s="3"/>
      <c r="T2916" s="11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3"/>
      <c r="AG2916" s="3"/>
      <c r="AH2916" s="3"/>
      <c r="AI2916" s="3"/>
      <c r="AJ2916" s="3"/>
      <c r="AK2916" s="3"/>
      <c r="AL2916" s="3"/>
      <c r="AM2916" s="3"/>
      <c r="AN2916" s="3"/>
      <c r="AO2916" s="3"/>
      <c r="AP2916" s="114"/>
    </row>
    <row r="2917" spans="4:42" x14ac:dyDescent="0.2">
      <c r="D2917" s="3"/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Q2917" s="3"/>
      <c r="R2917" s="3"/>
      <c r="S2917" s="3"/>
      <c r="T2917" s="11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3"/>
      <c r="AG2917" s="3"/>
      <c r="AH2917" s="3"/>
      <c r="AI2917" s="3"/>
      <c r="AJ2917" s="3"/>
      <c r="AK2917" s="3"/>
      <c r="AL2917" s="3"/>
      <c r="AM2917" s="3"/>
      <c r="AN2917" s="3"/>
      <c r="AO2917" s="3"/>
      <c r="AP2917" s="114"/>
    </row>
    <row r="2918" spans="4:42" x14ac:dyDescent="0.2">
      <c r="D2918" s="3"/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Q2918" s="3"/>
      <c r="R2918" s="3"/>
      <c r="S2918" s="3"/>
      <c r="T2918" s="11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3"/>
      <c r="AG2918" s="3"/>
      <c r="AH2918" s="3"/>
      <c r="AI2918" s="3"/>
      <c r="AJ2918" s="3"/>
      <c r="AK2918" s="3"/>
      <c r="AL2918" s="3"/>
      <c r="AM2918" s="3"/>
      <c r="AN2918" s="3"/>
      <c r="AO2918" s="3"/>
      <c r="AP2918" s="114"/>
    </row>
    <row r="2919" spans="4:42" x14ac:dyDescent="0.2">
      <c r="D2919" s="3"/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Q2919" s="3"/>
      <c r="R2919" s="3"/>
      <c r="S2919" s="3"/>
      <c r="T2919" s="11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3"/>
      <c r="AG2919" s="3"/>
      <c r="AH2919" s="3"/>
      <c r="AI2919" s="3"/>
      <c r="AJ2919" s="3"/>
      <c r="AK2919" s="3"/>
      <c r="AL2919" s="3"/>
      <c r="AM2919" s="3"/>
      <c r="AN2919" s="3"/>
      <c r="AO2919" s="3"/>
      <c r="AP2919" s="114"/>
    </row>
    <row r="2920" spans="4:42" x14ac:dyDescent="0.2">
      <c r="D2920" s="3"/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Q2920" s="3"/>
      <c r="R2920" s="3"/>
      <c r="S2920" s="3"/>
      <c r="T2920" s="11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3"/>
      <c r="AG2920" s="3"/>
      <c r="AH2920" s="3"/>
      <c r="AI2920" s="3"/>
      <c r="AJ2920" s="3"/>
      <c r="AK2920" s="3"/>
      <c r="AL2920" s="3"/>
      <c r="AM2920" s="3"/>
      <c r="AN2920" s="3"/>
      <c r="AO2920" s="3"/>
      <c r="AP2920" s="114"/>
    </row>
    <row r="2921" spans="4:42" x14ac:dyDescent="0.2">
      <c r="D2921" s="3"/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Q2921" s="3"/>
      <c r="R2921" s="3"/>
      <c r="S2921" s="3"/>
      <c r="T2921" s="11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3"/>
      <c r="AG2921" s="3"/>
      <c r="AH2921" s="3"/>
      <c r="AI2921" s="3"/>
      <c r="AJ2921" s="3"/>
      <c r="AK2921" s="3"/>
      <c r="AL2921" s="3"/>
      <c r="AM2921" s="3"/>
      <c r="AN2921" s="3"/>
      <c r="AO2921" s="3"/>
      <c r="AP2921" s="114"/>
    </row>
    <row r="2922" spans="4:42" x14ac:dyDescent="0.2">
      <c r="D2922" s="3"/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Q2922" s="3"/>
      <c r="R2922" s="3"/>
      <c r="S2922" s="3"/>
      <c r="T2922" s="11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3"/>
      <c r="AG2922" s="3"/>
      <c r="AH2922" s="3"/>
      <c r="AI2922" s="3"/>
      <c r="AJ2922" s="3"/>
      <c r="AK2922" s="3"/>
      <c r="AL2922" s="3"/>
      <c r="AM2922" s="3"/>
      <c r="AN2922" s="3"/>
      <c r="AO2922" s="3"/>
      <c r="AP2922" s="114"/>
    </row>
    <row r="2923" spans="4:42" x14ac:dyDescent="0.2">
      <c r="D2923" s="3"/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Q2923" s="3"/>
      <c r="R2923" s="3"/>
      <c r="S2923" s="3"/>
      <c r="T2923" s="11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3"/>
      <c r="AG2923" s="3"/>
      <c r="AH2923" s="3"/>
      <c r="AI2923" s="3"/>
      <c r="AJ2923" s="3"/>
      <c r="AK2923" s="3"/>
      <c r="AL2923" s="3"/>
      <c r="AM2923" s="3"/>
      <c r="AN2923" s="3"/>
      <c r="AO2923" s="3"/>
      <c r="AP2923" s="114"/>
    </row>
    <row r="2924" spans="4:42" x14ac:dyDescent="0.2">
      <c r="D2924" s="3"/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Q2924" s="3"/>
      <c r="R2924" s="3"/>
      <c r="S2924" s="3"/>
      <c r="T2924" s="11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3"/>
      <c r="AG2924" s="3"/>
      <c r="AH2924" s="3"/>
      <c r="AI2924" s="3"/>
      <c r="AJ2924" s="3"/>
      <c r="AK2924" s="3"/>
      <c r="AL2924" s="3"/>
      <c r="AM2924" s="3"/>
      <c r="AN2924" s="3"/>
      <c r="AO2924" s="3"/>
      <c r="AP2924" s="114"/>
    </row>
    <row r="2925" spans="4:42" x14ac:dyDescent="0.2">
      <c r="D2925" s="3"/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Q2925" s="3"/>
      <c r="R2925" s="3"/>
      <c r="S2925" s="3"/>
      <c r="T2925" s="11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3"/>
      <c r="AG2925" s="3"/>
      <c r="AH2925" s="3"/>
      <c r="AI2925" s="3"/>
      <c r="AJ2925" s="3"/>
      <c r="AK2925" s="3"/>
      <c r="AL2925" s="3"/>
      <c r="AM2925" s="3"/>
      <c r="AN2925" s="3"/>
      <c r="AO2925" s="3"/>
      <c r="AP2925" s="114"/>
    </row>
    <row r="2926" spans="4:42" x14ac:dyDescent="0.2">
      <c r="D2926" s="3"/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Q2926" s="3"/>
      <c r="R2926" s="3"/>
      <c r="S2926" s="3"/>
      <c r="T2926" s="11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3"/>
      <c r="AG2926" s="3"/>
      <c r="AH2926" s="3"/>
      <c r="AI2926" s="3"/>
      <c r="AJ2926" s="3"/>
      <c r="AK2926" s="3"/>
      <c r="AL2926" s="3"/>
      <c r="AM2926" s="3"/>
      <c r="AN2926" s="3"/>
      <c r="AO2926" s="3"/>
      <c r="AP2926" s="114"/>
    </row>
    <row r="2927" spans="4:42" x14ac:dyDescent="0.2">
      <c r="D2927" s="3"/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Q2927" s="3"/>
      <c r="R2927" s="3"/>
      <c r="S2927" s="3"/>
      <c r="T2927" s="11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3"/>
      <c r="AG2927" s="3"/>
      <c r="AH2927" s="3"/>
      <c r="AI2927" s="3"/>
      <c r="AJ2927" s="3"/>
      <c r="AK2927" s="3"/>
      <c r="AL2927" s="3"/>
      <c r="AM2927" s="3"/>
      <c r="AN2927" s="3"/>
      <c r="AO2927" s="3"/>
      <c r="AP2927" s="114"/>
    </row>
    <row r="2928" spans="4:42" x14ac:dyDescent="0.2">
      <c r="D2928" s="3"/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Q2928" s="3"/>
      <c r="R2928" s="3"/>
      <c r="S2928" s="3"/>
      <c r="T2928" s="11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3"/>
      <c r="AG2928" s="3"/>
      <c r="AH2928" s="3"/>
      <c r="AI2928" s="3"/>
      <c r="AJ2928" s="3"/>
      <c r="AK2928" s="3"/>
      <c r="AL2928" s="3"/>
      <c r="AM2928" s="3"/>
      <c r="AN2928" s="3"/>
      <c r="AO2928" s="3"/>
      <c r="AP2928" s="114"/>
    </row>
    <row r="2929" spans="4:42" x14ac:dyDescent="0.2">
      <c r="D2929" s="3"/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Q2929" s="3"/>
      <c r="R2929" s="3"/>
      <c r="S2929" s="3"/>
      <c r="T2929" s="11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3"/>
      <c r="AG2929" s="3"/>
      <c r="AH2929" s="3"/>
      <c r="AI2929" s="3"/>
      <c r="AJ2929" s="3"/>
      <c r="AK2929" s="3"/>
      <c r="AL2929" s="3"/>
      <c r="AM2929" s="3"/>
      <c r="AN2929" s="3"/>
      <c r="AO2929" s="3"/>
      <c r="AP2929" s="114"/>
    </row>
    <row r="2930" spans="4:42" x14ac:dyDescent="0.2">
      <c r="D2930" s="3"/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Q2930" s="3"/>
      <c r="R2930" s="3"/>
      <c r="S2930" s="3"/>
      <c r="T2930" s="11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3"/>
      <c r="AG2930" s="3"/>
      <c r="AH2930" s="3"/>
      <c r="AI2930" s="3"/>
      <c r="AJ2930" s="3"/>
      <c r="AK2930" s="3"/>
      <c r="AL2930" s="3"/>
      <c r="AM2930" s="3"/>
      <c r="AN2930" s="3"/>
      <c r="AO2930" s="3"/>
      <c r="AP2930" s="114"/>
    </row>
    <row r="2931" spans="4:42" x14ac:dyDescent="0.2">
      <c r="D2931" s="3"/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Q2931" s="3"/>
      <c r="R2931" s="3"/>
      <c r="S2931" s="3"/>
      <c r="T2931" s="11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3"/>
      <c r="AG2931" s="3"/>
      <c r="AH2931" s="3"/>
      <c r="AI2931" s="3"/>
      <c r="AJ2931" s="3"/>
      <c r="AK2931" s="3"/>
      <c r="AL2931" s="3"/>
      <c r="AM2931" s="3"/>
      <c r="AN2931" s="3"/>
      <c r="AO2931" s="3"/>
      <c r="AP2931" s="114"/>
    </row>
    <row r="2932" spans="4:42" x14ac:dyDescent="0.2">
      <c r="D2932" s="3"/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Q2932" s="3"/>
      <c r="R2932" s="3"/>
      <c r="S2932" s="3"/>
      <c r="T2932" s="11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3"/>
      <c r="AG2932" s="3"/>
      <c r="AH2932" s="3"/>
      <c r="AI2932" s="3"/>
      <c r="AJ2932" s="3"/>
      <c r="AK2932" s="3"/>
      <c r="AL2932" s="3"/>
      <c r="AM2932" s="3"/>
      <c r="AN2932" s="3"/>
      <c r="AO2932" s="3"/>
      <c r="AP2932" s="114"/>
    </row>
    <row r="2933" spans="4:42" x14ac:dyDescent="0.2">
      <c r="D2933" s="3"/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Q2933" s="3"/>
      <c r="R2933" s="3"/>
      <c r="S2933" s="3"/>
      <c r="T2933" s="11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3"/>
      <c r="AG2933" s="3"/>
      <c r="AH2933" s="3"/>
      <c r="AI2933" s="3"/>
      <c r="AJ2933" s="3"/>
      <c r="AK2933" s="3"/>
      <c r="AL2933" s="3"/>
      <c r="AM2933" s="3"/>
      <c r="AN2933" s="3"/>
      <c r="AO2933" s="3"/>
      <c r="AP2933" s="114"/>
    </row>
    <row r="2934" spans="4:42" x14ac:dyDescent="0.2">
      <c r="D2934" s="3"/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Q2934" s="3"/>
      <c r="R2934" s="3"/>
      <c r="S2934" s="3"/>
      <c r="T2934" s="11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3"/>
      <c r="AG2934" s="3"/>
      <c r="AH2934" s="3"/>
      <c r="AI2934" s="3"/>
      <c r="AJ2934" s="3"/>
      <c r="AK2934" s="3"/>
      <c r="AL2934" s="3"/>
      <c r="AM2934" s="3"/>
      <c r="AN2934" s="3"/>
      <c r="AO2934" s="3"/>
      <c r="AP2934" s="114"/>
    </row>
    <row r="2935" spans="4:42" x14ac:dyDescent="0.2">
      <c r="D2935" s="3"/>
      <c r="E2935" s="3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Q2935" s="3"/>
      <c r="R2935" s="3"/>
      <c r="S2935" s="3"/>
      <c r="T2935" s="11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3"/>
      <c r="AG2935" s="3"/>
      <c r="AH2935" s="3"/>
      <c r="AI2935" s="3"/>
      <c r="AJ2935" s="3"/>
      <c r="AK2935" s="3"/>
      <c r="AL2935" s="3"/>
      <c r="AM2935" s="3"/>
      <c r="AN2935" s="3"/>
      <c r="AO2935" s="3"/>
      <c r="AP2935" s="114"/>
    </row>
    <row r="2936" spans="4:42" x14ac:dyDescent="0.2">
      <c r="D2936" s="3"/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Q2936" s="3"/>
      <c r="R2936" s="3"/>
      <c r="S2936" s="3"/>
      <c r="T2936" s="11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3"/>
      <c r="AG2936" s="3"/>
      <c r="AH2936" s="3"/>
      <c r="AI2936" s="3"/>
      <c r="AJ2936" s="3"/>
      <c r="AK2936" s="3"/>
      <c r="AL2936" s="3"/>
      <c r="AM2936" s="3"/>
      <c r="AN2936" s="3"/>
      <c r="AO2936" s="3"/>
      <c r="AP2936" s="114"/>
    </row>
    <row r="2937" spans="4:42" x14ac:dyDescent="0.2">
      <c r="D2937" s="3"/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Q2937" s="3"/>
      <c r="R2937" s="3"/>
      <c r="S2937" s="3"/>
      <c r="T2937" s="11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3"/>
      <c r="AG2937" s="3"/>
      <c r="AH2937" s="3"/>
      <c r="AI2937" s="3"/>
      <c r="AJ2937" s="3"/>
      <c r="AK2937" s="3"/>
      <c r="AL2937" s="3"/>
      <c r="AM2937" s="3"/>
      <c r="AN2937" s="3"/>
      <c r="AO2937" s="3"/>
      <c r="AP2937" s="114"/>
    </row>
    <row r="2938" spans="4:42" x14ac:dyDescent="0.2">
      <c r="D2938" s="3"/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Q2938" s="3"/>
      <c r="R2938" s="3"/>
      <c r="S2938" s="3"/>
      <c r="T2938" s="11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3"/>
      <c r="AG2938" s="3"/>
      <c r="AH2938" s="3"/>
      <c r="AI2938" s="3"/>
      <c r="AJ2938" s="3"/>
      <c r="AK2938" s="3"/>
      <c r="AL2938" s="3"/>
      <c r="AM2938" s="3"/>
      <c r="AN2938" s="3"/>
      <c r="AO2938" s="3"/>
      <c r="AP2938" s="114"/>
    </row>
    <row r="2939" spans="4:42" x14ac:dyDescent="0.2">
      <c r="D2939" s="3"/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Q2939" s="3"/>
      <c r="R2939" s="3"/>
      <c r="S2939" s="3"/>
      <c r="T2939" s="11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3"/>
      <c r="AG2939" s="3"/>
      <c r="AH2939" s="3"/>
      <c r="AI2939" s="3"/>
      <c r="AJ2939" s="3"/>
      <c r="AK2939" s="3"/>
      <c r="AL2939" s="3"/>
      <c r="AM2939" s="3"/>
      <c r="AN2939" s="3"/>
      <c r="AO2939" s="3"/>
      <c r="AP2939" s="114"/>
    </row>
    <row r="2940" spans="4:42" x14ac:dyDescent="0.2">
      <c r="D2940" s="3"/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Q2940" s="3"/>
      <c r="R2940" s="3"/>
      <c r="S2940" s="3"/>
      <c r="T2940" s="11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3"/>
      <c r="AG2940" s="3"/>
      <c r="AH2940" s="3"/>
      <c r="AI2940" s="3"/>
      <c r="AJ2940" s="3"/>
      <c r="AK2940" s="3"/>
      <c r="AL2940" s="3"/>
      <c r="AM2940" s="3"/>
      <c r="AN2940" s="3"/>
      <c r="AO2940" s="3"/>
      <c r="AP2940" s="114"/>
    </row>
    <row r="2941" spans="4:42" x14ac:dyDescent="0.2">
      <c r="D2941" s="3"/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Q2941" s="3"/>
      <c r="R2941" s="3"/>
      <c r="S2941" s="3"/>
      <c r="T2941" s="11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3"/>
      <c r="AG2941" s="3"/>
      <c r="AH2941" s="3"/>
      <c r="AI2941" s="3"/>
      <c r="AJ2941" s="3"/>
      <c r="AK2941" s="3"/>
      <c r="AL2941" s="3"/>
      <c r="AM2941" s="3"/>
      <c r="AN2941" s="3"/>
      <c r="AO2941" s="3"/>
      <c r="AP2941" s="114"/>
    </row>
    <row r="2942" spans="4:42" x14ac:dyDescent="0.2">
      <c r="D2942" s="3"/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Q2942" s="3"/>
      <c r="R2942" s="3"/>
      <c r="S2942" s="3"/>
      <c r="T2942" s="11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3"/>
      <c r="AG2942" s="3"/>
      <c r="AH2942" s="3"/>
      <c r="AI2942" s="3"/>
      <c r="AJ2942" s="3"/>
      <c r="AK2942" s="3"/>
      <c r="AL2942" s="3"/>
      <c r="AM2942" s="3"/>
      <c r="AN2942" s="3"/>
      <c r="AO2942" s="3"/>
      <c r="AP2942" s="114"/>
    </row>
    <row r="2943" spans="4:42" x14ac:dyDescent="0.2">
      <c r="D2943" s="3"/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Q2943" s="3"/>
      <c r="R2943" s="3"/>
      <c r="S2943" s="3"/>
      <c r="T2943" s="11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3"/>
      <c r="AG2943" s="3"/>
      <c r="AH2943" s="3"/>
      <c r="AI2943" s="3"/>
      <c r="AJ2943" s="3"/>
      <c r="AK2943" s="3"/>
      <c r="AL2943" s="3"/>
      <c r="AM2943" s="3"/>
      <c r="AN2943" s="3"/>
      <c r="AO2943" s="3"/>
      <c r="AP2943" s="114"/>
    </row>
    <row r="2944" spans="4:42" x14ac:dyDescent="0.2">
      <c r="D2944" s="3"/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Q2944" s="3"/>
      <c r="R2944" s="3"/>
      <c r="S2944" s="3"/>
      <c r="T2944" s="11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3"/>
      <c r="AG2944" s="3"/>
      <c r="AH2944" s="3"/>
      <c r="AI2944" s="3"/>
      <c r="AJ2944" s="3"/>
      <c r="AK2944" s="3"/>
      <c r="AL2944" s="3"/>
      <c r="AM2944" s="3"/>
      <c r="AN2944" s="3"/>
      <c r="AO2944" s="3"/>
      <c r="AP2944" s="114"/>
    </row>
    <row r="2945" spans="4:42" x14ac:dyDescent="0.2">
      <c r="D2945" s="3"/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Q2945" s="3"/>
      <c r="R2945" s="3"/>
      <c r="S2945" s="3"/>
      <c r="T2945" s="11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3"/>
      <c r="AG2945" s="3"/>
      <c r="AH2945" s="3"/>
      <c r="AI2945" s="3"/>
      <c r="AJ2945" s="3"/>
      <c r="AK2945" s="3"/>
      <c r="AL2945" s="3"/>
      <c r="AM2945" s="3"/>
      <c r="AN2945" s="3"/>
      <c r="AO2945" s="3"/>
      <c r="AP2945" s="114"/>
    </row>
    <row r="2946" spans="4:42" x14ac:dyDescent="0.2">
      <c r="D2946" s="3"/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Q2946" s="3"/>
      <c r="R2946" s="3"/>
      <c r="S2946" s="3"/>
      <c r="T2946" s="11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3"/>
      <c r="AG2946" s="3"/>
      <c r="AH2946" s="3"/>
      <c r="AI2946" s="3"/>
      <c r="AJ2946" s="3"/>
      <c r="AK2946" s="3"/>
      <c r="AL2946" s="3"/>
      <c r="AM2946" s="3"/>
      <c r="AN2946" s="3"/>
      <c r="AO2946" s="3"/>
      <c r="AP2946" s="114"/>
    </row>
    <row r="2947" spans="4:42" x14ac:dyDescent="0.2">
      <c r="D2947" s="3"/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Q2947" s="3"/>
      <c r="R2947" s="3"/>
      <c r="S2947" s="3"/>
      <c r="T2947" s="11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3"/>
      <c r="AG2947" s="3"/>
      <c r="AH2947" s="3"/>
      <c r="AI2947" s="3"/>
      <c r="AJ2947" s="3"/>
      <c r="AK2947" s="3"/>
      <c r="AL2947" s="3"/>
      <c r="AM2947" s="3"/>
      <c r="AN2947" s="3"/>
      <c r="AO2947" s="3"/>
      <c r="AP2947" s="114"/>
    </row>
    <row r="2948" spans="4:42" x14ac:dyDescent="0.2">
      <c r="D2948" s="3"/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Q2948" s="3"/>
      <c r="R2948" s="3"/>
      <c r="S2948" s="3"/>
      <c r="T2948" s="11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3"/>
      <c r="AG2948" s="3"/>
      <c r="AH2948" s="3"/>
      <c r="AI2948" s="3"/>
      <c r="AJ2948" s="3"/>
      <c r="AK2948" s="3"/>
      <c r="AL2948" s="3"/>
      <c r="AM2948" s="3"/>
      <c r="AN2948" s="3"/>
      <c r="AO2948" s="3"/>
      <c r="AP2948" s="114"/>
    </row>
    <row r="2949" spans="4:42" x14ac:dyDescent="0.2">
      <c r="D2949" s="3"/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Q2949" s="3"/>
      <c r="R2949" s="3"/>
      <c r="S2949" s="3"/>
      <c r="T2949" s="11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3"/>
      <c r="AG2949" s="3"/>
      <c r="AH2949" s="3"/>
      <c r="AI2949" s="3"/>
      <c r="AJ2949" s="3"/>
      <c r="AK2949" s="3"/>
      <c r="AL2949" s="3"/>
      <c r="AM2949" s="3"/>
      <c r="AN2949" s="3"/>
      <c r="AO2949" s="3"/>
      <c r="AP2949" s="114"/>
    </row>
    <row r="2950" spans="4:42" x14ac:dyDescent="0.2">
      <c r="D2950" s="3"/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Q2950" s="3"/>
      <c r="R2950" s="3"/>
      <c r="S2950" s="3"/>
      <c r="T2950" s="11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3"/>
      <c r="AG2950" s="3"/>
      <c r="AH2950" s="3"/>
      <c r="AI2950" s="3"/>
      <c r="AJ2950" s="3"/>
      <c r="AK2950" s="3"/>
      <c r="AL2950" s="3"/>
      <c r="AM2950" s="3"/>
      <c r="AN2950" s="3"/>
      <c r="AO2950" s="3"/>
      <c r="AP2950" s="114"/>
    </row>
    <row r="2951" spans="4:42" x14ac:dyDescent="0.2">
      <c r="D2951" s="3"/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Q2951" s="3"/>
      <c r="R2951" s="3"/>
      <c r="S2951" s="3"/>
      <c r="T2951" s="11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3"/>
      <c r="AG2951" s="3"/>
      <c r="AH2951" s="3"/>
      <c r="AI2951" s="3"/>
      <c r="AJ2951" s="3"/>
      <c r="AK2951" s="3"/>
      <c r="AL2951" s="3"/>
      <c r="AM2951" s="3"/>
      <c r="AN2951" s="3"/>
      <c r="AO2951" s="3"/>
      <c r="AP2951" s="114"/>
    </row>
    <row r="2952" spans="4:42" x14ac:dyDescent="0.2">
      <c r="D2952" s="3"/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Q2952" s="3"/>
      <c r="R2952" s="3"/>
      <c r="S2952" s="3"/>
      <c r="T2952" s="11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3"/>
      <c r="AG2952" s="3"/>
      <c r="AH2952" s="3"/>
      <c r="AI2952" s="3"/>
      <c r="AJ2952" s="3"/>
      <c r="AK2952" s="3"/>
      <c r="AL2952" s="3"/>
      <c r="AM2952" s="3"/>
      <c r="AN2952" s="3"/>
      <c r="AO2952" s="3"/>
      <c r="AP2952" s="114"/>
    </row>
    <row r="2953" spans="4:42" x14ac:dyDescent="0.2">
      <c r="D2953" s="3"/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Q2953" s="3"/>
      <c r="R2953" s="3"/>
      <c r="S2953" s="3"/>
      <c r="T2953" s="11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3"/>
      <c r="AG2953" s="3"/>
      <c r="AH2953" s="3"/>
      <c r="AI2953" s="3"/>
      <c r="AJ2953" s="3"/>
      <c r="AK2953" s="3"/>
      <c r="AL2953" s="3"/>
      <c r="AM2953" s="3"/>
      <c r="AN2953" s="3"/>
      <c r="AO2953" s="3"/>
      <c r="AP2953" s="114"/>
    </row>
    <row r="2954" spans="4:42" x14ac:dyDescent="0.2">
      <c r="D2954" s="3"/>
      <c r="E2954" s="3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Q2954" s="3"/>
      <c r="R2954" s="3"/>
      <c r="S2954" s="3"/>
      <c r="T2954" s="11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3"/>
      <c r="AG2954" s="3"/>
      <c r="AH2954" s="3"/>
      <c r="AI2954" s="3"/>
      <c r="AJ2954" s="3"/>
      <c r="AK2954" s="3"/>
      <c r="AL2954" s="3"/>
      <c r="AM2954" s="3"/>
      <c r="AN2954" s="3"/>
      <c r="AO2954" s="3"/>
      <c r="AP2954" s="114"/>
    </row>
    <row r="2955" spans="4:42" x14ac:dyDescent="0.2">
      <c r="D2955" s="3"/>
      <c r="E2955" s="3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Q2955" s="3"/>
      <c r="R2955" s="3"/>
      <c r="S2955" s="3"/>
      <c r="T2955" s="11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3"/>
      <c r="AG2955" s="3"/>
      <c r="AH2955" s="3"/>
      <c r="AI2955" s="3"/>
      <c r="AJ2955" s="3"/>
      <c r="AK2955" s="3"/>
      <c r="AL2955" s="3"/>
      <c r="AM2955" s="3"/>
      <c r="AN2955" s="3"/>
      <c r="AO2955" s="3"/>
      <c r="AP2955" s="114"/>
    </row>
    <row r="2956" spans="4:42" x14ac:dyDescent="0.2">
      <c r="D2956" s="3"/>
      <c r="E2956" s="3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Q2956" s="3"/>
      <c r="R2956" s="3"/>
      <c r="S2956" s="3"/>
      <c r="T2956" s="11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3"/>
      <c r="AG2956" s="3"/>
      <c r="AH2956" s="3"/>
      <c r="AI2956" s="3"/>
      <c r="AJ2956" s="3"/>
      <c r="AK2956" s="3"/>
      <c r="AL2956" s="3"/>
      <c r="AM2956" s="3"/>
      <c r="AN2956" s="3"/>
      <c r="AO2956" s="3"/>
      <c r="AP2956" s="114"/>
    </row>
    <row r="2957" spans="4:42" x14ac:dyDescent="0.2">
      <c r="D2957" s="3"/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Q2957" s="3"/>
      <c r="R2957" s="3"/>
      <c r="S2957" s="3"/>
      <c r="T2957" s="11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3"/>
      <c r="AG2957" s="3"/>
      <c r="AH2957" s="3"/>
      <c r="AI2957" s="3"/>
      <c r="AJ2957" s="3"/>
      <c r="AK2957" s="3"/>
      <c r="AL2957" s="3"/>
      <c r="AM2957" s="3"/>
      <c r="AN2957" s="3"/>
      <c r="AO2957" s="3"/>
      <c r="AP2957" s="114"/>
    </row>
    <row r="2958" spans="4:42" x14ac:dyDescent="0.2">
      <c r="D2958" s="3"/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Q2958" s="3"/>
      <c r="R2958" s="3"/>
      <c r="S2958" s="3"/>
      <c r="T2958" s="11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3"/>
      <c r="AG2958" s="3"/>
      <c r="AH2958" s="3"/>
      <c r="AI2958" s="3"/>
      <c r="AJ2958" s="3"/>
      <c r="AK2958" s="3"/>
      <c r="AL2958" s="3"/>
      <c r="AM2958" s="3"/>
      <c r="AN2958" s="3"/>
      <c r="AO2958" s="3"/>
      <c r="AP2958" s="114"/>
    </row>
    <row r="2959" spans="4:42" x14ac:dyDescent="0.2">
      <c r="D2959" s="3"/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Q2959" s="3"/>
      <c r="R2959" s="3"/>
      <c r="S2959" s="3"/>
      <c r="T2959" s="11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3"/>
      <c r="AG2959" s="3"/>
      <c r="AH2959" s="3"/>
      <c r="AI2959" s="3"/>
      <c r="AJ2959" s="3"/>
      <c r="AK2959" s="3"/>
      <c r="AL2959" s="3"/>
      <c r="AM2959" s="3"/>
      <c r="AN2959" s="3"/>
      <c r="AO2959" s="3"/>
      <c r="AP2959" s="114"/>
    </row>
    <row r="2960" spans="4:42" x14ac:dyDescent="0.2">
      <c r="D2960" s="3"/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Q2960" s="3"/>
      <c r="R2960" s="3"/>
      <c r="S2960" s="3"/>
      <c r="T2960" s="11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3"/>
      <c r="AG2960" s="3"/>
      <c r="AH2960" s="3"/>
      <c r="AI2960" s="3"/>
      <c r="AJ2960" s="3"/>
      <c r="AK2960" s="3"/>
      <c r="AL2960" s="3"/>
      <c r="AM2960" s="3"/>
      <c r="AN2960" s="3"/>
      <c r="AO2960" s="3"/>
      <c r="AP2960" s="114"/>
    </row>
    <row r="2961" spans="4:42" x14ac:dyDescent="0.2">
      <c r="D2961" s="3"/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Q2961" s="3"/>
      <c r="R2961" s="3"/>
      <c r="S2961" s="3"/>
      <c r="T2961" s="11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3"/>
      <c r="AG2961" s="3"/>
      <c r="AH2961" s="3"/>
      <c r="AI2961" s="3"/>
      <c r="AJ2961" s="3"/>
      <c r="AK2961" s="3"/>
      <c r="AL2961" s="3"/>
      <c r="AM2961" s="3"/>
      <c r="AN2961" s="3"/>
      <c r="AO2961" s="3"/>
      <c r="AP2961" s="114"/>
    </row>
    <row r="2962" spans="4:42" x14ac:dyDescent="0.2">
      <c r="D2962" s="3"/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Q2962" s="3"/>
      <c r="R2962" s="3"/>
      <c r="S2962" s="3"/>
      <c r="T2962" s="11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3"/>
      <c r="AG2962" s="3"/>
      <c r="AH2962" s="3"/>
      <c r="AI2962" s="3"/>
      <c r="AJ2962" s="3"/>
      <c r="AK2962" s="3"/>
      <c r="AL2962" s="3"/>
      <c r="AM2962" s="3"/>
      <c r="AN2962" s="3"/>
      <c r="AO2962" s="3"/>
      <c r="AP2962" s="114"/>
    </row>
    <row r="2963" spans="4:42" x14ac:dyDescent="0.2">
      <c r="D2963" s="3"/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Q2963" s="3"/>
      <c r="R2963" s="3"/>
      <c r="S2963" s="3"/>
      <c r="T2963" s="11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3"/>
      <c r="AG2963" s="3"/>
      <c r="AH2963" s="3"/>
      <c r="AI2963" s="3"/>
      <c r="AJ2963" s="3"/>
      <c r="AK2963" s="3"/>
      <c r="AL2963" s="3"/>
      <c r="AM2963" s="3"/>
      <c r="AN2963" s="3"/>
      <c r="AO2963" s="3"/>
      <c r="AP2963" s="114"/>
    </row>
    <row r="2964" spans="4:42" x14ac:dyDescent="0.2">
      <c r="D2964" s="3"/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Q2964" s="3"/>
      <c r="R2964" s="3"/>
      <c r="S2964" s="3"/>
      <c r="T2964" s="11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3"/>
      <c r="AG2964" s="3"/>
      <c r="AH2964" s="3"/>
      <c r="AI2964" s="3"/>
      <c r="AJ2964" s="3"/>
      <c r="AK2964" s="3"/>
      <c r="AL2964" s="3"/>
      <c r="AM2964" s="3"/>
      <c r="AN2964" s="3"/>
      <c r="AO2964" s="3"/>
      <c r="AP2964" s="114"/>
    </row>
    <row r="2965" spans="4:42" x14ac:dyDescent="0.2">
      <c r="D2965" s="3"/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Q2965" s="3"/>
      <c r="R2965" s="3"/>
      <c r="S2965" s="3"/>
      <c r="T2965" s="11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3"/>
      <c r="AG2965" s="3"/>
      <c r="AH2965" s="3"/>
      <c r="AI2965" s="3"/>
      <c r="AJ2965" s="3"/>
      <c r="AK2965" s="3"/>
      <c r="AL2965" s="3"/>
      <c r="AM2965" s="3"/>
      <c r="AN2965" s="3"/>
      <c r="AO2965" s="3"/>
      <c r="AP2965" s="114"/>
    </row>
    <row r="2966" spans="4:42" x14ac:dyDescent="0.2">
      <c r="D2966" s="3"/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Q2966" s="3"/>
      <c r="R2966" s="3"/>
      <c r="S2966" s="3"/>
      <c r="T2966" s="11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3"/>
      <c r="AG2966" s="3"/>
      <c r="AH2966" s="3"/>
      <c r="AI2966" s="3"/>
      <c r="AJ2966" s="3"/>
      <c r="AK2966" s="3"/>
      <c r="AL2966" s="3"/>
      <c r="AM2966" s="3"/>
      <c r="AN2966" s="3"/>
      <c r="AO2966" s="3"/>
      <c r="AP2966" s="114"/>
    </row>
    <row r="2967" spans="4:42" x14ac:dyDescent="0.2">
      <c r="D2967" s="3"/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Q2967" s="3"/>
      <c r="R2967" s="3"/>
      <c r="S2967" s="3"/>
      <c r="T2967" s="11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 s="3"/>
      <c r="AF2967" s="3"/>
      <c r="AG2967" s="3"/>
      <c r="AH2967" s="3"/>
      <c r="AI2967" s="3"/>
      <c r="AJ2967" s="3"/>
      <c r="AK2967" s="3"/>
      <c r="AL2967" s="3"/>
      <c r="AM2967" s="3"/>
      <c r="AN2967" s="3"/>
      <c r="AO2967" s="3"/>
      <c r="AP2967" s="114"/>
    </row>
    <row r="2968" spans="4:42" x14ac:dyDescent="0.2">
      <c r="D2968" s="3"/>
      <c r="E2968" s="3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Q2968" s="3"/>
      <c r="R2968" s="3"/>
      <c r="S2968" s="3"/>
      <c r="T2968" s="11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3"/>
      <c r="AG2968" s="3"/>
      <c r="AH2968" s="3"/>
      <c r="AI2968" s="3"/>
      <c r="AJ2968" s="3"/>
      <c r="AK2968" s="3"/>
      <c r="AL2968" s="3"/>
      <c r="AM2968" s="3"/>
      <c r="AN2968" s="3"/>
      <c r="AO2968" s="3"/>
      <c r="AP2968" s="114"/>
    </row>
    <row r="2969" spans="4:42" x14ac:dyDescent="0.2">
      <c r="D2969" s="3"/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Q2969" s="3"/>
      <c r="R2969" s="3"/>
      <c r="S2969" s="3"/>
      <c r="T2969" s="11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3"/>
      <c r="AG2969" s="3"/>
      <c r="AH2969" s="3"/>
      <c r="AI2969" s="3"/>
      <c r="AJ2969" s="3"/>
      <c r="AK2969" s="3"/>
      <c r="AL2969" s="3"/>
      <c r="AM2969" s="3"/>
      <c r="AN2969" s="3"/>
      <c r="AO2969" s="3"/>
      <c r="AP2969" s="114"/>
    </row>
    <row r="2970" spans="4:42" x14ac:dyDescent="0.2">
      <c r="D2970" s="3"/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Q2970" s="3"/>
      <c r="R2970" s="3"/>
      <c r="S2970" s="3"/>
      <c r="T2970" s="11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3"/>
      <c r="AG2970" s="3"/>
      <c r="AH2970" s="3"/>
      <c r="AI2970" s="3"/>
      <c r="AJ2970" s="3"/>
      <c r="AK2970" s="3"/>
      <c r="AL2970" s="3"/>
      <c r="AM2970" s="3"/>
      <c r="AN2970" s="3"/>
      <c r="AO2970" s="3"/>
      <c r="AP2970" s="114"/>
    </row>
    <row r="2971" spans="4:42" x14ac:dyDescent="0.2">
      <c r="D2971" s="3"/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Q2971" s="3"/>
      <c r="R2971" s="3"/>
      <c r="S2971" s="3"/>
      <c r="T2971" s="11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3"/>
      <c r="AG2971" s="3"/>
      <c r="AH2971" s="3"/>
      <c r="AI2971" s="3"/>
      <c r="AJ2971" s="3"/>
      <c r="AK2971" s="3"/>
      <c r="AL2971" s="3"/>
      <c r="AM2971" s="3"/>
      <c r="AN2971" s="3"/>
      <c r="AO2971" s="3"/>
      <c r="AP2971" s="114"/>
    </row>
    <row r="2972" spans="4:42" x14ac:dyDescent="0.2">
      <c r="D2972" s="3"/>
      <c r="E2972" s="3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Q2972" s="3"/>
      <c r="R2972" s="3"/>
      <c r="S2972" s="3"/>
      <c r="T2972" s="11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3"/>
      <c r="AG2972" s="3"/>
      <c r="AH2972" s="3"/>
      <c r="AI2972" s="3"/>
      <c r="AJ2972" s="3"/>
      <c r="AK2972" s="3"/>
      <c r="AL2972" s="3"/>
      <c r="AM2972" s="3"/>
      <c r="AN2972" s="3"/>
      <c r="AO2972" s="3"/>
      <c r="AP2972" s="114"/>
    </row>
    <row r="2973" spans="4:42" x14ac:dyDescent="0.2">
      <c r="D2973" s="3"/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Q2973" s="3"/>
      <c r="R2973" s="3"/>
      <c r="S2973" s="3"/>
      <c r="T2973" s="11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3"/>
      <c r="AG2973" s="3"/>
      <c r="AH2973" s="3"/>
      <c r="AI2973" s="3"/>
      <c r="AJ2973" s="3"/>
      <c r="AK2973" s="3"/>
      <c r="AL2973" s="3"/>
      <c r="AM2973" s="3"/>
      <c r="AN2973" s="3"/>
      <c r="AO2973" s="3"/>
      <c r="AP2973" s="114"/>
    </row>
    <row r="2974" spans="4:42" x14ac:dyDescent="0.2">
      <c r="D2974" s="3"/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Q2974" s="3"/>
      <c r="R2974" s="3"/>
      <c r="S2974" s="3"/>
      <c r="T2974" s="11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3"/>
      <c r="AG2974" s="3"/>
      <c r="AH2974" s="3"/>
      <c r="AI2974" s="3"/>
      <c r="AJ2974" s="3"/>
      <c r="AK2974" s="3"/>
      <c r="AL2974" s="3"/>
      <c r="AM2974" s="3"/>
      <c r="AN2974" s="3"/>
      <c r="AO2974" s="3"/>
      <c r="AP2974" s="114"/>
    </row>
    <row r="2975" spans="4:42" x14ac:dyDescent="0.2">
      <c r="D2975" s="3"/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Q2975" s="3"/>
      <c r="R2975" s="3"/>
      <c r="S2975" s="3"/>
      <c r="T2975" s="11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3"/>
      <c r="AG2975" s="3"/>
      <c r="AH2975" s="3"/>
      <c r="AI2975" s="3"/>
      <c r="AJ2975" s="3"/>
      <c r="AK2975" s="3"/>
      <c r="AL2975" s="3"/>
      <c r="AM2975" s="3"/>
      <c r="AN2975" s="3"/>
      <c r="AO2975" s="3"/>
      <c r="AP2975" s="114"/>
    </row>
    <row r="2976" spans="4:42" x14ac:dyDescent="0.2">
      <c r="D2976" s="3"/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Q2976" s="3"/>
      <c r="R2976" s="3"/>
      <c r="S2976" s="3"/>
      <c r="T2976" s="11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3"/>
      <c r="AG2976" s="3"/>
      <c r="AH2976" s="3"/>
      <c r="AI2976" s="3"/>
      <c r="AJ2976" s="3"/>
      <c r="AK2976" s="3"/>
      <c r="AL2976" s="3"/>
      <c r="AM2976" s="3"/>
      <c r="AN2976" s="3"/>
      <c r="AO2976" s="3"/>
      <c r="AP2976" s="114"/>
    </row>
    <row r="2977" spans="4:42" x14ac:dyDescent="0.2">
      <c r="D2977" s="3"/>
      <c r="E2977" s="3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Q2977" s="3"/>
      <c r="R2977" s="3"/>
      <c r="S2977" s="3"/>
      <c r="T2977" s="11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3"/>
      <c r="AG2977" s="3"/>
      <c r="AH2977" s="3"/>
      <c r="AI2977" s="3"/>
      <c r="AJ2977" s="3"/>
      <c r="AK2977" s="3"/>
      <c r="AL2977" s="3"/>
      <c r="AM2977" s="3"/>
      <c r="AN2977" s="3"/>
      <c r="AO2977" s="3"/>
      <c r="AP2977" s="114"/>
    </row>
    <row r="2978" spans="4:42" x14ac:dyDescent="0.2">
      <c r="D2978" s="3"/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Q2978" s="3"/>
      <c r="R2978" s="3"/>
      <c r="S2978" s="3"/>
      <c r="T2978" s="11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3"/>
      <c r="AG2978" s="3"/>
      <c r="AH2978" s="3"/>
      <c r="AI2978" s="3"/>
      <c r="AJ2978" s="3"/>
      <c r="AK2978" s="3"/>
      <c r="AL2978" s="3"/>
      <c r="AM2978" s="3"/>
      <c r="AN2978" s="3"/>
      <c r="AO2978" s="3"/>
      <c r="AP2978" s="114"/>
    </row>
    <row r="2979" spans="4:42" x14ac:dyDescent="0.2">
      <c r="D2979" s="3"/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Q2979" s="3"/>
      <c r="R2979" s="3"/>
      <c r="S2979" s="3"/>
      <c r="T2979" s="11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3"/>
      <c r="AG2979" s="3"/>
      <c r="AH2979" s="3"/>
      <c r="AI2979" s="3"/>
      <c r="AJ2979" s="3"/>
      <c r="AK2979" s="3"/>
      <c r="AL2979" s="3"/>
      <c r="AM2979" s="3"/>
      <c r="AN2979" s="3"/>
      <c r="AO2979" s="3"/>
      <c r="AP2979" s="114"/>
    </row>
    <row r="2980" spans="4:42" x14ac:dyDescent="0.2">
      <c r="D2980" s="3"/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Q2980" s="3"/>
      <c r="R2980" s="3"/>
      <c r="S2980" s="3"/>
      <c r="T2980" s="11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3"/>
      <c r="AG2980" s="3"/>
      <c r="AH2980" s="3"/>
      <c r="AI2980" s="3"/>
      <c r="AJ2980" s="3"/>
      <c r="AK2980" s="3"/>
      <c r="AL2980" s="3"/>
      <c r="AM2980" s="3"/>
      <c r="AN2980" s="3"/>
      <c r="AO2980" s="3"/>
      <c r="AP2980" s="114"/>
    </row>
    <row r="2981" spans="4:42" x14ac:dyDescent="0.2">
      <c r="D2981" s="3"/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Q2981" s="3"/>
      <c r="R2981" s="3"/>
      <c r="S2981" s="3"/>
      <c r="T2981" s="11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3"/>
      <c r="AG2981" s="3"/>
      <c r="AH2981" s="3"/>
      <c r="AI2981" s="3"/>
      <c r="AJ2981" s="3"/>
      <c r="AK2981" s="3"/>
      <c r="AL2981" s="3"/>
      <c r="AM2981" s="3"/>
      <c r="AN2981" s="3"/>
      <c r="AO2981" s="3"/>
      <c r="AP2981" s="114"/>
    </row>
    <row r="2982" spans="4:42" x14ac:dyDescent="0.2">
      <c r="D2982" s="3"/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Q2982" s="3"/>
      <c r="R2982" s="3"/>
      <c r="S2982" s="3"/>
      <c r="T2982" s="11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3"/>
      <c r="AG2982" s="3"/>
      <c r="AH2982" s="3"/>
      <c r="AI2982" s="3"/>
      <c r="AJ2982" s="3"/>
      <c r="AK2982" s="3"/>
      <c r="AL2982" s="3"/>
      <c r="AM2982" s="3"/>
      <c r="AN2982" s="3"/>
      <c r="AO2982" s="3"/>
      <c r="AP2982" s="114"/>
    </row>
    <row r="2983" spans="4:42" x14ac:dyDescent="0.2">
      <c r="D2983" s="3"/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Q2983" s="3"/>
      <c r="R2983" s="3"/>
      <c r="S2983" s="3"/>
      <c r="T2983" s="11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3"/>
      <c r="AG2983" s="3"/>
      <c r="AH2983" s="3"/>
      <c r="AI2983" s="3"/>
      <c r="AJ2983" s="3"/>
      <c r="AK2983" s="3"/>
      <c r="AL2983" s="3"/>
      <c r="AM2983" s="3"/>
      <c r="AN2983" s="3"/>
      <c r="AO2983" s="3"/>
      <c r="AP2983" s="114"/>
    </row>
    <row r="2984" spans="4:42" x14ac:dyDescent="0.2">
      <c r="D2984" s="3"/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Q2984" s="3"/>
      <c r="R2984" s="3"/>
      <c r="S2984" s="3"/>
      <c r="T2984" s="11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3"/>
      <c r="AG2984" s="3"/>
      <c r="AH2984" s="3"/>
      <c r="AI2984" s="3"/>
      <c r="AJ2984" s="3"/>
      <c r="AK2984" s="3"/>
      <c r="AL2984" s="3"/>
      <c r="AM2984" s="3"/>
      <c r="AN2984" s="3"/>
      <c r="AO2984" s="3"/>
      <c r="AP2984" s="114"/>
    </row>
    <row r="2985" spans="4:42" x14ac:dyDescent="0.2">
      <c r="D2985" s="3"/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Q2985" s="3"/>
      <c r="R2985" s="3"/>
      <c r="S2985" s="3"/>
      <c r="T2985" s="11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3"/>
      <c r="AG2985" s="3"/>
      <c r="AH2985" s="3"/>
      <c r="AI2985" s="3"/>
      <c r="AJ2985" s="3"/>
      <c r="AK2985" s="3"/>
      <c r="AL2985" s="3"/>
      <c r="AM2985" s="3"/>
      <c r="AN2985" s="3"/>
      <c r="AO2985" s="3"/>
      <c r="AP2985" s="114"/>
    </row>
    <row r="2986" spans="4:42" x14ac:dyDescent="0.2">
      <c r="D2986" s="3"/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Q2986" s="3"/>
      <c r="R2986" s="3"/>
      <c r="S2986" s="3"/>
      <c r="T2986" s="11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3"/>
      <c r="AG2986" s="3"/>
      <c r="AH2986" s="3"/>
      <c r="AI2986" s="3"/>
      <c r="AJ2986" s="3"/>
      <c r="AK2986" s="3"/>
      <c r="AL2986" s="3"/>
      <c r="AM2986" s="3"/>
      <c r="AN2986" s="3"/>
      <c r="AO2986" s="3"/>
      <c r="AP2986" s="114"/>
    </row>
    <row r="2987" spans="4:42" x14ac:dyDescent="0.2">
      <c r="D2987" s="3"/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Q2987" s="3"/>
      <c r="R2987" s="3"/>
      <c r="S2987" s="3"/>
      <c r="T2987" s="11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3"/>
      <c r="AG2987" s="3"/>
      <c r="AH2987" s="3"/>
      <c r="AI2987" s="3"/>
      <c r="AJ2987" s="3"/>
      <c r="AK2987" s="3"/>
      <c r="AL2987" s="3"/>
      <c r="AM2987" s="3"/>
      <c r="AN2987" s="3"/>
      <c r="AO2987" s="3"/>
      <c r="AP2987" s="114"/>
    </row>
    <row r="2988" spans="4:42" x14ac:dyDescent="0.2">
      <c r="D2988" s="3"/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Q2988" s="3"/>
      <c r="R2988" s="3"/>
      <c r="S2988" s="3"/>
      <c r="T2988" s="11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 s="3"/>
      <c r="AF2988" s="3"/>
      <c r="AG2988" s="3"/>
      <c r="AH2988" s="3"/>
      <c r="AI2988" s="3"/>
      <c r="AJ2988" s="3"/>
      <c r="AK2988" s="3"/>
      <c r="AL2988" s="3"/>
      <c r="AM2988" s="3"/>
      <c r="AN2988" s="3"/>
      <c r="AO2988" s="3"/>
      <c r="AP2988" s="114"/>
    </row>
    <row r="2989" spans="4:42" x14ac:dyDescent="0.2">
      <c r="D2989" s="3"/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Q2989" s="3"/>
      <c r="R2989" s="3"/>
      <c r="S2989" s="3"/>
      <c r="T2989" s="11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3"/>
      <c r="AG2989" s="3"/>
      <c r="AH2989" s="3"/>
      <c r="AI2989" s="3"/>
      <c r="AJ2989" s="3"/>
      <c r="AK2989" s="3"/>
      <c r="AL2989" s="3"/>
      <c r="AM2989" s="3"/>
      <c r="AN2989" s="3"/>
      <c r="AO2989" s="3"/>
      <c r="AP2989" s="114"/>
    </row>
    <row r="2990" spans="4:42" x14ac:dyDescent="0.2">
      <c r="D2990" s="3"/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Q2990" s="3"/>
      <c r="R2990" s="3"/>
      <c r="S2990" s="3"/>
      <c r="T2990" s="11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3"/>
      <c r="AG2990" s="3"/>
      <c r="AH2990" s="3"/>
      <c r="AI2990" s="3"/>
      <c r="AJ2990" s="3"/>
      <c r="AK2990" s="3"/>
      <c r="AL2990" s="3"/>
      <c r="AM2990" s="3"/>
      <c r="AN2990" s="3"/>
      <c r="AO2990" s="3"/>
      <c r="AP2990" s="114"/>
    </row>
    <row r="2991" spans="4:42" x14ac:dyDescent="0.2">
      <c r="D2991" s="3"/>
      <c r="E2991" s="3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Q2991" s="3"/>
      <c r="R2991" s="3"/>
      <c r="S2991" s="3"/>
      <c r="T2991" s="11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3"/>
      <c r="AG2991" s="3"/>
      <c r="AH2991" s="3"/>
      <c r="AI2991" s="3"/>
      <c r="AJ2991" s="3"/>
      <c r="AK2991" s="3"/>
      <c r="AL2991" s="3"/>
      <c r="AM2991" s="3"/>
      <c r="AN2991" s="3"/>
      <c r="AO2991" s="3"/>
      <c r="AP2991" s="114"/>
    </row>
    <row r="2992" spans="4:42" x14ac:dyDescent="0.2">
      <c r="D2992" s="3"/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Q2992" s="3"/>
      <c r="R2992" s="3"/>
      <c r="S2992" s="3"/>
      <c r="T2992" s="11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 s="3"/>
      <c r="AF2992" s="3"/>
      <c r="AG2992" s="3"/>
      <c r="AH2992" s="3"/>
      <c r="AI2992" s="3"/>
      <c r="AJ2992" s="3"/>
      <c r="AK2992" s="3"/>
      <c r="AL2992" s="3"/>
      <c r="AM2992" s="3"/>
      <c r="AN2992" s="3"/>
      <c r="AO2992" s="3"/>
      <c r="AP2992" s="114"/>
    </row>
    <row r="2993" spans="4:42" x14ac:dyDescent="0.2">
      <c r="D2993" s="3"/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Q2993" s="3"/>
      <c r="R2993" s="3"/>
      <c r="S2993" s="3"/>
      <c r="T2993" s="11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3"/>
      <c r="AG2993" s="3"/>
      <c r="AH2993" s="3"/>
      <c r="AI2993" s="3"/>
      <c r="AJ2993" s="3"/>
      <c r="AK2993" s="3"/>
      <c r="AL2993" s="3"/>
      <c r="AM2993" s="3"/>
      <c r="AN2993" s="3"/>
      <c r="AO2993" s="3"/>
      <c r="AP2993" s="114"/>
    </row>
    <row r="2994" spans="4:42" x14ac:dyDescent="0.2">
      <c r="D2994" s="3"/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Q2994" s="3"/>
      <c r="R2994" s="3"/>
      <c r="S2994" s="3"/>
      <c r="T2994" s="11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3"/>
      <c r="AG2994" s="3"/>
      <c r="AH2994" s="3"/>
      <c r="AI2994" s="3"/>
      <c r="AJ2994" s="3"/>
      <c r="AK2994" s="3"/>
      <c r="AL2994" s="3"/>
      <c r="AM2994" s="3"/>
      <c r="AN2994" s="3"/>
      <c r="AO2994" s="3"/>
      <c r="AP2994" s="114"/>
    </row>
    <row r="2995" spans="4:42" x14ac:dyDescent="0.2">
      <c r="D2995" s="3"/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Q2995" s="3"/>
      <c r="R2995" s="3"/>
      <c r="S2995" s="3"/>
      <c r="T2995" s="11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3"/>
      <c r="AG2995" s="3"/>
      <c r="AH2995" s="3"/>
      <c r="AI2995" s="3"/>
      <c r="AJ2995" s="3"/>
      <c r="AK2995" s="3"/>
      <c r="AL2995" s="3"/>
      <c r="AM2995" s="3"/>
      <c r="AN2995" s="3"/>
      <c r="AO2995" s="3"/>
      <c r="AP2995" s="114"/>
    </row>
    <row r="2996" spans="4:42" x14ac:dyDescent="0.2">
      <c r="D2996" s="3"/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Q2996" s="3"/>
      <c r="R2996" s="3"/>
      <c r="S2996" s="3"/>
      <c r="T2996" s="11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3"/>
      <c r="AG2996" s="3"/>
      <c r="AH2996" s="3"/>
      <c r="AI2996" s="3"/>
      <c r="AJ2996" s="3"/>
      <c r="AK2996" s="3"/>
      <c r="AL2996" s="3"/>
      <c r="AM2996" s="3"/>
      <c r="AN2996" s="3"/>
      <c r="AO2996" s="3"/>
      <c r="AP2996" s="114"/>
    </row>
    <row r="2997" spans="4:42" x14ac:dyDescent="0.2">
      <c r="D2997" s="3"/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Q2997" s="3"/>
      <c r="R2997" s="3"/>
      <c r="S2997" s="3"/>
      <c r="T2997" s="11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3"/>
      <c r="AG2997" s="3"/>
      <c r="AH2997" s="3"/>
      <c r="AI2997" s="3"/>
      <c r="AJ2997" s="3"/>
      <c r="AK2997" s="3"/>
      <c r="AL2997" s="3"/>
      <c r="AM2997" s="3"/>
      <c r="AN2997" s="3"/>
      <c r="AO2997" s="3"/>
      <c r="AP2997" s="114"/>
    </row>
    <row r="2998" spans="4:42" x14ac:dyDescent="0.2">
      <c r="D2998" s="3"/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Q2998" s="3"/>
      <c r="R2998" s="3"/>
      <c r="S2998" s="3"/>
      <c r="T2998" s="11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3"/>
      <c r="AG2998" s="3"/>
      <c r="AH2998" s="3"/>
      <c r="AI2998" s="3"/>
      <c r="AJ2998" s="3"/>
      <c r="AK2998" s="3"/>
      <c r="AL2998" s="3"/>
      <c r="AM2998" s="3"/>
      <c r="AN2998" s="3"/>
      <c r="AO2998" s="3"/>
      <c r="AP2998" s="114"/>
    </row>
    <row r="2999" spans="4:42" x14ac:dyDescent="0.2">
      <c r="D2999" s="3"/>
      <c r="E2999" s="3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Q2999" s="3"/>
      <c r="R2999" s="3"/>
      <c r="S2999" s="3"/>
      <c r="T2999" s="11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3"/>
      <c r="AG2999" s="3"/>
      <c r="AH2999" s="3"/>
      <c r="AI2999" s="3"/>
      <c r="AJ2999" s="3"/>
      <c r="AK2999" s="3"/>
      <c r="AL2999" s="3"/>
      <c r="AM2999" s="3"/>
      <c r="AN2999" s="3"/>
      <c r="AO2999" s="3"/>
      <c r="AP2999" s="114"/>
    </row>
    <row r="3000" spans="4:42" x14ac:dyDescent="0.2">
      <c r="D3000" s="3"/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Q3000" s="3"/>
      <c r="R3000" s="3"/>
      <c r="S3000" s="3"/>
      <c r="T3000" s="11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3"/>
      <c r="AG3000" s="3"/>
      <c r="AH3000" s="3"/>
      <c r="AI3000" s="3"/>
      <c r="AJ3000" s="3"/>
      <c r="AK3000" s="3"/>
      <c r="AL3000" s="3"/>
      <c r="AM3000" s="3"/>
      <c r="AN3000" s="3"/>
      <c r="AO3000" s="3"/>
      <c r="AP3000" s="114"/>
    </row>
    <row r="3001" spans="4:42" x14ac:dyDescent="0.2">
      <c r="D3001" s="3"/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Q3001" s="3"/>
      <c r="R3001" s="3"/>
      <c r="S3001" s="3"/>
      <c r="T3001" s="11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3"/>
      <c r="AG3001" s="3"/>
      <c r="AH3001" s="3"/>
      <c r="AI3001" s="3"/>
      <c r="AJ3001" s="3"/>
      <c r="AK3001" s="3"/>
      <c r="AL3001" s="3"/>
      <c r="AM3001" s="3"/>
      <c r="AN3001" s="3"/>
      <c r="AO3001" s="3"/>
      <c r="AP3001" s="114"/>
    </row>
    <row r="3002" spans="4:42" x14ac:dyDescent="0.2">
      <c r="D3002" s="3"/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Q3002" s="3"/>
      <c r="R3002" s="3"/>
      <c r="S3002" s="3"/>
      <c r="T3002" s="11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3"/>
      <c r="AG3002" s="3"/>
      <c r="AH3002" s="3"/>
      <c r="AI3002" s="3"/>
      <c r="AJ3002" s="3"/>
      <c r="AK3002" s="3"/>
      <c r="AL3002" s="3"/>
      <c r="AM3002" s="3"/>
      <c r="AN3002" s="3"/>
      <c r="AO3002" s="3"/>
      <c r="AP3002" s="114"/>
    </row>
    <row r="3003" spans="4:42" x14ac:dyDescent="0.2">
      <c r="D3003" s="3"/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Q3003" s="3"/>
      <c r="R3003" s="3"/>
      <c r="S3003" s="3"/>
      <c r="T3003" s="11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 s="3"/>
      <c r="AF3003" s="3"/>
      <c r="AG3003" s="3"/>
      <c r="AH3003" s="3"/>
      <c r="AI3003" s="3"/>
      <c r="AJ3003" s="3"/>
      <c r="AK3003" s="3"/>
      <c r="AL3003" s="3"/>
      <c r="AM3003" s="3"/>
      <c r="AN3003" s="3"/>
      <c r="AO3003" s="3"/>
      <c r="AP3003" s="114"/>
    </row>
    <row r="3004" spans="4:42" x14ac:dyDescent="0.2">
      <c r="D3004" s="3"/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Q3004" s="3"/>
      <c r="R3004" s="3"/>
      <c r="S3004" s="3"/>
      <c r="T3004" s="11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3"/>
      <c r="AG3004" s="3"/>
      <c r="AH3004" s="3"/>
      <c r="AI3004" s="3"/>
      <c r="AJ3004" s="3"/>
      <c r="AK3004" s="3"/>
      <c r="AL3004" s="3"/>
      <c r="AM3004" s="3"/>
      <c r="AN3004" s="3"/>
      <c r="AO3004" s="3"/>
      <c r="AP3004" s="114"/>
    </row>
    <row r="3005" spans="4:42" x14ac:dyDescent="0.2">
      <c r="D3005" s="3"/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Q3005" s="3"/>
      <c r="R3005" s="3"/>
      <c r="S3005" s="3"/>
      <c r="T3005" s="11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3"/>
      <c r="AG3005" s="3"/>
      <c r="AH3005" s="3"/>
      <c r="AI3005" s="3"/>
      <c r="AJ3005" s="3"/>
      <c r="AK3005" s="3"/>
      <c r="AL3005" s="3"/>
      <c r="AM3005" s="3"/>
      <c r="AN3005" s="3"/>
      <c r="AO3005" s="3"/>
      <c r="AP3005" s="114"/>
    </row>
    <row r="3006" spans="4:42" x14ac:dyDescent="0.2">
      <c r="D3006" s="3"/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Q3006" s="3"/>
      <c r="R3006" s="3"/>
      <c r="S3006" s="3"/>
      <c r="T3006" s="11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3"/>
      <c r="AG3006" s="3"/>
      <c r="AH3006" s="3"/>
      <c r="AI3006" s="3"/>
      <c r="AJ3006" s="3"/>
      <c r="AK3006" s="3"/>
      <c r="AL3006" s="3"/>
      <c r="AM3006" s="3"/>
      <c r="AN3006" s="3"/>
      <c r="AO3006" s="3"/>
      <c r="AP3006" s="114"/>
    </row>
    <row r="3007" spans="4:42" x14ac:dyDescent="0.2">
      <c r="D3007" s="3"/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Q3007" s="3"/>
      <c r="R3007" s="3"/>
      <c r="S3007" s="3"/>
      <c r="T3007" s="11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3"/>
      <c r="AG3007" s="3"/>
      <c r="AH3007" s="3"/>
      <c r="AI3007" s="3"/>
      <c r="AJ3007" s="3"/>
      <c r="AK3007" s="3"/>
      <c r="AL3007" s="3"/>
      <c r="AM3007" s="3"/>
      <c r="AN3007" s="3"/>
      <c r="AO3007" s="3"/>
      <c r="AP3007" s="114"/>
    </row>
    <row r="3008" spans="4:42" x14ac:dyDescent="0.2">
      <c r="D3008" s="3"/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Q3008" s="3"/>
      <c r="R3008" s="3"/>
      <c r="S3008" s="3"/>
      <c r="T3008" s="11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3"/>
      <c r="AG3008" s="3"/>
      <c r="AH3008" s="3"/>
      <c r="AI3008" s="3"/>
      <c r="AJ3008" s="3"/>
      <c r="AK3008" s="3"/>
      <c r="AL3008" s="3"/>
      <c r="AM3008" s="3"/>
      <c r="AN3008" s="3"/>
      <c r="AO3008" s="3"/>
      <c r="AP3008" s="114"/>
    </row>
    <row r="3009" spans="4:42" x14ac:dyDescent="0.2">
      <c r="D3009" s="3"/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Q3009" s="3"/>
      <c r="R3009" s="3"/>
      <c r="S3009" s="3"/>
      <c r="T3009" s="11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3"/>
      <c r="AG3009" s="3"/>
      <c r="AH3009" s="3"/>
      <c r="AI3009" s="3"/>
      <c r="AJ3009" s="3"/>
      <c r="AK3009" s="3"/>
      <c r="AL3009" s="3"/>
      <c r="AM3009" s="3"/>
      <c r="AN3009" s="3"/>
      <c r="AO3009" s="3"/>
      <c r="AP3009" s="114"/>
    </row>
    <row r="3010" spans="4:42" x14ac:dyDescent="0.2">
      <c r="D3010" s="3"/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Q3010" s="3"/>
      <c r="R3010" s="3"/>
      <c r="S3010" s="3"/>
      <c r="T3010" s="11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 s="3"/>
      <c r="AF3010" s="3"/>
      <c r="AG3010" s="3"/>
      <c r="AH3010" s="3"/>
      <c r="AI3010" s="3"/>
      <c r="AJ3010" s="3"/>
      <c r="AK3010" s="3"/>
      <c r="AL3010" s="3"/>
      <c r="AM3010" s="3"/>
      <c r="AN3010" s="3"/>
      <c r="AO3010" s="3"/>
      <c r="AP3010" s="114"/>
    </row>
    <row r="3011" spans="4:42" x14ac:dyDescent="0.2">
      <c r="D3011" s="3"/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Q3011" s="3"/>
      <c r="R3011" s="3"/>
      <c r="S3011" s="3"/>
      <c r="T3011" s="11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3"/>
      <c r="AG3011" s="3"/>
      <c r="AH3011" s="3"/>
      <c r="AI3011" s="3"/>
      <c r="AJ3011" s="3"/>
      <c r="AK3011" s="3"/>
      <c r="AL3011" s="3"/>
      <c r="AM3011" s="3"/>
      <c r="AN3011" s="3"/>
      <c r="AO3011" s="3"/>
      <c r="AP3011" s="114"/>
    </row>
    <row r="3012" spans="4:42" x14ac:dyDescent="0.2">
      <c r="D3012" s="3"/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Q3012" s="3"/>
      <c r="R3012" s="3"/>
      <c r="S3012" s="3"/>
      <c r="T3012" s="11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3"/>
      <c r="AG3012" s="3"/>
      <c r="AH3012" s="3"/>
      <c r="AI3012" s="3"/>
      <c r="AJ3012" s="3"/>
      <c r="AK3012" s="3"/>
      <c r="AL3012" s="3"/>
      <c r="AM3012" s="3"/>
      <c r="AN3012" s="3"/>
      <c r="AO3012" s="3"/>
      <c r="AP3012" s="114"/>
    </row>
    <row r="3013" spans="4:42" x14ac:dyDescent="0.2">
      <c r="D3013" s="3"/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Q3013" s="3"/>
      <c r="R3013" s="3"/>
      <c r="S3013" s="3"/>
      <c r="T3013" s="11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3"/>
      <c r="AG3013" s="3"/>
      <c r="AH3013" s="3"/>
      <c r="AI3013" s="3"/>
      <c r="AJ3013" s="3"/>
      <c r="AK3013" s="3"/>
      <c r="AL3013" s="3"/>
      <c r="AM3013" s="3"/>
      <c r="AN3013" s="3"/>
      <c r="AO3013" s="3"/>
      <c r="AP3013" s="114"/>
    </row>
    <row r="3014" spans="4:42" x14ac:dyDescent="0.2">
      <c r="D3014" s="3"/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Q3014" s="3"/>
      <c r="R3014" s="3"/>
      <c r="S3014" s="3"/>
      <c r="T3014" s="11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3"/>
      <c r="AG3014" s="3"/>
      <c r="AH3014" s="3"/>
      <c r="AI3014" s="3"/>
      <c r="AJ3014" s="3"/>
      <c r="AK3014" s="3"/>
      <c r="AL3014" s="3"/>
      <c r="AM3014" s="3"/>
      <c r="AN3014" s="3"/>
      <c r="AO3014" s="3"/>
      <c r="AP3014" s="114"/>
    </row>
    <row r="3015" spans="4:42" x14ac:dyDescent="0.2">
      <c r="D3015" s="3"/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Q3015" s="3"/>
      <c r="R3015" s="3"/>
      <c r="S3015" s="3"/>
      <c r="T3015" s="11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 s="3"/>
      <c r="AF3015" s="3"/>
      <c r="AG3015" s="3"/>
      <c r="AH3015" s="3"/>
      <c r="AI3015" s="3"/>
      <c r="AJ3015" s="3"/>
      <c r="AK3015" s="3"/>
      <c r="AL3015" s="3"/>
      <c r="AM3015" s="3"/>
      <c r="AN3015" s="3"/>
      <c r="AO3015" s="3"/>
      <c r="AP3015" s="114"/>
    </row>
    <row r="3016" spans="4:42" x14ac:dyDescent="0.2">
      <c r="D3016" s="3"/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Q3016" s="3"/>
      <c r="R3016" s="3"/>
      <c r="S3016" s="3"/>
      <c r="T3016" s="11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3"/>
      <c r="AG3016" s="3"/>
      <c r="AH3016" s="3"/>
      <c r="AI3016" s="3"/>
      <c r="AJ3016" s="3"/>
      <c r="AK3016" s="3"/>
      <c r="AL3016" s="3"/>
      <c r="AM3016" s="3"/>
      <c r="AN3016" s="3"/>
      <c r="AO3016" s="3"/>
      <c r="AP3016" s="114"/>
    </row>
    <row r="3017" spans="4:42" x14ac:dyDescent="0.2">
      <c r="D3017" s="3"/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Q3017" s="3"/>
      <c r="R3017" s="3"/>
      <c r="S3017" s="3"/>
      <c r="T3017" s="11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3"/>
      <c r="AG3017" s="3"/>
      <c r="AH3017" s="3"/>
      <c r="AI3017" s="3"/>
      <c r="AJ3017" s="3"/>
      <c r="AK3017" s="3"/>
      <c r="AL3017" s="3"/>
      <c r="AM3017" s="3"/>
      <c r="AN3017" s="3"/>
      <c r="AO3017" s="3"/>
      <c r="AP3017" s="114"/>
    </row>
    <row r="3018" spans="4:42" x14ac:dyDescent="0.2">
      <c r="D3018" s="3"/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Q3018" s="3"/>
      <c r="R3018" s="3"/>
      <c r="S3018" s="3"/>
      <c r="T3018" s="11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3"/>
      <c r="AG3018" s="3"/>
      <c r="AH3018" s="3"/>
      <c r="AI3018" s="3"/>
      <c r="AJ3018" s="3"/>
      <c r="AK3018" s="3"/>
      <c r="AL3018" s="3"/>
      <c r="AM3018" s="3"/>
      <c r="AN3018" s="3"/>
      <c r="AO3018" s="3"/>
      <c r="AP3018" s="114"/>
    </row>
    <row r="3019" spans="4:42" x14ac:dyDescent="0.2">
      <c r="D3019" s="3"/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Q3019" s="3"/>
      <c r="R3019" s="3"/>
      <c r="S3019" s="3"/>
      <c r="T3019" s="11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3"/>
      <c r="AG3019" s="3"/>
      <c r="AH3019" s="3"/>
      <c r="AI3019" s="3"/>
      <c r="AJ3019" s="3"/>
      <c r="AK3019" s="3"/>
      <c r="AL3019" s="3"/>
      <c r="AM3019" s="3"/>
      <c r="AN3019" s="3"/>
      <c r="AO3019" s="3"/>
      <c r="AP3019" s="114"/>
    </row>
    <row r="3020" spans="4:42" x14ac:dyDescent="0.2">
      <c r="D3020" s="3"/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Q3020" s="3"/>
      <c r="R3020" s="3"/>
      <c r="S3020" s="3"/>
      <c r="T3020" s="11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3"/>
      <c r="AG3020" s="3"/>
      <c r="AH3020" s="3"/>
      <c r="AI3020" s="3"/>
      <c r="AJ3020" s="3"/>
      <c r="AK3020" s="3"/>
      <c r="AL3020" s="3"/>
      <c r="AM3020" s="3"/>
      <c r="AN3020" s="3"/>
      <c r="AO3020" s="3"/>
      <c r="AP3020" s="114"/>
    </row>
    <row r="3021" spans="4:42" x14ac:dyDescent="0.2">
      <c r="D3021" s="3"/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Q3021" s="3"/>
      <c r="R3021" s="3"/>
      <c r="S3021" s="3"/>
      <c r="T3021" s="11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3"/>
      <c r="AG3021" s="3"/>
      <c r="AH3021" s="3"/>
      <c r="AI3021" s="3"/>
      <c r="AJ3021" s="3"/>
      <c r="AK3021" s="3"/>
      <c r="AL3021" s="3"/>
      <c r="AM3021" s="3"/>
      <c r="AN3021" s="3"/>
      <c r="AO3021" s="3"/>
      <c r="AP3021" s="114"/>
    </row>
    <row r="3022" spans="4:42" x14ac:dyDescent="0.2">
      <c r="D3022" s="3"/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Q3022" s="3"/>
      <c r="R3022" s="3"/>
      <c r="S3022" s="3"/>
      <c r="T3022" s="11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/>
      <c r="AF3022" s="3"/>
      <c r="AG3022" s="3"/>
      <c r="AH3022" s="3"/>
      <c r="AI3022" s="3"/>
      <c r="AJ3022" s="3"/>
      <c r="AK3022" s="3"/>
      <c r="AL3022" s="3"/>
      <c r="AM3022" s="3"/>
      <c r="AN3022" s="3"/>
      <c r="AO3022" s="3"/>
      <c r="AP3022" s="114"/>
    </row>
    <row r="3023" spans="4:42" x14ac:dyDescent="0.2">
      <c r="D3023" s="3"/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Q3023" s="3"/>
      <c r="R3023" s="3"/>
      <c r="S3023" s="3"/>
      <c r="T3023" s="11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3"/>
      <c r="AG3023" s="3"/>
      <c r="AH3023" s="3"/>
      <c r="AI3023" s="3"/>
      <c r="AJ3023" s="3"/>
      <c r="AK3023" s="3"/>
      <c r="AL3023" s="3"/>
      <c r="AM3023" s="3"/>
      <c r="AN3023" s="3"/>
      <c r="AO3023" s="3"/>
      <c r="AP3023" s="114"/>
    </row>
    <row r="3024" spans="4:42" x14ac:dyDescent="0.2">
      <c r="D3024" s="3"/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Q3024" s="3"/>
      <c r="R3024" s="3"/>
      <c r="S3024" s="3"/>
      <c r="T3024" s="11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3"/>
      <c r="AG3024" s="3"/>
      <c r="AH3024" s="3"/>
      <c r="AI3024" s="3"/>
      <c r="AJ3024" s="3"/>
      <c r="AK3024" s="3"/>
      <c r="AL3024" s="3"/>
      <c r="AM3024" s="3"/>
      <c r="AN3024" s="3"/>
      <c r="AO3024" s="3"/>
      <c r="AP3024" s="114"/>
    </row>
    <row r="3025" spans="4:42" x14ac:dyDescent="0.2">
      <c r="D3025" s="3"/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Q3025" s="3"/>
      <c r="R3025" s="3"/>
      <c r="S3025" s="3"/>
      <c r="T3025" s="11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3"/>
      <c r="AG3025" s="3"/>
      <c r="AH3025" s="3"/>
      <c r="AI3025" s="3"/>
      <c r="AJ3025" s="3"/>
      <c r="AK3025" s="3"/>
      <c r="AL3025" s="3"/>
      <c r="AM3025" s="3"/>
      <c r="AN3025" s="3"/>
      <c r="AO3025" s="3"/>
      <c r="AP3025" s="114"/>
    </row>
    <row r="3026" spans="4:42" x14ac:dyDescent="0.2">
      <c r="D3026" s="3"/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Q3026" s="3"/>
      <c r="R3026" s="3"/>
      <c r="S3026" s="3"/>
      <c r="T3026" s="11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3"/>
      <c r="AG3026" s="3"/>
      <c r="AH3026" s="3"/>
      <c r="AI3026" s="3"/>
      <c r="AJ3026" s="3"/>
      <c r="AK3026" s="3"/>
      <c r="AL3026" s="3"/>
      <c r="AM3026" s="3"/>
      <c r="AN3026" s="3"/>
      <c r="AO3026" s="3"/>
      <c r="AP3026" s="114"/>
    </row>
    <row r="3027" spans="4:42" x14ac:dyDescent="0.2">
      <c r="D3027" s="3"/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Q3027" s="3"/>
      <c r="R3027" s="3"/>
      <c r="S3027" s="3"/>
      <c r="T3027" s="11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3"/>
      <c r="AG3027" s="3"/>
      <c r="AH3027" s="3"/>
      <c r="AI3027" s="3"/>
      <c r="AJ3027" s="3"/>
      <c r="AK3027" s="3"/>
      <c r="AL3027" s="3"/>
      <c r="AM3027" s="3"/>
      <c r="AN3027" s="3"/>
      <c r="AO3027" s="3"/>
      <c r="AP3027" s="114"/>
    </row>
    <row r="3028" spans="4:42" x14ac:dyDescent="0.2">
      <c r="D3028" s="3"/>
      <c r="E3028" s="3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Q3028" s="3"/>
      <c r="R3028" s="3"/>
      <c r="S3028" s="3"/>
      <c r="T3028" s="11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3"/>
      <c r="AG3028" s="3"/>
      <c r="AH3028" s="3"/>
      <c r="AI3028" s="3"/>
      <c r="AJ3028" s="3"/>
      <c r="AK3028" s="3"/>
      <c r="AL3028" s="3"/>
      <c r="AM3028" s="3"/>
      <c r="AN3028" s="3"/>
      <c r="AO3028" s="3"/>
      <c r="AP3028" s="114"/>
    </row>
    <row r="3029" spans="4:42" x14ac:dyDescent="0.2">
      <c r="D3029" s="3"/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Q3029" s="3"/>
      <c r="R3029" s="3"/>
      <c r="S3029" s="3"/>
      <c r="T3029" s="11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3"/>
      <c r="AG3029" s="3"/>
      <c r="AH3029" s="3"/>
      <c r="AI3029" s="3"/>
      <c r="AJ3029" s="3"/>
      <c r="AK3029" s="3"/>
      <c r="AL3029" s="3"/>
      <c r="AM3029" s="3"/>
      <c r="AN3029" s="3"/>
      <c r="AO3029" s="3"/>
      <c r="AP3029" s="114"/>
    </row>
    <row r="3030" spans="4:42" x14ac:dyDescent="0.2">
      <c r="D3030" s="3"/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Q3030" s="3"/>
      <c r="R3030" s="3"/>
      <c r="S3030" s="3"/>
      <c r="T3030" s="11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3"/>
      <c r="AG3030" s="3"/>
      <c r="AH3030" s="3"/>
      <c r="AI3030" s="3"/>
      <c r="AJ3030" s="3"/>
      <c r="AK3030" s="3"/>
      <c r="AL3030" s="3"/>
      <c r="AM3030" s="3"/>
      <c r="AN3030" s="3"/>
      <c r="AO3030" s="3"/>
      <c r="AP3030" s="114"/>
    </row>
    <row r="3031" spans="4:42" x14ac:dyDescent="0.2">
      <c r="D3031" s="3"/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Q3031" s="3"/>
      <c r="R3031" s="3"/>
      <c r="S3031" s="3"/>
      <c r="T3031" s="11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3"/>
      <c r="AG3031" s="3"/>
      <c r="AH3031" s="3"/>
      <c r="AI3031" s="3"/>
      <c r="AJ3031" s="3"/>
      <c r="AK3031" s="3"/>
      <c r="AL3031" s="3"/>
      <c r="AM3031" s="3"/>
      <c r="AN3031" s="3"/>
      <c r="AO3031" s="3"/>
      <c r="AP3031" s="114"/>
    </row>
    <row r="3032" spans="4:42" x14ac:dyDescent="0.2">
      <c r="D3032" s="3"/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Q3032" s="3"/>
      <c r="R3032" s="3"/>
      <c r="S3032" s="3"/>
      <c r="T3032" s="11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3"/>
      <c r="AG3032" s="3"/>
      <c r="AH3032" s="3"/>
      <c r="AI3032" s="3"/>
      <c r="AJ3032" s="3"/>
      <c r="AK3032" s="3"/>
      <c r="AL3032" s="3"/>
      <c r="AM3032" s="3"/>
      <c r="AN3032" s="3"/>
      <c r="AO3032" s="3"/>
      <c r="AP3032" s="114"/>
    </row>
    <row r="3033" spans="4:42" x14ac:dyDescent="0.2">
      <c r="D3033" s="3"/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Q3033" s="3"/>
      <c r="R3033" s="3"/>
      <c r="S3033" s="3"/>
      <c r="T3033" s="11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3"/>
      <c r="AG3033" s="3"/>
      <c r="AH3033" s="3"/>
      <c r="AI3033" s="3"/>
      <c r="AJ3033" s="3"/>
      <c r="AK3033" s="3"/>
      <c r="AL3033" s="3"/>
      <c r="AM3033" s="3"/>
      <c r="AN3033" s="3"/>
      <c r="AO3033" s="3"/>
      <c r="AP3033" s="114"/>
    </row>
    <row r="3034" spans="4:42" x14ac:dyDescent="0.2">
      <c r="D3034" s="3"/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Q3034" s="3"/>
      <c r="R3034" s="3"/>
      <c r="S3034" s="3"/>
      <c r="T3034" s="11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3"/>
      <c r="AG3034" s="3"/>
      <c r="AH3034" s="3"/>
      <c r="AI3034" s="3"/>
      <c r="AJ3034" s="3"/>
      <c r="AK3034" s="3"/>
      <c r="AL3034" s="3"/>
      <c r="AM3034" s="3"/>
      <c r="AN3034" s="3"/>
      <c r="AO3034" s="3"/>
      <c r="AP3034" s="114"/>
    </row>
    <row r="3035" spans="4:42" x14ac:dyDescent="0.2">
      <c r="D3035" s="3"/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Q3035" s="3"/>
      <c r="R3035" s="3"/>
      <c r="S3035" s="3"/>
      <c r="T3035" s="11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3"/>
      <c r="AG3035" s="3"/>
      <c r="AH3035" s="3"/>
      <c r="AI3035" s="3"/>
      <c r="AJ3035" s="3"/>
      <c r="AK3035" s="3"/>
      <c r="AL3035" s="3"/>
      <c r="AM3035" s="3"/>
      <c r="AN3035" s="3"/>
      <c r="AO3035" s="3"/>
      <c r="AP3035" s="114"/>
    </row>
    <row r="3036" spans="4:42" x14ac:dyDescent="0.2">
      <c r="D3036" s="3"/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Q3036" s="3"/>
      <c r="R3036" s="3"/>
      <c r="S3036" s="3"/>
      <c r="T3036" s="11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3"/>
      <c r="AG3036" s="3"/>
      <c r="AH3036" s="3"/>
      <c r="AI3036" s="3"/>
      <c r="AJ3036" s="3"/>
      <c r="AK3036" s="3"/>
      <c r="AL3036" s="3"/>
      <c r="AM3036" s="3"/>
      <c r="AN3036" s="3"/>
      <c r="AO3036" s="3"/>
      <c r="AP3036" s="114"/>
    </row>
    <row r="3037" spans="4:42" x14ac:dyDescent="0.2">
      <c r="D3037" s="3"/>
      <c r="E3037" s="3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Q3037" s="3"/>
      <c r="R3037" s="3"/>
      <c r="S3037" s="3"/>
      <c r="T3037" s="11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3"/>
      <c r="AG3037" s="3"/>
      <c r="AH3037" s="3"/>
      <c r="AI3037" s="3"/>
      <c r="AJ3037" s="3"/>
      <c r="AK3037" s="3"/>
      <c r="AL3037" s="3"/>
      <c r="AM3037" s="3"/>
      <c r="AN3037" s="3"/>
      <c r="AO3037" s="3"/>
      <c r="AP3037" s="114"/>
    </row>
    <row r="3038" spans="4:42" x14ac:dyDescent="0.2">
      <c r="D3038" s="3"/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Q3038" s="3"/>
      <c r="R3038" s="3"/>
      <c r="S3038" s="3"/>
      <c r="T3038" s="11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3"/>
      <c r="AG3038" s="3"/>
      <c r="AH3038" s="3"/>
      <c r="AI3038" s="3"/>
      <c r="AJ3038" s="3"/>
      <c r="AK3038" s="3"/>
      <c r="AL3038" s="3"/>
      <c r="AM3038" s="3"/>
      <c r="AN3038" s="3"/>
      <c r="AO3038" s="3"/>
      <c r="AP3038" s="114"/>
    </row>
    <row r="3039" spans="4:42" x14ac:dyDescent="0.2">
      <c r="D3039" s="3"/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Q3039" s="3"/>
      <c r="R3039" s="3"/>
      <c r="S3039" s="3"/>
      <c r="T3039" s="11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3"/>
      <c r="AG3039" s="3"/>
      <c r="AH3039" s="3"/>
      <c r="AI3039" s="3"/>
      <c r="AJ3039" s="3"/>
      <c r="AK3039" s="3"/>
      <c r="AL3039" s="3"/>
      <c r="AM3039" s="3"/>
      <c r="AN3039" s="3"/>
      <c r="AO3039" s="3"/>
      <c r="AP3039" s="114"/>
    </row>
    <row r="3040" spans="4:42" x14ac:dyDescent="0.2">
      <c r="D3040" s="3"/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Q3040" s="3"/>
      <c r="R3040" s="3"/>
      <c r="S3040" s="3"/>
      <c r="T3040" s="11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3"/>
      <c r="AG3040" s="3"/>
      <c r="AH3040" s="3"/>
      <c r="AI3040" s="3"/>
      <c r="AJ3040" s="3"/>
      <c r="AK3040" s="3"/>
      <c r="AL3040" s="3"/>
      <c r="AM3040" s="3"/>
      <c r="AN3040" s="3"/>
      <c r="AO3040" s="3"/>
      <c r="AP3040" s="114"/>
    </row>
    <row r="3041" spans="4:42" x14ac:dyDescent="0.2">
      <c r="D3041" s="3"/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Q3041" s="3"/>
      <c r="R3041" s="3"/>
      <c r="S3041" s="3"/>
      <c r="T3041" s="11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3"/>
      <c r="AG3041" s="3"/>
      <c r="AH3041" s="3"/>
      <c r="AI3041" s="3"/>
      <c r="AJ3041" s="3"/>
      <c r="AK3041" s="3"/>
      <c r="AL3041" s="3"/>
      <c r="AM3041" s="3"/>
      <c r="AN3041" s="3"/>
      <c r="AO3041" s="3"/>
      <c r="AP3041" s="114"/>
    </row>
    <row r="3042" spans="4:42" x14ac:dyDescent="0.2">
      <c r="D3042" s="3"/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Q3042" s="3"/>
      <c r="R3042" s="3"/>
      <c r="S3042" s="3"/>
      <c r="T3042" s="11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3"/>
      <c r="AG3042" s="3"/>
      <c r="AH3042" s="3"/>
      <c r="AI3042" s="3"/>
      <c r="AJ3042" s="3"/>
      <c r="AK3042" s="3"/>
      <c r="AL3042" s="3"/>
      <c r="AM3042" s="3"/>
      <c r="AN3042" s="3"/>
      <c r="AO3042" s="3"/>
      <c r="AP3042" s="114"/>
    </row>
    <row r="3043" spans="4:42" x14ac:dyDescent="0.2">
      <c r="D3043" s="3"/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Q3043" s="3"/>
      <c r="R3043" s="3"/>
      <c r="S3043" s="3"/>
      <c r="T3043" s="11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3"/>
      <c r="AG3043" s="3"/>
      <c r="AH3043" s="3"/>
      <c r="AI3043" s="3"/>
      <c r="AJ3043" s="3"/>
      <c r="AK3043" s="3"/>
      <c r="AL3043" s="3"/>
      <c r="AM3043" s="3"/>
      <c r="AN3043" s="3"/>
      <c r="AO3043" s="3"/>
      <c r="AP3043" s="114"/>
    </row>
    <row r="3044" spans="4:42" x14ac:dyDescent="0.2">
      <c r="D3044" s="3"/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Q3044" s="3"/>
      <c r="R3044" s="3"/>
      <c r="S3044" s="3"/>
      <c r="T3044" s="11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3"/>
      <c r="AG3044" s="3"/>
      <c r="AH3044" s="3"/>
      <c r="AI3044" s="3"/>
      <c r="AJ3044" s="3"/>
      <c r="AK3044" s="3"/>
      <c r="AL3044" s="3"/>
      <c r="AM3044" s="3"/>
      <c r="AN3044" s="3"/>
      <c r="AO3044" s="3"/>
      <c r="AP3044" s="114"/>
    </row>
    <row r="3045" spans="4:42" x14ac:dyDescent="0.2">
      <c r="D3045" s="3"/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Q3045" s="3"/>
      <c r="R3045" s="3"/>
      <c r="S3045" s="3"/>
      <c r="T3045" s="11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3"/>
      <c r="AG3045" s="3"/>
      <c r="AH3045" s="3"/>
      <c r="AI3045" s="3"/>
      <c r="AJ3045" s="3"/>
      <c r="AK3045" s="3"/>
      <c r="AL3045" s="3"/>
      <c r="AM3045" s="3"/>
      <c r="AN3045" s="3"/>
      <c r="AO3045" s="3"/>
      <c r="AP3045" s="114"/>
    </row>
    <row r="3046" spans="4:42" x14ac:dyDescent="0.2">
      <c r="D3046" s="3"/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Q3046" s="3"/>
      <c r="R3046" s="3"/>
      <c r="S3046" s="3"/>
      <c r="T3046" s="11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3"/>
      <c r="AG3046" s="3"/>
      <c r="AH3046" s="3"/>
      <c r="AI3046" s="3"/>
      <c r="AJ3046" s="3"/>
      <c r="AK3046" s="3"/>
      <c r="AL3046" s="3"/>
      <c r="AM3046" s="3"/>
      <c r="AN3046" s="3"/>
      <c r="AO3046" s="3"/>
      <c r="AP3046" s="114"/>
    </row>
    <row r="3047" spans="4:42" x14ac:dyDescent="0.2">
      <c r="D3047" s="3"/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Q3047" s="3"/>
      <c r="R3047" s="3"/>
      <c r="S3047" s="3"/>
      <c r="T3047" s="11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3"/>
      <c r="AG3047" s="3"/>
      <c r="AH3047" s="3"/>
      <c r="AI3047" s="3"/>
      <c r="AJ3047" s="3"/>
      <c r="AK3047" s="3"/>
      <c r="AL3047" s="3"/>
      <c r="AM3047" s="3"/>
      <c r="AN3047" s="3"/>
      <c r="AO3047" s="3"/>
      <c r="AP3047" s="114"/>
    </row>
    <row r="3048" spans="4:42" x14ac:dyDescent="0.2">
      <c r="D3048" s="3"/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Q3048" s="3"/>
      <c r="R3048" s="3"/>
      <c r="S3048" s="3"/>
      <c r="T3048" s="11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 s="3"/>
      <c r="AF3048" s="3"/>
      <c r="AG3048" s="3"/>
      <c r="AH3048" s="3"/>
      <c r="AI3048" s="3"/>
      <c r="AJ3048" s="3"/>
      <c r="AK3048" s="3"/>
      <c r="AL3048" s="3"/>
      <c r="AM3048" s="3"/>
      <c r="AN3048" s="3"/>
      <c r="AO3048" s="3"/>
      <c r="AP3048" s="114"/>
    </row>
    <row r="3049" spans="4:42" x14ac:dyDescent="0.2">
      <c r="D3049" s="3"/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Q3049" s="3"/>
      <c r="R3049" s="3"/>
      <c r="S3049" s="3"/>
      <c r="T3049" s="11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3"/>
      <c r="AG3049" s="3"/>
      <c r="AH3049" s="3"/>
      <c r="AI3049" s="3"/>
      <c r="AJ3049" s="3"/>
      <c r="AK3049" s="3"/>
      <c r="AL3049" s="3"/>
      <c r="AM3049" s="3"/>
      <c r="AN3049" s="3"/>
      <c r="AO3049" s="3"/>
      <c r="AP3049" s="114"/>
    </row>
    <row r="3050" spans="4:42" x14ac:dyDescent="0.2">
      <c r="D3050" s="3"/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Q3050" s="3"/>
      <c r="R3050" s="3"/>
      <c r="S3050" s="3"/>
      <c r="T3050" s="11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3"/>
      <c r="AG3050" s="3"/>
      <c r="AH3050" s="3"/>
      <c r="AI3050" s="3"/>
      <c r="AJ3050" s="3"/>
      <c r="AK3050" s="3"/>
      <c r="AL3050" s="3"/>
      <c r="AM3050" s="3"/>
      <c r="AN3050" s="3"/>
      <c r="AO3050" s="3"/>
      <c r="AP3050" s="114"/>
    </row>
    <row r="3051" spans="4:42" x14ac:dyDescent="0.2">
      <c r="D3051" s="3"/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Q3051" s="3"/>
      <c r="R3051" s="3"/>
      <c r="S3051" s="3"/>
      <c r="T3051" s="11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3"/>
      <c r="AG3051" s="3"/>
      <c r="AH3051" s="3"/>
      <c r="AI3051" s="3"/>
      <c r="AJ3051" s="3"/>
      <c r="AK3051" s="3"/>
      <c r="AL3051" s="3"/>
      <c r="AM3051" s="3"/>
      <c r="AN3051" s="3"/>
      <c r="AO3051" s="3"/>
      <c r="AP3051" s="114"/>
    </row>
    <row r="3052" spans="4:42" x14ac:dyDescent="0.2">
      <c r="D3052" s="3"/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Q3052" s="3"/>
      <c r="R3052" s="3"/>
      <c r="S3052" s="3"/>
      <c r="T3052" s="11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 s="3"/>
      <c r="AF3052" s="3"/>
      <c r="AG3052" s="3"/>
      <c r="AH3052" s="3"/>
      <c r="AI3052" s="3"/>
      <c r="AJ3052" s="3"/>
      <c r="AK3052" s="3"/>
      <c r="AL3052" s="3"/>
      <c r="AM3052" s="3"/>
      <c r="AN3052" s="3"/>
      <c r="AO3052" s="3"/>
      <c r="AP3052" s="114"/>
    </row>
    <row r="3053" spans="4:42" x14ac:dyDescent="0.2">
      <c r="D3053" s="3"/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Q3053" s="3"/>
      <c r="R3053" s="3"/>
      <c r="S3053" s="3"/>
      <c r="T3053" s="11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3"/>
      <c r="AG3053" s="3"/>
      <c r="AH3053" s="3"/>
      <c r="AI3053" s="3"/>
      <c r="AJ3053" s="3"/>
      <c r="AK3053" s="3"/>
      <c r="AL3053" s="3"/>
      <c r="AM3053" s="3"/>
      <c r="AN3053" s="3"/>
      <c r="AO3053" s="3"/>
      <c r="AP3053" s="114"/>
    </row>
    <row r="3054" spans="4:42" x14ac:dyDescent="0.2">
      <c r="D3054" s="3"/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Q3054" s="3"/>
      <c r="R3054" s="3"/>
      <c r="S3054" s="3"/>
      <c r="T3054" s="11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3"/>
      <c r="AG3054" s="3"/>
      <c r="AH3054" s="3"/>
      <c r="AI3054" s="3"/>
      <c r="AJ3054" s="3"/>
      <c r="AK3054" s="3"/>
      <c r="AL3054" s="3"/>
      <c r="AM3054" s="3"/>
      <c r="AN3054" s="3"/>
      <c r="AO3054" s="3"/>
      <c r="AP3054" s="114"/>
    </row>
    <row r="3055" spans="4:42" x14ac:dyDescent="0.2">
      <c r="D3055" s="3"/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Q3055" s="3"/>
      <c r="R3055" s="3"/>
      <c r="S3055" s="3"/>
      <c r="T3055" s="11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3"/>
      <c r="AG3055" s="3"/>
      <c r="AH3055" s="3"/>
      <c r="AI3055" s="3"/>
      <c r="AJ3055" s="3"/>
      <c r="AK3055" s="3"/>
      <c r="AL3055" s="3"/>
      <c r="AM3055" s="3"/>
      <c r="AN3055" s="3"/>
      <c r="AO3055" s="3"/>
      <c r="AP3055" s="114"/>
    </row>
    <row r="3056" spans="4:42" x14ac:dyDescent="0.2">
      <c r="D3056" s="3"/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Q3056" s="3"/>
      <c r="R3056" s="3"/>
      <c r="S3056" s="3"/>
      <c r="T3056" s="11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3"/>
      <c r="AG3056" s="3"/>
      <c r="AH3056" s="3"/>
      <c r="AI3056" s="3"/>
      <c r="AJ3056" s="3"/>
      <c r="AK3056" s="3"/>
      <c r="AL3056" s="3"/>
      <c r="AM3056" s="3"/>
      <c r="AN3056" s="3"/>
      <c r="AO3056" s="3"/>
      <c r="AP3056" s="114"/>
    </row>
    <row r="3057" spans="4:42" x14ac:dyDescent="0.2">
      <c r="D3057" s="3"/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Q3057" s="3"/>
      <c r="R3057" s="3"/>
      <c r="S3057" s="3"/>
      <c r="T3057" s="11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3"/>
      <c r="AG3057" s="3"/>
      <c r="AH3057" s="3"/>
      <c r="AI3057" s="3"/>
      <c r="AJ3057" s="3"/>
      <c r="AK3057" s="3"/>
      <c r="AL3057" s="3"/>
      <c r="AM3057" s="3"/>
      <c r="AN3057" s="3"/>
      <c r="AO3057" s="3"/>
      <c r="AP3057" s="114"/>
    </row>
    <row r="3058" spans="4:42" x14ac:dyDescent="0.2">
      <c r="D3058" s="3"/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Q3058" s="3"/>
      <c r="R3058" s="3"/>
      <c r="S3058" s="3"/>
      <c r="T3058" s="11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3"/>
      <c r="AG3058" s="3"/>
      <c r="AH3058" s="3"/>
      <c r="AI3058" s="3"/>
      <c r="AJ3058" s="3"/>
      <c r="AK3058" s="3"/>
      <c r="AL3058" s="3"/>
      <c r="AM3058" s="3"/>
      <c r="AN3058" s="3"/>
      <c r="AO3058" s="3"/>
      <c r="AP3058" s="114"/>
    </row>
    <row r="3059" spans="4:42" x14ac:dyDescent="0.2">
      <c r="D3059" s="3"/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Q3059" s="3"/>
      <c r="R3059" s="3"/>
      <c r="S3059" s="3"/>
      <c r="T3059" s="11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3"/>
      <c r="AG3059" s="3"/>
      <c r="AH3059" s="3"/>
      <c r="AI3059" s="3"/>
      <c r="AJ3059" s="3"/>
      <c r="AK3059" s="3"/>
      <c r="AL3059" s="3"/>
      <c r="AM3059" s="3"/>
      <c r="AN3059" s="3"/>
      <c r="AO3059" s="3"/>
      <c r="AP3059" s="114"/>
    </row>
    <row r="3060" spans="4:42" x14ac:dyDescent="0.2">
      <c r="D3060" s="3"/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Q3060" s="3"/>
      <c r="R3060" s="3"/>
      <c r="S3060" s="3"/>
      <c r="T3060" s="11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 s="3"/>
      <c r="AF3060" s="3"/>
      <c r="AG3060" s="3"/>
      <c r="AH3060" s="3"/>
      <c r="AI3060" s="3"/>
      <c r="AJ3060" s="3"/>
      <c r="AK3060" s="3"/>
      <c r="AL3060" s="3"/>
      <c r="AM3060" s="3"/>
      <c r="AN3060" s="3"/>
      <c r="AO3060" s="3"/>
      <c r="AP3060" s="114"/>
    </row>
    <row r="3061" spans="4:42" x14ac:dyDescent="0.2">
      <c r="D3061" s="3"/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Q3061" s="3"/>
      <c r="R3061" s="3"/>
      <c r="S3061" s="3"/>
      <c r="T3061" s="11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3"/>
      <c r="AG3061" s="3"/>
      <c r="AH3061" s="3"/>
      <c r="AI3061" s="3"/>
      <c r="AJ3061" s="3"/>
      <c r="AK3061" s="3"/>
      <c r="AL3061" s="3"/>
      <c r="AM3061" s="3"/>
      <c r="AN3061" s="3"/>
      <c r="AO3061" s="3"/>
      <c r="AP3061" s="114"/>
    </row>
    <row r="3062" spans="4:42" x14ac:dyDescent="0.2">
      <c r="D3062" s="3"/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Q3062" s="3"/>
      <c r="R3062" s="3"/>
      <c r="S3062" s="3"/>
      <c r="T3062" s="11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3"/>
      <c r="AG3062" s="3"/>
      <c r="AH3062" s="3"/>
      <c r="AI3062" s="3"/>
      <c r="AJ3062" s="3"/>
      <c r="AK3062" s="3"/>
      <c r="AL3062" s="3"/>
      <c r="AM3062" s="3"/>
      <c r="AN3062" s="3"/>
      <c r="AO3062" s="3"/>
      <c r="AP3062" s="114"/>
    </row>
    <row r="3063" spans="4:42" x14ac:dyDescent="0.2">
      <c r="D3063" s="3"/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Q3063" s="3"/>
      <c r="R3063" s="3"/>
      <c r="S3063" s="3"/>
      <c r="T3063" s="11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3"/>
      <c r="AG3063" s="3"/>
      <c r="AH3063" s="3"/>
      <c r="AI3063" s="3"/>
      <c r="AJ3063" s="3"/>
      <c r="AK3063" s="3"/>
      <c r="AL3063" s="3"/>
      <c r="AM3063" s="3"/>
      <c r="AN3063" s="3"/>
      <c r="AO3063" s="3"/>
      <c r="AP3063" s="114"/>
    </row>
    <row r="3064" spans="4:42" x14ac:dyDescent="0.2">
      <c r="D3064" s="3"/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Q3064" s="3"/>
      <c r="R3064" s="3"/>
      <c r="S3064" s="3"/>
      <c r="T3064" s="11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3"/>
      <c r="AG3064" s="3"/>
      <c r="AH3064" s="3"/>
      <c r="AI3064" s="3"/>
      <c r="AJ3064" s="3"/>
      <c r="AK3064" s="3"/>
      <c r="AL3064" s="3"/>
      <c r="AM3064" s="3"/>
      <c r="AN3064" s="3"/>
      <c r="AO3064" s="3"/>
      <c r="AP3064" s="114"/>
    </row>
    <row r="3065" spans="4:42" x14ac:dyDescent="0.2">
      <c r="D3065" s="3"/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Q3065" s="3"/>
      <c r="R3065" s="3"/>
      <c r="S3065" s="3"/>
      <c r="T3065" s="11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3"/>
      <c r="AG3065" s="3"/>
      <c r="AH3065" s="3"/>
      <c r="AI3065" s="3"/>
      <c r="AJ3065" s="3"/>
      <c r="AK3065" s="3"/>
      <c r="AL3065" s="3"/>
      <c r="AM3065" s="3"/>
      <c r="AN3065" s="3"/>
      <c r="AO3065" s="3"/>
      <c r="AP3065" s="114"/>
    </row>
    <row r="3066" spans="4:42" x14ac:dyDescent="0.2">
      <c r="D3066" s="3"/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Q3066" s="3"/>
      <c r="R3066" s="3"/>
      <c r="S3066" s="3"/>
      <c r="T3066" s="11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3"/>
      <c r="AG3066" s="3"/>
      <c r="AH3066" s="3"/>
      <c r="AI3066" s="3"/>
      <c r="AJ3066" s="3"/>
      <c r="AK3066" s="3"/>
      <c r="AL3066" s="3"/>
      <c r="AM3066" s="3"/>
      <c r="AN3066" s="3"/>
      <c r="AO3066" s="3"/>
      <c r="AP3066" s="114"/>
    </row>
    <row r="3067" spans="4:42" x14ac:dyDescent="0.2">
      <c r="D3067" s="3"/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Q3067" s="3"/>
      <c r="R3067" s="3"/>
      <c r="S3067" s="3"/>
      <c r="T3067" s="11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3"/>
      <c r="AG3067" s="3"/>
      <c r="AH3067" s="3"/>
      <c r="AI3067" s="3"/>
      <c r="AJ3067" s="3"/>
      <c r="AK3067" s="3"/>
      <c r="AL3067" s="3"/>
      <c r="AM3067" s="3"/>
      <c r="AN3067" s="3"/>
      <c r="AO3067" s="3"/>
      <c r="AP3067" s="114"/>
    </row>
    <row r="3068" spans="4:42" x14ac:dyDescent="0.2">
      <c r="D3068" s="3"/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Q3068" s="3"/>
      <c r="R3068" s="3"/>
      <c r="S3068" s="3"/>
      <c r="T3068" s="11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E3068" s="3"/>
      <c r="AF3068" s="3"/>
      <c r="AG3068" s="3"/>
      <c r="AH3068" s="3"/>
      <c r="AI3068" s="3"/>
      <c r="AJ3068" s="3"/>
      <c r="AK3068" s="3"/>
      <c r="AL3068" s="3"/>
      <c r="AM3068" s="3"/>
      <c r="AN3068" s="3"/>
      <c r="AO3068" s="3"/>
      <c r="AP3068" s="114"/>
    </row>
    <row r="3069" spans="4:42" x14ac:dyDescent="0.2">
      <c r="D3069" s="3"/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Q3069" s="3"/>
      <c r="R3069" s="3"/>
      <c r="S3069" s="3"/>
      <c r="T3069" s="11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3"/>
      <c r="AG3069" s="3"/>
      <c r="AH3069" s="3"/>
      <c r="AI3069" s="3"/>
      <c r="AJ3069" s="3"/>
      <c r="AK3069" s="3"/>
      <c r="AL3069" s="3"/>
      <c r="AM3069" s="3"/>
      <c r="AN3069" s="3"/>
      <c r="AO3069" s="3"/>
      <c r="AP3069" s="114"/>
    </row>
    <row r="3070" spans="4:42" x14ac:dyDescent="0.2">
      <c r="D3070" s="3"/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Q3070" s="3"/>
      <c r="R3070" s="3"/>
      <c r="S3070" s="3"/>
      <c r="T3070" s="11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3"/>
      <c r="AG3070" s="3"/>
      <c r="AH3070" s="3"/>
      <c r="AI3070" s="3"/>
      <c r="AJ3070" s="3"/>
      <c r="AK3070" s="3"/>
      <c r="AL3070" s="3"/>
      <c r="AM3070" s="3"/>
      <c r="AN3070" s="3"/>
      <c r="AO3070" s="3"/>
      <c r="AP3070" s="114"/>
    </row>
    <row r="3071" spans="4:42" x14ac:dyDescent="0.2">
      <c r="D3071" s="3"/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Q3071" s="3"/>
      <c r="R3071" s="3"/>
      <c r="S3071" s="3"/>
      <c r="T3071" s="11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 s="3"/>
      <c r="AF3071" s="3"/>
      <c r="AG3071" s="3"/>
      <c r="AH3071" s="3"/>
      <c r="AI3071" s="3"/>
      <c r="AJ3071" s="3"/>
      <c r="AK3071" s="3"/>
      <c r="AL3071" s="3"/>
      <c r="AM3071" s="3"/>
      <c r="AN3071" s="3"/>
      <c r="AO3071" s="3"/>
      <c r="AP3071" s="114"/>
    </row>
    <row r="3072" spans="4:42" x14ac:dyDescent="0.2">
      <c r="D3072" s="3"/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Q3072" s="3"/>
      <c r="R3072" s="3"/>
      <c r="S3072" s="3"/>
      <c r="T3072" s="11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/>
      <c r="AF3072" s="3"/>
      <c r="AG3072" s="3"/>
      <c r="AH3072" s="3"/>
      <c r="AI3072" s="3"/>
      <c r="AJ3072" s="3"/>
      <c r="AK3072" s="3"/>
      <c r="AL3072" s="3"/>
      <c r="AM3072" s="3"/>
      <c r="AN3072" s="3"/>
      <c r="AO3072" s="3"/>
      <c r="AP3072" s="114"/>
    </row>
    <row r="3073" spans="4:42" x14ac:dyDescent="0.2">
      <c r="D3073" s="3"/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Q3073" s="3"/>
      <c r="R3073" s="3"/>
      <c r="S3073" s="3"/>
      <c r="T3073" s="11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3"/>
      <c r="AG3073" s="3"/>
      <c r="AH3073" s="3"/>
      <c r="AI3073" s="3"/>
      <c r="AJ3073" s="3"/>
      <c r="AK3073" s="3"/>
      <c r="AL3073" s="3"/>
      <c r="AM3073" s="3"/>
      <c r="AN3073" s="3"/>
      <c r="AO3073" s="3"/>
      <c r="AP3073" s="114"/>
    </row>
    <row r="3074" spans="4:42" x14ac:dyDescent="0.2">
      <c r="D3074" s="3"/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Q3074" s="3"/>
      <c r="R3074" s="3"/>
      <c r="S3074" s="3"/>
      <c r="T3074" s="11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3"/>
      <c r="AG3074" s="3"/>
      <c r="AH3074" s="3"/>
      <c r="AI3074" s="3"/>
      <c r="AJ3074" s="3"/>
      <c r="AK3074" s="3"/>
      <c r="AL3074" s="3"/>
      <c r="AM3074" s="3"/>
      <c r="AN3074" s="3"/>
      <c r="AO3074" s="3"/>
      <c r="AP3074" s="114"/>
    </row>
    <row r="3075" spans="4:42" x14ac:dyDescent="0.2">
      <c r="D3075" s="3"/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Q3075" s="3"/>
      <c r="R3075" s="3"/>
      <c r="S3075" s="3"/>
      <c r="T3075" s="11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3"/>
      <c r="AG3075" s="3"/>
      <c r="AH3075" s="3"/>
      <c r="AI3075" s="3"/>
      <c r="AJ3075" s="3"/>
      <c r="AK3075" s="3"/>
      <c r="AL3075" s="3"/>
      <c r="AM3075" s="3"/>
      <c r="AN3075" s="3"/>
      <c r="AO3075" s="3"/>
      <c r="AP3075" s="114"/>
    </row>
    <row r="3076" spans="4:42" x14ac:dyDescent="0.2">
      <c r="D3076" s="3"/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Q3076" s="3"/>
      <c r="R3076" s="3"/>
      <c r="S3076" s="3"/>
      <c r="T3076" s="11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3"/>
      <c r="AG3076" s="3"/>
      <c r="AH3076" s="3"/>
      <c r="AI3076" s="3"/>
      <c r="AJ3076" s="3"/>
      <c r="AK3076" s="3"/>
      <c r="AL3076" s="3"/>
      <c r="AM3076" s="3"/>
      <c r="AN3076" s="3"/>
      <c r="AO3076" s="3"/>
      <c r="AP3076" s="114"/>
    </row>
    <row r="3077" spans="4:42" x14ac:dyDescent="0.2">
      <c r="D3077" s="3"/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Q3077" s="3"/>
      <c r="R3077" s="3"/>
      <c r="S3077" s="3"/>
      <c r="T3077" s="11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3"/>
      <c r="AG3077" s="3"/>
      <c r="AH3077" s="3"/>
      <c r="AI3077" s="3"/>
      <c r="AJ3077" s="3"/>
      <c r="AK3077" s="3"/>
      <c r="AL3077" s="3"/>
      <c r="AM3077" s="3"/>
      <c r="AN3077" s="3"/>
      <c r="AO3077" s="3"/>
      <c r="AP3077" s="114"/>
    </row>
    <row r="3078" spans="4:42" x14ac:dyDescent="0.2">
      <c r="D3078" s="3"/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Q3078" s="3"/>
      <c r="R3078" s="3"/>
      <c r="S3078" s="3"/>
      <c r="T3078" s="11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3"/>
      <c r="AG3078" s="3"/>
      <c r="AH3078" s="3"/>
      <c r="AI3078" s="3"/>
      <c r="AJ3078" s="3"/>
      <c r="AK3078" s="3"/>
      <c r="AL3078" s="3"/>
      <c r="AM3078" s="3"/>
      <c r="AN3078" s="3"/>
      <c r="AO3078" s="3"/>
      <c r="AP3078" s="114"/>
    </row>
    <row r="3079" spans="4:42" x14ac:dyDescent="0.2">
      <c r="D3079" s="3"/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Q3079" s="3"/>
      <c r="R3079" s="3"/>
      <c r="S3079" s="3"/>
      <c r="T3079" s="11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3"/>
      <c r="AG3079" s="3"/>
      <c r="AH3079" s="3"/>
      <c r="AI3079" s="3"/>
      <c r="AJ3079" s="3"/>
      <c r="AK3079" s="3"/>
      <c r="AL3079" s="3"/>
      <c r="AM3079" s="3"/>
      <c r="AN3079" s="3"/>
      <c r="AO3079" s="3"/>
      <c r="AP3079" s="114"/>
    </row>
    <row r="3080" spans="4:42" x14ac:dyDescent="0.2">
      <c r="D3080" s="3"/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Q3080" s="3"/>
      <c r="R3080" s="3"/>
      <c r="S3080" s="3"/>
      <c r="T3080" s="11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3"/>
      <c r="AG3080" s="3"/>
      <c r="AH3080" s="3"/>
      <c r="AI3080" s="3"/>
      <c r="AJ3080" s="3"/>
      <c r="AK3080" s="3"/>
      <c r="AL3080" s="3"/>
      <c r="AM3080" s="3"/>
      <c r="AN3080" s="3"/>
      <c r="AO3080" s="3"/>
      <c r="AP3080" s="114"/>
    </row>
    <row r="3081" spans="4:42" x14ac:dyDescent="0.2">
      <c r="D3081" s="3"/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Q3081" s="3"/>
      <c r="R3081" s="3"/>
      <c r="S3081" s="3"/>
      <c r="T3081" s="11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3"/>
      <c r="AG3081" s="3"/>
      <c r="AH3081" s="3"/>
      <c r="AI3081" s="3"/>
      <c r="AJ3081" s="3"/>
      <c r="AK3081" s="3"/>
      <c r="AL3081" s="3"/>
      <c r="AM3081" s="3"/>
      <c r="AN3081" s="3"/>
      <c r="AO3081" s="3"/>
      <c r="AP3081" s="114"/>
    </row>
    <row r="3082" spans="4:42" x14ac:dyDescent="0.2">
      <c r="D3082" s="3"/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Q3082" s="3"/>
      <c r="R3082" s="3"/>
      <c r="S3082" s="3"/>
      <c r="T3082" s="11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3"/>
      <c r="AG3082" s="3"/>
      <c r="AH3082" s="3"/>
      <c r="AI3082" s="3"/>
      <c r="AJ3082" s="3"/>
      <c r="AK3082" s="3"/>
      <c r="AL3082" s="3"/>
      <c r="AM3082" s="3"/>
      <c r="AN3082" s="3"/>
      <c r="AO3082" s="3"/>
      <c r="AP3082" s="114"/>
    </row>
    <row r="3083" spans="4:42" x14ac:dyDescent="0.2">
      <c r="D3083" s="3"/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Q3083" s="3"/>
      <c r="R3083" s="3"/>
      <c r="S3083" s="3"/>
      <c r="T3083" s="11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3"/>
      <c r="AG3083" s="3"/>
      <c r="AH3083" s="3"/>
      <c r="AI3083" s="3"/>
      <c r="AJ3083" s="3"/>
      <c r="AK3083" s="3"/>
      <c r="AL3083" s="3"/>
      <c r="AM3083" s="3"/>
      <c r="AN3083" s="3"/>
      <c r="AO3083" s="3"/>
      <c r="AP3083" s="114"/>
    </row>
    <row r="3084" spans="4:42" x14ac:dyDescent="0.2">
      <c r="D3084" s="3"/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Q3084" s="3"/>
      <c r="R3084" s="3"/>
      <c r="S3084" s="3"/>
      <c r="T3084" s="11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3"/>
      <c r="AG3084" s="3"/>
      <c r="AH3084" s="3"/>
      <c r="AI3084" s="3"/>
      <c r="AJ3084" s="3"/>
      <c r="AK3084" s="3"/>
      <c r="AL3084" s="3"/>
      <c r="AM3084" s="3"/>
      <c r="AN3084" s="3"/>
      <c r="AO3084" s="3"/>
      <c r="AP3084" s="114"/>
    </row>
    <row r="3085" spans="4:42" x14ac:dyDescent="0.2">
      <c r="D3085" s="3"/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Q3085" s="3"/>
      <c r="R3085" s="3"/>
      <c r="S3085" s="3"/>
      <c r="T3085" s="11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3"/>
      <c r="AG3085" s="3"/>
      <c r="AH3085" s="3"/>
      <c r="AI3085" s="3"/>
      <c r="AJ3085" s="3"/>
      <c r="AK3085" s="3"/>
      <c r="AL3085" s="3"/>
      <c r="AM3085" s="3"/>
      <c r="AN3085" s="3"/>
      <c r="AO3085" s="3"/>
      <c r="AP3085" s="114"/>
    </row>
    <row r="3086" spans="4:42" x14ac:dyDescent="0.2">
      <c r="D3086" s="3"/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Q3086" s="3"/>
      <c r="R3086" s="3"/>
      <c r="S3086" s="3"/>
      <c r="T3086" s="11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3"/>
      <c r="AG3086" s="3"/>
      <c r="AH3086" s="3"/>
      <c r="AI3086" s="3"/>
      <c r="AJ3086" s="3"/>
      <c r="AK3086" s="3"/>
      <c r="AL3086" s="3"/>
      <c r="AM3086" s="3"/>
      <c r="AN3086" s="3"/>
      <c r="AO3086" s="3"/>
      <c r="AP3086" s="114"/>
    </row>
    <row r="3087" spans="4:42" x14ac:dyDescent="0.2">
      <c r="D3087" s="3"/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Q3087" s="3"/>
      <c r="R3087" s="3"/>
      <c r="S3087" s="3"/>
      <c r="T3087" s="11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3"/>
      <c r="AG3087" s="3"/>
      <c r="AH3087" s="3"/>
      <c r="AI3087" s="3"/>
      <c r="AJ3087" s="3"/>
      <c r="AK3087" s="3"/>
      <c r="AL3087" s="3"/>
      <c r="AM3087" s="3"/>
      <c r="AN3087" s="3"/>
      <c r="AO3087" s="3"/>
      <c r="AP3087" s="114"/>
    </row>
    <row r="3088" spans="4:42" x14ac:dyDescent="0.2">
      <c r="D3088" s="3"/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Q3088" s="3"/>
      <c r="R3088" s="3"/>
      <c r="S3088" s="3"/>
      <c r="T3088" s="11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3"/>
      <c r="AG3088" s="3"/>
      <c r="AH3088" s="3"/>
      <c r="AI3088" s="3"/>
      <c r="AJ3088" s="3"/>
      <c r="AK3088" s="3"/>
      <c r="AL3088" s="3"/>
      <c r="AM3088" s="3"/>
      <c r="AN3088" s="3"/>
      <c r="AO3088" s="3"/>
      <c r="AP3088" s="114"/>
    </row>
    <row r="3089" spans="4:42" x14ac:dyDescent="0.2">
      <c r="D3089" s="3"/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Q3089" s="3"/>
      <c r="R3089" s="3"/>
      <c r="S3089" s="3"/>
      <c r="T3089" s="11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3"/>
      <c r="AG3089" s="3"/>
      <c r="AH3089" s="3"/>
      <c r="AI3089" s="3"/>
      <c r="AJ3089" s="3"/>
      <c r="AK3089" s="3"/>
      <c r="AL3089" s="3"/>
      <c r="AM3089" s="3"/>
      <c r="AN3089" s="3"/>
      <c r="AO3089" s="3"/>
      <c r="AP3089" s="114"/>
    </row>
    <row r="3090" spans="4:42" x14ac:dyDescent="0.2">
      <c r="D3090" s="3"/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Q3090" s="3"/>
      <c r="R3090" s="3"/>
      <c r="S3090" s="3"/>
      <c r="T3090" s="11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3"/>
      <c r="AG3090" s="3"/>
      <c r="AH3090" s="3"/>
      <c r="AI3090" s="3"/>
      <c r="AJ3090" s="3"/>
      <c r="AK3090" s="3"/>
      <c r="AL3090" s="3"/>
      <c r="AM3090" s="3"/>
      <c r="AN3090" s="3"/>
      <c r="AO3090" s="3"/>
      <c r="AP3090" s="114"/>
    </row>
    <row r="3091" spans="4:42" x14ac:dyDescent="0.2">
      <c r="D3091" s="3"/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Q3091" s="3"/>
      <c r="R3091" s="3"/>
      <c r="S3091" s="3"/>
      <c r="T3091" s="11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3"/>
      <c r="AG3091" s="3"/>
      <c r="AH3091" s="3"/>
      <c r="AI3091" s="3"/>
      <c r="AJ3091" s="3"/>
      <c r="AK3091" s="3"/>
      <c r="AL3091" s="3"/>
      <c r="AM3091" s="3"/>
      <c r="AN3091" s="3"/>
      <c r="AO3091" s="3"/>
      <c r="AP3091" s="114"/>
    </row>
    <row r="3092" spans="4:42" x14ac:dyDescent="0.2">
      <c r="D3092" s="3"/>
      <c r="E3092" s="3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Q3092" s="3"/>
      <c r="R3092" s="3"/>
      <c r="S3092" s="3"/>
      <c r="T3092" s="11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3"/>
      <c r="AG3092" s="3"/>
      <c r="AH3092" s="3"/>
      <c r="AI3092" s="3"/>
      <c r="AJ3092" s="3"/>
      <c r="AK3092" s="3"/>
      <c r="AL3092" s="3"/>
      <c r="AM3092" s="3"/>
      <c r="AN3092" s="3"/>
      <c r="AO3092" s="3"/>
      <c r="AP3092" s="114"/>
    </row>
    <row r="3093" spans="4:42" x14ac:dyDescent="0.2">
      <c r="D3093" s="3"/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Q3093" s="3"/>
      <c r="R3093" s="3"/>
      <c r="S3093" s="3"/>
      <c r="T3093" s="11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3"/>
      <c r="AG3093" s="3"/>
      <c r="AH3093" s="3"/>
      <c r="AI3093" s="3"/>
      <c r="AJ3093" s="3"/>
      <c r="AK3093" s="3"/>
      <c r="AL3093" s="3"/>
      <c r="AM3093" s="3"/>
      <c r="AN3093" s="3"/>
      <c r="AO3093" s="3"/>
      <c r="AP3093" s="114"/>
    </row>
    <row r="3094" spans="4:42" x14ac:dyDescent="0.2">
      <c r="D3094" s="3"/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Q3094" s="3"/>
      <c r="R3094" s="3"/>
      <c r="S3094" s="3"/>
      <c r="T3094" s="11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3"/>
      <c r="AG3094" s="3"/>
      <c r="AH3094" s="3"/>
      <c r="AI3094" s="3"/>
      <c r="AJ3094" s="3"/>
      <c r="AK3094" s="3"/>
      <c r="AL3094" s="3"/>
      <c r="AM3094" s="3"/>
      <c r="AN3094" s="3"/>
      <c r="AO3094" s="3"/>
      <c r="AP3094" s="114"/>
    </row>
    <row r="3095" spans="4:42" x14ac:dyDescent="0.2">
      <c r="D3095" s="3"/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Q3095" s="3"/>
      <c r="R3095" s="3"/>
      <c r="S3095" s="3"/>
      <c r="T3095" s="11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3"/>
      <c r="AG3095" s="3"/>
      <c r="AH3095" s="3"/>
      <c r="AI3095" s="3"/>
      <c r="AJ3095" s="3"/>
      <c r="AK3095" s="3"/>
      <c r="AL3095" s="3"/>
      <c r="AM3095" s="3"/>
      <c r="AN3095" s="3"/>
      <c r="AO3095" s="3"/>
      <c r="AP3095" s="114"/>
    </row>
    <row r="3096" spans="4:42" x14ac:dyDescent="0.2">
      <c r="D3096" s="3"/>
      <c r="E3096" s="3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Q3096" s="3"/>
      <c r="R3096" s="3"/>
      <c r="S3096" s="3"/>
      <c r="T3096" s="11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3"/>
      <c r="AG3096" s="3"/>
      <c r="AH3096" s="3"/>
      <c r="AI3096" s="3"/>
      <c r="AJ3096" s="3"/>
      <c r="AK3096" s="3"/>
      <c r="AL3096" s="3"/>
      <c r="AM3096" s="3"/>
      <c r="AN3096" s="3"/>
      <c r="AO3096" s="3"/>
      <c r="AP3096" s="114"/>
    </row>
    <row r="3097" spans="4:42" x14ac:dyDescent="0.2">
      <c r="D3097" s="3"/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Q3097" s="3"/>
      <c r="R3097" s="3"/>
      <c r="S3097" s="3"/>
      <c r="T3097" s="11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3"/>
      <c r="AG3097" s="3"/>
      <c r="AH3097" s="3"/>
      <c r="AI3097" s="3"/>
      <c r="AJ3097" s="3"/>
      <c r="AK3097" s="3"/>
      <c r="AL3097" s="3"/>
      <c r="AM3097" s="3"/>
      <c r="AN3097" s="3"/>
      <c r="AO3097" s="3"/>
      <c r="AP3097" s="114"/>
    </row>
    <row r="3098" spans="4:42" x14ac:dyDescent="0.2">
      <c r="D3098" s="3"/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Q3098" s="3"/>
      <c r="R3098" s="3"/>
      <c r="S3098" s="3"/>
      <c r="T3098" s="11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3"/>
      <c r="AG3098" s="3"/>
      <c r="AH3098" s="3"/>
      <c r="AI3098" s="3"/>
      <c r="AJ3098" s="3"/>
      <c r="AK3098" s="3"/>
      <c r="AL3098" s="3"/>
      <c r="AM3098" s="3"/>
      <c r="AN3098" s="3"/>
      <c r="AO3098" s="3"/>
      <c r="AP3098" s="114"/>
    </row>
    <row r="3099" spans="4:42" x14ac:dyDescent="0.2">
      <c r="D3099" s="3"/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Q3099" s="3"/>
      <c r="R3099" s="3"/>
      <c r="S3099" s="3"/>
      <c r="T3099" s="11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3"/>
      <c r="AG3099" s="3"/>
      <c r="AH3099" s="3"/>
      <c r="AI3099" s="3"/>
      <c r="AJ3099" s="3"/>
      <c r="AK3099" s="3"/>
      <c r="AL3099" s="3"/>
      <c r="AM3099" s="3"/>
      <c r="AN3099" s="3"/>
      <c r="AO3099" s="3"/>
      <c r="AP3099" s="114"/>
    </row>
    <row r="3100" spans="4:42" x14ac:dyDescent="0.2">
      <c r="D3100" s="3"/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Q3100" s="3"/>
      <c r="R3100" s="3"/>
      <c r="S3100" s="3"/>
      <c r="T3100" s="11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3"/>
      <c r="AG3100" s="3"/>
      <c r="AH3100" s="3"/>
      <c r="AI3100" s="3"/>
      <c r="AJ3100" s="3"/>
      <c r="AK3100" s="3"/>
      <c r="AL3100" s="3"/>
      <c r="AM3100" s="3"/>
      <c r="AN3100" s="3"/>
      <c r="AO3100" s="3"/>
      <c r="AP3100" s="114"/>
    </row>
    <row r="3101" spans="4:42" x14ac:dyDescent="0.2">
      <c r="D3101" s="3"/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Q3101" s="3"/>
      <c r="R3101" s="3"/>
      <c r="S3101" s="3"/>
      <c r="T3101" s="11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3"/>
      <c r="AG3101" s="3"/>
      <c r="AH3101" s="3"/>
      <c r="AI3101" s="3"/>
      <c r="AJ3101" s="3"/>
      <c r="AK3101" s="3"/>
      <c r="AL3101" s="3"/>
      <c r="AM3101" s="3"/>
      <c r="AN3101" s="3"/>
      <c r="AO3101" s="3"/>
      <c r="AP3101" s="114"/>
    </row>
    <row r="3102" spans="4:42" x14ac:dyDescent="0.2">
      <c r="D3102" s="3"/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Q3102" s="3"/>
      <c r="R3102" s="3"/>
      <c r="S3102" s="3"/>
      <c r="T3102" s="11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3"/>
      <c r="AG3102" s="3"/>
      <c r="AH3102" s="3"/>
      <c r="AI3102" s="3"/>
      <c r="AJ3102" s="3"/>
      <c r="AK3102" s="3"/>
      <c r="AL3102" s="3"/>
      <c r="AM3102" s="3"/>
      <c r="AN3102" s="3"/>
      <c r="AO3102" s="3"/>
      <c r="AP3102" s="114"/>
    </row>
    <row r="3103" spans="4:42" x14ac:dyDescent="0.2">
      <c r="D3103" s="3"/>
      <c r="E3103" s="3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Q3103" s="3"/>
      <c r="R3103" s="3"/>
      <c r="S3103" s="3"/>
      <c r="T3103" s="11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3"/>
      <c r="AG3103" s="3"/>
      <c r="AH3103" s="3"/>
      <c r="AI3103" s="3"/>
      <c r="AJ3103" s="3"/>
      <c r="AK3103" s="3"/>
      <c r="AL3103" s="3"/>
      <c r="AM3103" s="3"/>
      <c r="AN3103" s="3"/>
      <c r="AO3103" s="3"/>
      <c r="AP3103" s="114"/>
    </row>
    <row r="3104" spans="4:42" x14ac:dyDescent="0.2">
      <c r="D3104" s="3"/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Q3104" s="3"/>
      <c r="R3104" s="3"/>
      <c r="S3104" s="3"/>
      <c r="T3104" s="11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3"/>
      <c r="AG3104" s="3"/>
      <c r="AH3104" s="3"/>
      <c r="AI3104" s="3"/>
      <c r="AJ3104" s="3"/>
      <c r="AK3104" s="3"/>
      <c r="AL3104" s="3"/>
      <c r="AM3104" s="3"/>
      <c r="AN3104" s="3"/>
      <c r="AO3104" s="3"/>
      <c r="AP3104" s="114"/>
    </row>
    <row r="3105" spans="4:42" x14ac:dyDescent="0.2">
      <c r="D3105" s="3"/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Q3105" s="3"/>
      <c r="R3105" s="3"/>
      <c r="S3105" s="3"/>
      <c r="T3105" s="11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3"/>
      <c r="AG3105" s="3"/>
      <c r="AH3105" s="3"/>
      <c r="AI3105" s="3"/>
      <c r="AJ3105" s="3"/>
      <c r="AK3105" s="3"/>
      <c r="AL3105" s="3"/>
      <c r="AM3105" s="3"/>
      <c r="AN3105" s="3"/>
      <c r="AO3105" s="3"/>
      <c r="AP3105" s="114"/>
    </row>
    <row r="3106" spans="4:42" x14ac:dyDescent="0.2">
      <c r="D3106" s="3"/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Q3106" s="3"/>
      <c r="R3106" s="3"/>
      <c r="S3106" s="3"/>
      <c r="T3106" s="11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3"/>
      <c r="AG3106" s="3"/>
      <c r="AH3106" s="3"/>
      <c r="AI3106" s="3"/>
      <c r="AJ3106" s="3"/>
      <c r="AK3106" s="3"/>
      <c r="AL3106" s="3"/>
      <c r="AM3106" s="3"/>
      <c r="AN3106" s="3"/>
      <c r="AO3106" s="3"/>
      <c r="AP3106" s="114"/>
    </row>
    <row r="3107" spans="4:42" x14ac:dyDescent="0.2">
      <c r="D3107" s="3"/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Q3107" s="3"/>
      <c r="R3107" s="3"/>
      <c r="S3107" s="3"/>
      <c r="T3107" s="11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3"/>
      <c r="AG3107" s="3"/>
      <c r="AH3107" s="3"/>
      <c r="AI3107" s="3"/>
      <c r="AJ3107" s="3"/>
      <c r="AK3107" s="3"/>
      <c r="AL3107" s="3"/>
      <c r="AM3107" s="3"/>
      <c r="AN3107" s="3"/>
      <c r="AO3107" s="3"/>
      <c r="AP3107" s="114"/>
    </row>
    <row r="3108" spans="4:42" x14ac:dyDescent="0.2">
      <c r="D3108" s="3"/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Q3108" s="3"/>
      <c r="R3108" s="3"/>
      <c r="S3108" s="3"/>
      <c r="T3108" s="11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3"/>
      <c r="AG3108" s="3"/>
      <c r="AH3108" s="3"/>
      <c r="AI3108" s="3"/>
      <c r="AJ3108" s="3"/>
      <c r="AK3108" s="3"/>
      <c r="AL3108" s="3"/>
      <c r="AM3108" s="3"/>
      <c r="AN3108" s="3"/>
      <c r="AO3108" s="3"/>
      <c r="AP3108" s="114"/>
    </row>
    <row r="3109" spans="4:42" x14ac:dyDescent="0.2">
      <c r="D3109" s="3"/>
      <c r="E3109" s="3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Q3109" s="3"/>
      <c r="R3109" s="3"/>
      <c r="S3109" s="3"/>
      <c r="T3109" s="11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3"/>
      <c r="AG3109" s="3"/>
      <c r="AH3109" s="3"/>
      <c r="AI3109" s="3"/>
      <c r="AJ3109" s="3"/>
      <c r="AK3109" s="3"/>
      <c r="AL3109" s="3"/>
      <c r="AM3109" s="3"/>
      <c r="AN3109" s="3"/>
      <c r="AO3109" s="3"/>
      <c r="AP3109" s="114"/>
    </row>
    <row r="3110" spans="4:42" x14ac:dyDescent="0.2">
      <c r="D3110" s="3"/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Q3110" s="3"/>
      <c r="R3110" s="3"/>
      <c r="S3110" s="3"/>
      <c r="T3110" s="11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3"/>
      <c r="AG3110" s="3"/>
      <c r="AH3110" s="3"/>
      <c r="AI3110" s="3"/>
      <c r="AJ3110" s="3"/>
      <c r="AK3110" s="3"/>
      <c r="AL3110" s="3"/>
      <c r="AM3110" s="3"/>
      <c r="AN3110" s="3"/>
      <c r="AO3110" s="3"/>
      <c r="AP3110" s="114"/>
    </row>
    <row r="3111" spans="4:42" x14ac:dyDescent="0.2">
      <c r="D3111" s="3"/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Q3111" s="3"/>
      <c r="R3111" s="3"/>
      <c r="S3111" s="3"/>
      <c r="T3111" s="11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3"/>
      <c r="AG3111" s="3"/>
      <c r="AH3111" s="3"/>
      <c r="AI3111" s="3"/>
      <c r="AJ3111" s="3"/>
      <c r="AK3111" s="3"/>
      <c r="AL3111" s="3"/>
      <c r="AM3111" s="3"/>
      <c r="AN3111" s="3"/>
      <c r="AO3111" s="3"/>
      <c r="AP3111" s="114"/>
    </row>
    <row r="3112" spans="4:42" x14ac:dyDescent="0.2">
      <c r="D3112" s="3"/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Q3112" s="3"/>
      <c r="R3112" s="3"/>
      <c r="S3112" s="3"/>
      <c r="T3112" s="11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3"/>
      <c r="AG3112" s="3"/>
      <c r="AH3112" s="3"/>
      <c r="AI3112" s="3"/>
      <c r="AJ3112" s="3"/>
      <c r="AK3112" s="3"/>
      <c r="AL3112" s="3"/>
      <c r="AM3112" s="3"/>
      <c r="AN3112" s="3"/>
      <c r="AO3112" s="3"/>
      <c r="AP3112" s="114"/>
    </row>
    <row r="3113" spans="4:42" x14ac:dyDescent="0.2">
      <c r="D3113" s="3"/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Q3113" s="3"/>
      <c r="R3113" s="3"/>
      <c r="S3113" s="3"/>
      <c r="T3113" s="11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3"/>
      <c r="AG3113" s="3"/>
      <c r="AH3113" s="3"/>
      <c r="AI3113" s="3"/>
      <c r="AJ3113" s="3"/>
      <c r="AK3113" s="3"/>
      <c r="AL3113" s="3"/>
      <c r="AM3113" s="3"/>
      <c r="AN3113" s="3"/>
      <c r="AO3113" s="3"/>
      <c r="AP3113" s="114"/>
    </row>
    <row r="3114" spans="4:42" x14ac:dyDescent="0.2">
      <c r="D3114" s="3"/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Q3114" s="3"/>
      <c r="R3114" s="3"/>
      <c r="S3114" s="3"/>
      <c r="T3114" s="11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3"/>
      <c r="AG3114" s="3"/>
      <c r="AH3114" s="3"/>
      <c r="AI3114" s="3"/>
      <c r="AJ3114" s="3"/>
      <c r="AK3114" s="3"/>
      <c r="AL3114" s="3"/>
      <c r="AM3114" s="3"/>
      <c r="AN3114" s="3"/>
      <c r="AO3114" s="3"/>
      <c r="AP3114" s="114"/>
    </row>
    <row r="3115" spans="4:42" x14ac:dyDescent="0.2">
      <c r="D3115" s="3"/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Q3115" s="3"/>
      <c r="R3115" s="3"/>
      <c r="S3115" s="3"/>
      <c r="T3115" s="11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3"/>
      <c r="AG3115" s="3"/>
      <c r="AH3115" s="3"/>
      <c r="AI3115" s="3"/>
      <c r="AJ3115" s="3"/>
      <c r="AK3115" s="3"/>
      <c r="AL3115" s="3"/>
      <c r="AM3115" s="3"/>
      <c r="AN3115" s="3"/>
      <c r="AO3115" s="3"/>
      <c r="AP3115" s="114"/>
    </row>
    <row r="3116" spans="4:42" x14ac:dyDescent="0.2">
      <c r="D3116" s="3"/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Q3116" s="3"/>
      <c r="R3116" s="3"/>
      <c r="S3116" s="3"/>
      <c r="T3116" s="11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3"/>
      <c r="AG3116" s="3"/>
      <c r="AH3116" s="3"/>
      <c r="AI3116" s="3"/>
      <c r="AJ3116" s="3"/>
      <c r="AK3116" s="3"/>
      <c r="AL3116" s="3"/>
      <c r="AM3116" s="3"/>
      <c r="AN3116" s="3"/>
      <c r="AO3116" s="3"/>
      <c r="AP3116" s="114"/>
    </row>
    <row r="3117" spans="4:42" x14ac:dyDescent="0.2">
      <c r="D3117" s="3"/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Q3117" s="3"/>
      <c r="R3117" s="3"/>
      <c r="S3117" s="3"/>
      <c r="T3117" s="11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3"/>
      <c r="AG3117" s="3"/>
      <c r="AH3117" s="3"/>
      <c r="AI3117" s="3"/>
      <c r="AJ3117" s="3"/>
      <c r="AK3117" s="3"/>
      <c r="AL3117" s="3"/>
      <c r="AM3117" s="3"/>
      <c r="AN3117" s="3"/>
      <c r="AO3117" s="3"/>
      <c r="AP3117" s="114"/>
    </row>
    <row r="3118" spans="4:42" x14ac:dyDescent="0.2">
      <c r="D3118" s="3"/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Q3118" s="3"/>
      <c r="R3118" s="3"/>
      <c r="S3118" s="3"/>
      <c r="T3118" s="11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3"/>
      <c r="AG3118" s="3"/>
      <c r="AH3118" s="3"/>
      <c r="AI3118" s="3"/>
      <c r="AJ3118" s="3"/>
      <c r="AK3118" s="3"/>
      <c r="AL3118" s="3"/>
      <c r="AM3118" s="3"/>
      <c r="AN3118" s="3"/>
      <c r="AO3118" s="3"/>
      <c r="AP3118" s="114"/>
    </row>
    <row r="3119" spans="4:42" x14ac:dyDescent="0.2">
      <c r="D3119" s="3"/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Q3119" s="3"/>
      <c r="R3119" s="3"/>
      <c r="S3119" s="3"/>
      <c r="T3119" s="11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3"/>
      <c r="AG3119" s="3"/>
      <c r="AH3119" s="3"/>
      <c r="AI3119" s="3"/>
      <c r="AJ3119" s="3"/>
      <c r="AK3119" s="3"/>
      <c r="AL3119" s="3"/>
      <c r="AM3119" s="3"/>
      <c r="AN3119" s="3"/>
      <c r="AO3119" s="3"/>
      <c r="AP3119" s="114"/>
    </row>
    <row r="3120" spans="4:42" x14ac:dyDescent="0.2">
      <c r="D3120" s="3"/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Q3120" s="3"/>
      <c r="R3120" s="3"/>
      <c r="S3120" s="3"/>
      <c r="T3120" s="11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3"/>
      <c r="AG3120" s="3"/>
      <c r="AH3120" s="3"/>
      <c r="AI3120" s="3"/>
      <c r="AJ3120" s="3"/>
      <c r="AK3120" s="3"/>
      <c r="AL3120" s="3"/>
      <c r="AM3120" s="3"/>
      <c r="AN3120" s="3"/>
      <c r="AO3120" s="3"/>
      <c r="AP3120" s="114"/>
    </row>
    <row r="3121" spans="4:42" x14ac:dyDescent="0.2">
      <c r="D3121" s="3"/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Q3121" s="3"/>
      <c r="R3121" s="3"/>
      <c r="S3121" s="3"/>
      <c r="T3121" s="11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3"/>
      <c r="AG3121" s="3"/>
      <c r="AH3121" s="3"/>
      <c r="AI3121" s="3"/>
      <c r="AJ3121" s="3"/>
      <c r="AK3121" s="3"/>
      <c r="AL3121" s="3"/>
      <c r="AM3121" s="3"/>
      <c r="AN3121" s="3"/>
      <c r="AO3121" s="3"/>
      <c r="AP3121" s="114"/>
    </row>
    <row r="3122" spans="4:42" x14ac:dyDescent="0.2">
      <c r="D3122" s="3"/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Q3122" s="3"/>
      <c r="R3122" s="3"/>
      <c r="S3122" s="3"/>
      <c r="T3122" s="11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3"/>
      <c r="AG3122" s="3"/>
      <c r="AH3122" s="3"/>
      <c r="AI3122" s="3"/>
      <c r="AJ3122" s="3"/>
      <c r="AK3122" s="3"/>
      <c r="AL3122" s="3"/>
      <c r="AM3122" s="3"/>
      <c r="AN3122" s="3"/>
      <c r="AO3122" s="3"/>
      <c r="AP3122" s="114"/>
    </row>
    <row r="3123" spans="4:42" x14ac:dyDescent="0.2">
      <c r="D3123" s="3"/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Q3123" s="3"/>
      <c r="R3123" s="3"/>
      <c r="S3123" s="3"/>
      <c r="T3123" s="11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3"/>
      <c r="AG3123" s="3"/>
      <c r="AH3123" s="3"/>
      <c r="AI3123" s="3"/>
      <c r="AJ3123" s="3"/>
      <c r="AK3123" s="3"/>
      <c r="AL3123" s="3"/>
      <c r="AM3123" s="3"/>
      <c r="AN3123" s="3"/>
      <c r="AO3123" s="3"/>
      <c r="AP3123" s="114"/>
    </row>
    <row r="3124" spans="4:42" x14ac:dyDescent="0.2">
      <c r="D3124" s="3"/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Q3124" s="3"/>
      <c r="R3124" s="3"/>
      <c r="S3124" s="3"/>
      <c r="T3124" s="11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3"/>
      <c r="AG3124" s="3"/>
      <c r="AH3124" s="3"/>
      <c r="AI3124" s="3"/>
      <c r="AJ3124" s="3"/>
      <c r="AK3124" s="3"/>
      <c r="AL3124" s="3"/>
      <c r="AM3124" s="3"/>
      <c r="AN3124" s="3"/>
      <c r="AO3124" s="3"/>
      <c r="AP3124" s="114"/>
    </row>
    <row r="3125" spans="4:42" x14ac:dyDescent="0.2">
      <c r="D3125" s="3"/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Q3125" s="3"/>
      <c r="R3125" s="3"/>
      <c r="S3125" s="3"/>
      <c r="T3125" s="11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3"/>
      <c r="AG3125" s="3"/>
      <c r="AH3125" s="3"/>
      <c r="AI3125" s="3"/>
      <c r="AJ3125" s="3"/>
      <c r="AK3125" s="3"/>
      <c r="AL3125" s="3"/>
      <c r="AM3125" s="3"/>
      <c r="AN3125" s="3"/>
      <c r="AO3125" s="3"/>
      <c r="AP3125" s="114"/>
    </row>
    <row r="3126" spans="4:42" x14ac:dyDescent="0.2">
      <c r="D3126" s="3"/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Q3126" s="3"/>
      <c r="R3126" s="3"/>
      <c r="S3126" s="3"/>
      <c r="T3126" s="11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3"/>
      <c r="AG3126" s="3"/>
      <c r="AH3126" s="3"/>
      <c r="AI3126" s="3"/>
      <c r="AJ3126" s="3"/>
      <c r="AK3126" s="3"/>
      <c r="AL3126" s="3"/>
      <c r="AM3126" s="3"/>
      <c r="AN3126" s="3"/>
      <c r="AO3126" s="3"/>
      <c r="AP3126" s="114"/>
    </row>
    <row r="3127" spans="4:42" x14ac:dyDescent="0.2">
      <c r="D3127" s="3"/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Q3127" s="3"/>
      <c r="R3127" s="3"/>
      <c r="S3127" s="3"/>
      <c r="T3127" s="11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3"/>
      <c r="AG3127" s="3"/>
      <c r="AH3127" s="3"/>
      <c r="AI3127" s="3"/>
      <c r="AJ3127" s="3"/>
      <c r="AK3127" s="3"/>
      <c r="AL3127" s="3"/>
      <c r="AM3127" s="3"/>
      <c r="AN3127" s="3"/>
      <c r="AO3127" s="3"/>
      <c r="AP3127" s="114"/>
    </row>
    <row r="3128" spans="4:42" x14ac:dyDescent="0.2">
      <c r="D3128" s="3"/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Q3128" s="3"/>
      <c r="R3128" s="3"/>
      <c r="S3128" s="3"/>
      <c r="T3128" s="11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E3128" s="3"/>
      <c r="AF3128" s="3"/>
      <c r="AG3128" s="3"/>
      <c r="AH3128" s="3"/>
      <c r="AI3128" s="3"/>
      <c r="AJ3128" s="3"/>
      <c r="AK3128" s="3"/>
      <c r="AL3128" s="3"/>
      <c r="AM3128" s="3"/>
      <c r="AN3128" s="3"/>
      <c r="AO3128" s="3"/>
      <c r="AP3128" s="114"/>
    </row>
    <row r="3129" spans="4:42" x14ac:dyDescent="0.2">
      <c r="D3129" s="3"/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Q3129" s="3"/>
      <c r="R3129" s="3"/>
      <c r="S3129" s="3"/>
      <c r="T3129" s="11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3"/>
      <c r="AG3129" s="3"/>
      <c r="AH3129" s="3"/>
      <c r="AI3129" s="3"/>
      <c r="AJ3129" s="3"/>
      <c r="AK3129" s="3"/>
      <c r="AL3129" s="3"/>
      <c r="AM3129" s="3"/>
      <c r="AN3129" s="3"/>
      <c r="AO3129" s="3"/>
      <c r="AP3129" s="114"/>
    </row>
    <row r="3130" spans="4:42" x14ac:dyDescent="0.2">
      <c r="D3130" s="3"/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Q3130" s="3"/>
      <c r="R3130" s="3"/>
      <c r="S3130" s="3"/>
      <c r="T3130" s="11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3"/>
      <c r="AG3130" s="3"/>
      <c r="AH3130" s="3"/>
      <c r="AI3130" s="3"/>
      <c r="AJ3130" s="3"/>
      <c r="AK3130" s="3"/>
      <c r="AL3130" s="3"/>
      <c r="AM3130" s="3"/>
      <c r="AN3130" s="3"/>
      <c r="AO3130" s="3"/>
      <c r="AP3130" s="114"/>
    </row>
    <row r="3131" spans="4:42" x14ac:dyDescent="0.2">
      <c r="D3131" s="3"/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Q3131" s="3"/>
      <c r="R3131" s="3"/>
      <c r="S3131" s="3"/>
      <c r="T3131" s="11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3"/>
      <c r="AG3131" s="3"/>
      <c r="AH3131" s="3"/>
      <c r="AI3131" s="3"/>
      <c r="AJ3131" s="3"/>
      <c r="AK3131" s="3"/>
      <c r="AL3131" s="3"/>
      <c r="AM3131" s="3"/>
      <c r="AN3131" s="3"/>
      <c r="AO3131" s="3"/>
      <c r="AP3131" s="114"/>
    </row>
    <row r="3132" spans="4:42" x14ac:dyDescent="0.2">
      <c r="D3132" s="3"/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Q3132" s="3"/>
      <c r="R3132" s="3"/>
      <c r="S3132" s="3"/>
      <c r="T3132" s="11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E3132" s="3"/>
      <c r="AF3132" s="3"/>
      <c r="AG3132" s="3"/>
      <c r="AH3132" s="3"/>
      <c r="AI3132" s="3"/>
      <c r="AJ3132" s="3"/>
      <c r="AK3132" s="3"/>
      <c r="AL3132" s="3"/>
      <c r="AM3132" s="3"/>
      <c r="AN3132" s="3"/>
      <c r="AO3132" s="3"/>
      <c r="AP3132" s="114"/>
    </row>
    <row r="3133" spans="4:42" x14ac:dyDescent="0.2">
      <c r="D3133" s="3"/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Q3133" s="3"/>
      <c r="R3133" s="3"/>
      <c r="S3133" s="3"/>
      <c r="T3133" s="11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3"/>
      <c r="AG3133" s="3"/>
      <c r="AH3133" s="3"/>
      <c r="AI3133" s="3"/>
      <c r="AJ3133" s="3"/>
      <c r="AK3133" s="3"/>
      <c r="AL3133" s="3"/>
      <c r="AM3133" s="3"/>
      <c r="AN3133" s="3"/>
      <c r="AO3133" s="3"/>
      <c r="AP3133" s="114"/>
    </row>
    <row r="3134" spans="4:42" x14ac:dyDescent="0.2">
      <c r="D3134" s="3"/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Q3134" s="3"/>
      <c r="R3134" s="3"/>
      <c r="S3134" s="3"/>
      <c r="T3134" s="11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3"/>
      <c r="AG3134" s="3"/>
      <c r="AH3134" s="3"/>
      <c r="AI3134" s="3"/>
      <c r="AJ3134" s="3"/>
      <c r="AK3134" s="3"/>
      <c r="AL3134" s="3"/>
      <c r="AM3134" s="3"/>
      <c r="AN3134" s="3"/>
      <c r="AO3134" s="3"/>
      <c r="AP3134" s="114"/>
    </row>
    <row r="3135" spans="4:42" x14ac:dyDescent="0.2">
      <c r="D3135" s="3"/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Q3135" s="3"/>
      <c r="R3135" s="3"/>
      <c r="S3135" s="3"/>
      <c r="T3135" s="11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3"/>
      <c r="AG3135" s="3"/>
      <c r="AH3135" s="3"/>
      <c r="AI3135" s="3"/>
      <c r="AJ3135" s="3"/>
      <c r="AK3135" s="3"/>
      <c r="AL3135" s="3"/>
      <c r="AM3135" s="3"/>
      <c r="AN3135" s="3"/>
      <c r="AO3135" s="3"/>
      <c r="AP3135" s="114"/>
    </row>
    <row r="3136" spans="4:42" x14ac:dyDescent="0.2">
      <c r="D3136" s="3"/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Q3136" s="3"/>
      <c r="R3136" s="3"/>
      <c r="S3136" s="3"/>
      <c r="T3136" s="11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3"/>
      <c r="AG3136" s="3"/>
      <c r="AH3136" s="3"/>
      <c r="AI3136" s="3"/>
      <c r="AJ3136" s="3"/>
      <c r="AK3136" s="3"/>
      <c r="AL3136" s="3"/>
      <c r="AM3136" s="3"/>
      <c r="AN3136" s="3"/>
      <c r="AO3136" s="3"/>
      <c r="AP3136" s="114"/>
    </row>
    <row r="3137" spans="4:42" x14ac:dyDescent="0.2">
      <c r="D3137" s="3"/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Q3137" s="3"/>
      <c r="R3137" s="3"/>
      <c r="S3137" s="3"/>
      <c r="T3137" s="11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3"/>
      <c r="AG3137" s="3"/>
      <c r="AH3137" s="3"/>
      <c r="AI3137" s="3"/>
      <c r="AJ3137" s="3"/>
      <c r="AK3137" s="3"/>
      <c r="AL3137" s="3"/>
      <c r="AM3137" s="3"/>
      <c r="AN3137" s="3"/>
      <c r="AO3137" s="3"/>
      <c r="AP3137" s="114"/>
    </row>
    <row r="3138" spans="4:42" x14ac:dyDescent="0.2">
      <c r="D3138" s="3"/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Q3138" s="3"/>
      <c r="R3138" s="3"/>
      <c r="S3138" s="3"/>
      <c r="T3138" s="11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3"/>
      <c r="AG3138" s="3"/>
      <c r="AH3138" s="3"/>
      <c r="AI3138" s="3"/>
      <c r="AJ3138" s="3"/>
      <c r="AK3138" s="3"/>
      <c r="AL3138" s="3"/>
      <c r="AM3138" s="3"/>
      <c r="AN3138" s="3"/>
      <c r="AO3138" s="3"/>
      <c r="AP3138" s="114"/>
    </row>
    <row r="3139" spans="4:42" x14ac:dyDescent="0.2">
      <c r="D3139" s="3"/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Q3139" s="3"/>
      <c r="R3139" s="3"/>
      <c r="S3139" s="3"/>
      <c r="T3139" s="11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E3139" s="3"/>
      <c r="AF3139" s="3"/>
      <c r="AG3139" s="3"/>
      <c r="AH3139" s="3"/>
      <c r="AI3139" s="3"/>
      <c r="AJ3139" s="3"/>
      <c r="AK3139" s="3"/>
      <c r="AL3139" s="3"/>
      <c r="AM3139" s="3"/>
      <c r="AN3139" s="3"/>
      <c r="AO3139" s="3"/>
      <c r="AP3139" s="114"/>
    </row>
    <row r="3140" spans="4:42" x14ac:dyDescent="0.2">
      <c r="D3140" s="3"/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Q3140" s="3"/>
      <c r="R3140" s="3"/>
      <c r="S3140" s="3"/>
      <c r="T3140" s="11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3"/>
      <c r="AG3140" s="3"/>
      <c r="AH3140" s="3"/>
      <c r="AI3140" s="3"/>
      <c r="AJ3140" s="3"/>
      <c r="AK3140" s="3"/>
      <c r="AL3140" s="3"/>
      <c r="AM3140" s="3"/>
      <c r="AN3140" s="3"/>
      <c r="AO3140" s="3"/>
      <c r="AP3140" s="114"/>
    </row>
    <row r="3141" spans="4:42" x14ac:dyDescent="0.2">
      <c r="D3141" s="3"/>
      <c r="E3141" s="3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Q3141" s="3"/>
      <c r="R3141" s="3"/>
      <c r="S3141" s="3"/>
      <c r="T3141" s="11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3"/>
      <c r="AG3141" s="3"/>
      <c r="AH3141" s="3"/>
      <c r="AI3141" s="3"/>
      <c r="AJ3141" s="3"/>
      <c r="AK3141" s="3"/>
      <c r="AL3141" s="3"/>
      <c r="AM3141" s="3"/>
      <c r="AN3141" s="3"/>
      <c r="AO3141" s="3"/>
      <c r="AP3141" s="114"/>
    </row>
    <row r="3142" spans="4:42" x14ac:dyDescent="0.2">
      <c r="D3142" s="3"/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Q3142" s="3"/>
      <c r="R3142" s="3"/>
      <c r="S3142" s="3"/>
      <c r="T3142" s="11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3"/>
      <c r="AG3142" s="3"/>
      <c r="AH3142" s="3"/>
      <c r="AI3142" s="3"/>
      <c r="AJ3142" s="3"/>
      <c r="AK3142" s="3"/>
      <c r="AL3142" s="3"/>
      <c r="AM3142" s="3"/>
      <c r="AN3142" s="3"/>
      <c r="AO3142" s="3"/>
      <c r="AP3142" s="114"/>
    </row>
    <row r="3143" spans="4:42" x14ac:dyDescent="0.2">
      <c r="D3143" s="3"/>
      <c r="E3143" s="3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Q3143" s="3"/>
      <c r="R3143" s="3"/>
      <c r="S3143" s="3"/>
      <c r="T3143" s="11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3"/>
      <c r="AG3143" s="3"/>
      <c r="AH3143" s="3"/>
      <c r="AI3143" s="3"/>
      <c r="AJ3143" s="3"/>
      <c r="AK3143" s="3"/>
      <c r="AL3143" s="3"/>
      <c r="AM3143" s="3"/>
      <c r="AN3143" s="3"/>
      <c r="AO3143" s="3"/>
      <c r="AP3143" s="114"/>
    </row>
    <row r="3144" spans="4:42" x14ac:dyDescent="0.2">
      <c r="D3144" s="3"/>
      <c r="E3144" s="3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Q3144" s="3"/>
      <c r="R3144" s="3"/>
      <c r="S3144" s="3"/>
      <c r="T3144" s="11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3"/>
      <c r="AG3144" s="3"/>
      <c r="AH3144" s="3"/>
      <c r="AI3144" s="3"/>
      <c r="AJ3144" s="3"/>
      <c r="AK3144" s="3"/>
      <c r="AL3144" s="3"/>
      <c r="AM3144" s="3"/>
      <c r="AN3144" s="3"/>
      <c r="AO3144" s="3"/>
      <c r="AP3144" s="114"/>
    </row>
    <row r="3145" spans="4:42" x14ac:dyDescent="0.2">
      <c r="D3145" s="3"/>
      <c r="E3145" s="3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Q3145" s="3"/>
      <c r="R3145" s="3"/>
      <c r="S3145" s="3"/>
      <c r="T3145" s="11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3"/>
      <c r="AG3145" s="3"/>
      <c r="AH3145" s="3"/>
      <c r="AI3145" s="3"/>
      <c r="AJ3145" s="3"/>
      <c r="AK3145" s="3"/>
      <c r="AL3145" s="3"/>
      <c r="AM3145" s="3"/>
      <c r="AN3145" s="3"/>
      <c r="AO3145" s="3"/>
      <c r="AP3145" s="114"/>
    </row>
    <row r="3146" spans="4:42" x14ac:dyDescent="0.2">
      <c r="D3146" s="3"/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Q3146" s="3"/>
      <c r="R3146" s="3"/>
      <c r="S3146" s="3"/>
      <c r="T3146" s="11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3"/>
      <c r="AG3146" s="3"/>
      <c r="AH3146" s="3"/>
      <c r="AI3146" s="3"/>
      <c r="AJ3146" s="3"/>
      <c r="AK3146" s="3"/>
      <c r="AL3146" s="3"/>
      <c r="AM3146" s="3"/>
      <c r="AN3146" s="3"/>
      <c r="AO3146" s="3"/>
      <c r="AP3146" s="114"/>
    </row>
    <row r="3147" spans="4:42" x14ac:dyDescent="0.2">
      <c r="D3147" s="3"/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Q3147" s="3"/>
      <c r="R3147" s="3"/>
      <c r="S3147" s="3"/>
      <c r="T3147" s="11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3"/>
      <c r="AG3147" s="3"/>
      <c r="AH3147" s="3"/>
      <c r="AI3147" s="3"/>
      <c r="AJ3147" s="3"/>
      <c r="AK3147" s="3"/>
      <c r="AL3147" s="3"/>
      <c r="AM3147" s="3"/>
      <c r="AN3147" s="3"/>
      <c r="AO3147" s="3"/>
      <c r="AP3147" s="114"/>
    </row>
    <row r="3148" spans="4:42" x14ac:dyDescent="0.2">
      <c r="D3148" s="3"/>
      <c r="E3148" s="3"/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Q3148" s="3"/>
      <c r="R3148" s="3"/>
      <c r="S3148" s="3"/>
      <c r="T3148" s="11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E3148" s="3"/>
      <c r="AF3148" s="3"/>
      <c r="AG3148" s="3"/>
      <c r="AH3148" s="3"/>
      <c r="AI3148" s="3"/>
      <c r="AJ3148" s="3"/>
      <c r="AK3148" s="3"/>
      <c r="AL3148" s="3"/>
      <c r="AM3148" s="3"/>
      <c r="AN3148" s="3"/>
      <c r="AO3148" s="3"/>
      <c r="AP3148" s="114"/>
    </row>
    <row r="3149" spans="4:42" x14ac:dyDescent="0.2">
      <c r="D3149" s="3"/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Q3149" s="3"/>
      <c r="R3149" s="3"/>
      <c r="S3149" s="3"/>
      <c r="T3149" s="11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3"/>
      <c r="AG3149" s="3"/>
      <c r="AH3149" s="3"/>
      <c r="AI3149" s="3"/>
      <c r="AJ3149" s="3"/>
      <c r="AK3149" s="3"/>
      <c r="AL3149" s="3"/>
      <c r="AM3149" s="3"/>
      <c r="AN3149" s="3"/>
      <c r="AO3149" s="3"/>
      <c r="AP3149" s="114"/>
    </row>
    <row r="3150" spans="4:42" x14ac:dyDescent="0.2">
      <c r="D3150" s="3"/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Q3150" s="3"/>
      <c r="R3150" s="3"/>
      <c r="S3150" s="3"/>
      <c r="T3150" s="11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3"/>
      <c r="AG3150" s="3"/>
      <c r="AH3150" s="3"/>
      <c r="AI3150" s="3"/>
      <c r="AJ3150" s="3"/>
      <c r="AK3150" s="3"/>
      <c r="AL3150" s="3"/>
      <c r="AM3150" s="3"/>
      <c r="AN3150" s="3"/>
      <c r="AO3150" s="3"/>
      <c r="AP3150" s="114"/>
    </row>
    <row r="3151" spans="4:42" x14ac:dyDescent="0.2">
      <c r="D3151" s="3"/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Q3151" s="3"/>
      <c r="R3151" s="3"/>
      <c r="S3151" s="3"/>
      <c r="T3151" s="11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3"/>
      <c r="AG3151" s="3"/>
      <c r="AH3151" s="3"/>
      <c r="AI3151" s="3"/>
      <c r="AJ3151" s="3"/>
      <c r="AK3151" s="3"/>
      <c r="AL3151" s="3"/>
      <c r="AM3151" s="3"/>
      <c r="AN3151" s="3"/>
      <c r="AO3151" s="3"/>
      <c r="AP3151" s="114"/>
    </row>
    <row r="3152" spans="4:42" x14ac:dyDescent="0.2">
      <c r="D3152" s="3"/>
      <c r="E3152" s="3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Q3152" s="3"/>
      <c r="R3152" s="3"/>
      <c r="S3152" s="3"/>
      <c r="T3152" s="11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3"/>
      <c r="AG3152" s="3"/>
      <c r="AH3152" s="3"/>
      <c r="AI3152" s="3"/>
      <c r="AJ3152" s="3"/>
      <c r="AK3152" s="3"/>
      <c r="AL3152" s="3"/>
      <c r="AM3152" s="3"/>
      <c r="AN3152" s="3"/>
      <c r="AO3152" s="3"/>
      <c r="AP3152" s="114"/>
    </row>
    <row r="3153" spans="4:42" x14ac:dyDescent="0.2">
      <c r="D3153" s="3"/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Q3153" s="3"/>
      <c r="R3153" s="3"/>
      <c r="S3153" s="3"/>
      <c r="T3153" s="11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3"/>
      <c r="AG3153" s="3"/>
      <c r="AH3153" s="3"/>
      <c r="AI3153" s="3"/>
      <c r="AJ3153" s="3"/>
      <c r="AK3153" s="3"/>
      <c r="AL3153" s="3"/>
      <c r="AM3153" s="3"/>
      <c r="AN3153" s="3"/>
      <c r="AO3153" s="3"/>
      <c r="AP3153" s="114"/>
    </row>
    <row r="3154" spans="4:42" x14ac:dyDescent="0.2">
      <c r="D3154" s="3"/>
      <c r="E3154" s="3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Q3154" s="3"/>
      <c r="R3154" s="3"/>
      <c r="S3154" s="3"/>
      <c r="T3154" s="11"/>
      <c r="U3154" s="3"/>
      <c r="V3154" s="3"/>
      <c r="W3154" s="3"/>
      <c r="X3154" s="3"/>
      <c r="Y3154" s="3"/>
      <c r="Z3154" s="3"/>
      <c r="AA3154" s="3"/>
      <c r="AB3154" s="3"/>
      <c r="AC3154" s="3"/>
      <c r="AD3154" s="3"/>
      <c r="AE3154" s="3"/>
      <c r="AF3154" s="3"/>
      <c r="AG3154" s="3"/>
      <c r="AH3154" s="3"/>
      <c r="AI3154" s="3"/>
      <c r="AJ3154" s="3"/>
      <c r="AK3154" s="3"/>
      <c r="AL3154" s="3"/>
      <c r="AM3154" s="3"/>
      <c r="AN3154" s="3"/>
      <c r="AO3154" s="3"/>
      <c r="AP3154" s="114"/>
    </row>
    <row r="3155" spans="4:42" x14ac:dyDescent="0.2">
      <c r="D3155" s="3"/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Q3155" s="3"/>
      <c r="R3155" s="3"/>
      <c r="S3155" s="3"/>
      <c r="T3155" s="11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3"/>
      <c r="AG3155" s="3"/>
      <c r="AH3155" s="3"/>
      <c r="AI3155" s="3"/>
      <c r="AJ3155" s="3"/>
      <c r="AK3155" s="3"/>
      <c r="AL3155" s="3"/>
      <c r="AM3155" s="3"/>
      <c r="AN3155" s="3"/>
      <c r="AO3155" s="3"/>
      <c r="AP3155" s="114"/>
    </row>
    <row r="3156" spans="4:42" x14ac:dyDescent="0.2">
      <c r="D3156" s="3"/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Q3156" s="3"/>
      <c r="R3156" s="3"/>
      <c r="S3156" s="3"/>
      <c r="T3156" s="11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3"/>
      <c r="AG3156" s="3"/>
      <c r="AH3156" s="3"/>
      <c r="AI3156" s="3"/>
      <c r="AJ3156" s="3"/>
      <c r="AK3156" s="3"/>
      <c r="AL3156" s="3"/>
      <c r="AM3156" s="3"/>
      <c r="AN3156" s="3"/>
      <c r="AO3156" s="3"/>
      <c r="AP3156" s="114"/>
    </row>
    <row r="3157" spans="4:42" x14ac:dyDescent="0.2">
      <c r="D3157" s="3"/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Q3157" s="3"/>
      <c r="R3157" s="3"/>
      <c r="S3157" s="3"/>
      <c r="T3157" s="11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3"/>
      <c r="AG3157" s="3"/>
      <c r="AH3157" s="3"/>
      <c r="AI3157" s="3"/>
      <c r="AJ3157" s="3"/>
      <c r="AK3157" s="3"/>
      <c r="AL3157" s="3"/>
      <c r="AM3157" s="3"/>
      <c r="AN3157" s="3"/>
      <c r="AO3157" s="3"/>
      <c r="AP3157" s="114"/>
    </row>
    <row r="3158" spans="4:42" x14ac:dyDescent="0.2">
      <c r="D3158" s="3"/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Q3158" s="3"/>
      <c r="R3158" s="3"/>
      <c r="S3158" s="3"/>
      <c r="T3158" s="11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3"/>
      <c r="AG3158" s="3"/>
      <c r="AH3158" s="3"/>
      <c r="AI3158" s="3"/>
      <c r="AJ3158" s="3"/>
      <c r="AK3158" s="3"/>
      <c r="AL3158" s="3"/>
      <c r="AM3158" s="3"/>
      <c r="AN3158" s="3"/>
      <c r="AO3158" s="3"/>
      <c r="AP3158" s="114"/>
    </row>
    <row r="3159" spans="4:42" x14ac:dyDescent="0.2">
      <c r="D3159" s="3"/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Q3159" s="3"/>
      <c r="R3159" s="3"/>
      <c r="S3159" s="3"/>
      <c r="T3159" s="11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3"/>
      <c r="AG3159" s="3"/>
      <c r="AH3159" s="3"/>
      <c r="AI3159" s="3"/>
      <c r="AJ3159" s="3"/>
      <c r="AK3159" s="3"/>
      <c r="AL3159" s="3"/>
      <c r="AM3159" s="3"/>
      <c r="AN3159" s="3"/>
      <c r="AO3159" s="3"/>
      <c r="AP3159" s="114"/>
    </row>
    <row r="3160" spans="4:42" x14ac:dyDescent="0.2">
      <c r="D3160" s="3"/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Q3160" s="3"/>
      <c r="R3160" s="3"/>
      <c r="S3160" s="3"/>
      <c r="T3160" s="11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3"/>
      <c r="AG3160" s="3"/>
      <c r="AH3160" s="3"/>
      <c r="AI3160" s="3"/>
      <c r="AJ3160" s="3"/>
      <c r="AK3160" s="3"/>
      <c r="AL3160" s="3"/>
      <c r="AM3160" s="3"/>
      <c r="AN3160" s="3"/>
      <c r="AO3160" s="3"/>
      <c r="AP3160" s="114"/>
    </row>
    <row r="3161" spans="4:42" x14ac:dyDescent="0.2">
      <c r="D3161" s="3"/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Q3161" s="3"/>
      <c r="R3161" s="3"/>
      <c r="S3161" s="3"/>
      <c r="T3161" s="11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3"/>
      <c r="AG3161" s="3"/>
      <c r="AH3161" s="3"/>
      <c r="AI3161" s="3"/>
      <c r="AJ3161" s="3"/>
      <c r="AK3161" s="3"/>
      <c r="AL3161" s="3"/>
      <c r="AM3161" s="3"/>
      <c r="AN3161" s="3"/>
      <c r="AO3161" s="3"/>
      <c r="AP3161" s="114"/>
    </row>
    <row r="3162" spans="4:42" x14ac:dyDescent="0.2">
      <c r="D3162" s="3"/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Q3162" s="3"/>
      <c r="R3162" s="3"/>
      <c r="S3162" s="3"/>
      <c r="T3162" s="11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E3162" s="3"/>
      <c r="AF3162" s="3"/>
      <c r="AG3162" s="3"/>
      <c r="AH3162" s="3"/>
      <c r="AI3162" s="3"/>
      <c r="AJ3162" s="3"/>
      <c r="AK3162" s="3"/>
      <c r="AL3162" s="3"/>
      <c r="AM3162" s="3"/>
      <c r="AN3162" s="3"/>
      <c r="AO3162" s="3"/>
      <c r="AP3162" s="114"/>
    </row>
    <row r="3163" spans="4:42" x14ac:dyDescent="0.2">
      <c r="D3163" s="3"/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Q3163" s="3"/>
      <c r="R3163" s="3"/>
      <c r="S3163" s="3"/>
      <c r="T3163" s="11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3"/>
      <c r="AG3163" s="3"/>
      <c r="AH3163" s="3"/>
      <c r="AI3163" s="3"/>
      <c r="AJ3163" s="3"/>
      <c r="AK3163" s="3"/>
      <c r="AL3163" s="3"/>
      <c r="AM3163" s="3"/>
      <c r="AN3163" s="3"/>
      <c r="AO3163" s="3"/>
      <c r="AP3163" s="114"/>
    </row>
    <row r="3164" spans="4:42" x14ac:dyDescent="0.2">
      <c r="D3164" s="3"/>
      <c r="E3164" s="3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Q3164" s="3"/>
      <c r="R3164" s="3"/>
      <c r="S3164" s="3"/>
      <c r="T3164" s="11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E3164" s="3"/>
      <c r="AF3164" s="3"/>
      <c r="AG3164" s="3"/>
      <c r="AH3164" s="3"/>
      <c r="AI3164" s="3"/>
      <c r="AJ3164" s="3"/>
      <c r="AK3164" s="3"/>
      <c r="AL3164" s="3"/>
      <c r="AM3164" s="3"/>
      <c r="AN3164" s="3"/>
      <c r="AO3164" s="3"/>
      <c r="AP3164" s="114"/>
    </row>
    <row r="3165" spans="4:42" x14ac:dyDescent="0.2">
      <c r="D3165" s="3"/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Q3165" s="3"/>
      <c r="R3165" s="3"/>
      <c r="S3165" s="3"/>
      <c r="T3165" s="11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3"/>
      <c r="AG3165" s="3"/>
      <c r="AH3165" s="3"/>
      <c r="AI3165" s="3"/>
      <c r="AJ3165" s="3"/>
      <c r="AK3165" s="3"/>
      <c r="AL3165" s="3"/>
      <c r="AM3165" s="3"/>
      <c r="AN3165" s="3"/>
      <c r="AO3165" s="3"/>
      <c r="AP3165" s="114"/>
    </row>
    <row r="3166" spans="4:42" x14ac:dyDescent="0.2">
      <c r="D3166" s="3"/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Q3166" s="3"/>
      <c r="R3166" s="3"/>
      <c r="S3166" s="3"/>
      <c r="T3166" s="11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3"/>
      <c r="AG3166" s="3"/>
      <c r="AH3166" s="3"/>
      <c r="AI3166" s="3"/>
      <c r="AJ3166" s="3"/>
      <c r="AK3166" s="3"/>
      <c r="AL3166" s="3"/>
      <c r="AM3166" s="3"/>
      <c r="AN3166" s="3"/>
      <c r="AO3166" s="3"/>
      <c r="AP3166" s="114"/>
    </row>
    <row r="3167" spans="4:42" x14ac:dyDescent="0.2">
      <c r="D3167" s="3"/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Q3167" s="3"/>
      <c r="R3167" s="3"/>
      <c r="S3167" s="3"/>
      <c r="T3167" s="11"/>
      <c r="U3167" s="3"/>
      <c r="V3167" s="3"/>
      <c r="W3167" s="3"/>
      <c r="X3167" s="3"/>
      <c r="Y3167" s="3"/>
      <c r="Z3167" s="3"/>
      <c r="AA3167" s="3"/>
      <c r="AB3167" s="3"/>
      <c r="AC3167" s="3"/>
      <c r="AD3167" s="3"/>
      <c r="AE3167" s="3"/>
      <c r="AF3167" s="3"/>
      <c r="AG3167" s="3"/>
      <c r="AH3167" s="3"/>
      <c r="AI3167" s="3"/>
      <c r="AJ3167" s="3"/>
      <c r="AK3167" s="3"/>
      <c r="AL3167" s="3"/>
      <c r="AM3167" s="3"/>
      <c r="AN3167" s="3"/>
      <c r="AO3167" s="3"/>
      <c r="AP3167" s="114"/>
    </row>
    <row r="3168" spans="4:42" x14ac:dyDescent="0.2">
      <c r="D3168" s="3"/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Q3168" s="3"/>
      <c r="R3168" s="3"/>
      <c r="S3168" s="3"/>
      <c r="T3168" s="11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3"/>
      <c r="AG3168" s="3"/>
      <c r="AH3168" s="3"/>
      <c r="AI3168" s="3"/>
      <c r="AJ3168" s="3"/>
      <c r="AK3168" s="3"/>
      <c r="AL3168" s="3"/>
      <c r="AM3168" s="3"/>
      <c r="AN3168" s="3"/>
      <c r="AO3168" s="3"/>
      <c r="AP3168" s="114"/>
    </row>
    <row r="3169" spans="4:42" x14ac:dyDescent="0.2">
      <c r="D3169" s="3"/>
      <c r="E3169" s="3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Q3169" s="3"/>
      <c r="R3169" s="3"/>
      <c r="S3169" s="3"/>
      <c r="T3169" s="11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3"/>
      <c r="AG3169" s="3"/>
      <c r="AH3169" s="3"/>
      <c r="AI3169" s="3"/>
      <c r="AJ3169" s="3"/>
      <c r="AK3169" s="3"/>
      <c r="AL3169" s="3"/>
      <c r="AM3169" s="3"/>
      <c r="AN3169" s="3"/>
      <c r="AO3169" s="3"/>
      <c r="AP3169" s="114"/>
    </row>
    <row r="3170" spans="4:42" x14ac:dyDescent="0.2">
      <c r="D3170" s="3"/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Q3170" s="3"/>
      <c r="R3170" s="3"/>
      <c r="S3170" s="3"/>
      <c r="T3170" s="11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3"/>
      <c r="AG3170" s="3"/>
      <c r="AH3170" s="3"/>
      <c r="AI3170" s="3"/>
      <c r="AJ3170" s="3"/>
      <c r="AK3170" s="3"/>
      <c r="AL3170" s="3"/>
      <c r="AM3170" s="3"/>
      <c r="AN3170" s="3"/>
      <c r="AO3170" s="3"/>
      <c r="AP3170" s="114"/>
    </row>
    <row r="3171" spans="4:42" x14ac:dyDescent="0.2">
      <c r="D3171" s="3"/>
      <c r="E3171" s="3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Q3171" s="3"/>
      <c r="R3171" s="3"/>
      <c r="S3171" s="3"/>
      <c r="T3171" s="11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3"/>
      <c r="AG3171" s="3"/>
      <c r="AH3171" s="3"/>
      <c r="AI3171" s="3"/>
      <c r="AJ3171" s="3"/>
      <c r="AK3171" s="3"/>
      <c r="AL3171" s="3"/>
      <c r="AM3171" s="3"/>
      <c r="AN3171" s="3"/>
      <c r="AO3171" s="3"/>
      <c r="AP3171" s="114"/>
    </row>
    <row r="3172" spans="4:42" x14ac:dyDescent="0.2">
      <c r="D3172" s="3"/>
      <c r="E3172" s="3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Q3172" s="3"/>
      <c r="R3172" s="3"/>
      <c r="S3172" s="3"/>
      <c r="T3172" s="11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3"/>
      <c r="AG3172" s="3"/>
      <c r="AH3172" s="3"/>
      <c r="AI3172" s="3"/>
      <c r="AJ3172" s="3"/>
      <c r="AK3172" s="3"/>
      <c r="AL3172" s="3"/>
      <c r="AM3172" s="3"/>
      <c r="AN3172" s="3"/>
      <c r="AO3172" s="3"/>
      <c r="AP3172" s="114"/>
    </row>
    <row r="3173" spans="4:42" x14ac:dyDescent="0.2">
      <c r="D3173" s="3"/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Q3173" s="3"/>
      <c r="R3173" s="3"/>
      <c r="S3173" s="3"/>
      <c r="T3173" s="11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3"/>
      <c r="AG3173" s="3"/>
      <c r="AH3173" s="3"/>
      <c r="AI3173" s="3"/>
      <c r="AJ3173" s="3"/>
      <c r="AK3173" s="3"/>
      <c r="AL3173" s="3"/>
      <c r="AM3173" s="3"/>
      <c r="AN3173" s="3"/>
      <c r="AO3173" s="3"/>
      <c r="AP3173" s="114"/>
    </row>
    <row r="3174" spans="4:42" x14ac:dyDescent="0.2">
      <c r="D3174" s="3"/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Q3174" s="3"/>
      <c r="R3174" s="3"/>
      <c r="S3174" s="3"/>
      <c r="T3174" s="11"/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3"/>
      <c r="AG3174" s="3"/>
      <c r="AH3174" s="3"/>
      <c r="AI3174" s="3"/>
      <c r="AJ3174" s="3"/>
      <c r="AK3174" s="3"/>
      <c r="AL3174" s="3"/>
      <c r="AM3174" s="3"/>
      <c r="AN3174" s="3"/>
      <c r="AO3174" s="3"/>
      <c r="AP3174" s="114"/>
    </row>
    <row r="3175" spans="4:42" x14ac:dyDescent="0.2">
      <c r="D3175" s="3"/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Q3175" s="3"/>
      <c r="R3175" s="3"/>
      <c r="S3175" s="3"/>
      <c r="T3175" s="11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3"/>
      <c r="AG3175" s="3"/>
      <c r="AH3175" s="3"/>
      <c r="AI3175" s="3"/>
      <c r="AJ3175" s="3"/>
      <c r="AK3175" s="3"/>
      <c r="AL3175" s="3"/>
      <c r="AM3175" s="3"/>
      <c r="AN3175" s="3"/>
      <c r="AO3175" s="3"/>
      <c r="AP3175" s="114"/>
    </row>
    <row r="3176" spans="4:42" x14ac:dyDescent="0.2">
      <c r="D3176" s="3"/>
      <c r="E3176" s="3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Q3176" s="3"/>
      <c r="R3176" s="3"/>
      <c r="S3176" s="3"/>
      <c r="T3176" s="11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3"/>
      <c r="AG3176" s="3"/>
      <c r="AH3176" s="3"/>
      <c r="AI3176" s="3"/>
      <c r="AJ3176" s="3"/>
      <c r="AK3176" s="3"/>
      <c r="AL3176" s="3"/>
      <c r="AM3176" s="3"/>
      <c r="AN3176" s="3"/>
      <c r="AO3176" s="3"/>
      <c r="AP3176" s="114"/>
    </row>
    <row r="3177" spans="4:42" x14ac:dyDescent="0.2">
      <c r="D3177" s="3"/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Q3177" s="3"/>
      <c r="R3177" s="3"/>
      <c r="S3177" s="3"/>
      <c r="T3177" s="11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3"/>
      <c r="AG3177" s="3"/>
      <c r="AH3177" s="3"/>
      <c r="AI3177" s="3"/>
      <c r="AJ3177" s="3"/>
      <c r="AK3177" s="3"/>
      <c r="AL3177" s="3"/>
      <c r="AM3177" s="3"/>
      <c r="AN3177" s="3"/>
      <c r="AO3177" s="3"/>
      <c r="AP3177" s="114"/>
    </row>
    <row r="3178" spans="4:42" x14ac:dyDescent="0.2">
      <c r="D3178" s="3"/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Q3178" s="3"/>
      <c r="R3178" s="3"/>
      <c r="S3178" s="3"/>
      <c r="T3178" s="11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3"/>
      <c r="AG3178" s="3"/>
      <c r="AH3178" s="3"/>
      <c r="AI3178" s="3"/>
      <c r="AJ3178" s="3"/>
      <c r="AK3178" s="3"/>
      <c r="AL3178" s="3"/>
      <c r="AM3178" s="3"/>
      <c r="AN3178" s="3"/>
      <c r="AO3178" s="3"/>
      <c r="AP3178" s="114"/>
    </row>
    <row r="3179" spans="4:42" x14ac:dyDescent="0.2">
      <c r="D3179" s="3"/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Q3179" s="3"/>
      <c r="R3179" s="3"/>
      <c r="S3179" s="3"/>
      <c r="T3179" s="11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3"/>
      <c r="AG3179" s="3"/>
      <c r="AH3179" s="3"/>
      <c r="AI3179" s="3"/>
      <c r="AJ3179" s="3"/>
      <c r="AK3179" s="3"/>
      <c r="AL3179" s="3"/>
      <c r="AM3179" s="3"/>
      <c r="AN3179" s="3"/>
      <c r="AO3179" s="3"/>
      <c r="AP3179" s="114"/>
    </row>
    <row r="3180" spans="4:42" x14ac:dyDescent="0.2">
      <c r="D3180" s="3"/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Q3180" s="3"/>
      <c r="R3180" s="3"/>
      <c r="S3180" s="3"/>
      <c r="T3180" s="11"/>
      <c r="U3180" s="3"/>
      <c r="V3180" s="3"/>
      <c r="W3180" s="3"/>
      <c r="X3180" s="3"/>
      <c r="Y3180" s="3"/>
      <c r="Z3180" s="3"/>
      <c r="AA3180" s="3"/>
      <c r="AB3180" s="3"/>
      <c r="AC3180" s="3"/>
      <c r="AD3180" s="3"/>
      <c r="AE3180" s="3"/>
      <c r="AF3180" s="3"/>
      <c r="AG3180" s="3"/>
      <c r="AH3180" s="3"/>
      <c r="AI3180" s="3"/>
      <c r="AJ3180" s="3"/>
      <c r="AK3180" s="3"/>
      <c r="AL3180" s="3"/>
      <c r="AM3180" s="3"/>
      <c r="AN3180" s="3"/>
      <c r="AO3180" s="3"/>
      <c r="AP3180" s="114"/>
    </row>
    <row r="3181" spans="4:42" x14ac:dyDescent="0.2">
      <c r="D3181" s="3"/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Q3181" s="3"/>
      <c r="R3181" s="3"/>
      <c r="S3181" s="3"/>
      <c r="T3181" s="11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3"/>
      <c r="AG3181" s="3"/>
      <c r="AH3181" s="3"/>
      <c r="AI3181" s="3"/>
      <c r="AJ3181" s="3"/>
      <c r="AK3181" s="3"/>
      <c r="AL3181" s="3"/>
      <c r="AM3181" s="3"/>
      <c r="AN3181" s="3"/>
      <c r="AO3181" s="3"/>
      <c r="AP3181" s="114"/>
    </row>
    <row r="3182" spans="4:42" x14ac:dyDescent="0.2">
      <c r="D3182" s="3"/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Q3182" s="3"/>
      <c r="R3182" s="3"/>
      <c r="S3182" s="3"/>
      <c r="T3182" s="11"/>
      <c r="U3182" s="3"/>
      <c r="V3182" s="3"/>
      <c r="W3182" s="3"/>
      <c r="X3182" s="3"/>
      <c r="Y3182" s="3"/>
      <c r="Z3182" s="3"/>
      <c r="AA3182" s="3"/>
      <c r="AB3182" s="3"/>
      <c r="AC3182" s="3"/>
      <c r="AD3182" s="3"/>
      <c r="AE3182" s="3"/>
      <c r="AF3182" s="3"/>
      <c r="AG3182" s="3"/>
      <c r="AH3182" s="3"/>
      <c r="AI3182" s="3"/>
      <c r="AJ3182" s="3"/>
      <c r="AK3182" s="3"/>
      <c r="AL3182" s="3"/>
      <c r="AM3182" s="3"/>
      <c r="AN3182" s="3"/>
      <c r="AO3182" s="3"/>
      <c r="AP3182" s="114"/>
    </row>
    <row r="3183" spans="4:42" x14ac:dyDescent="0.2">
      <c r="D3183" s="3"/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Q3183" s="3"/>
      <c r="R3183" s="3"/>
      <c r="S3183" s="3"/>
      <c r="T3183" s="11"/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  <c r="AE3183" s="3"/>
      <c r="AF3183" s="3"/>
      <c r="AG3183" s="3"/>
      <c r="AH3183" s="3"/>
      <c r="AI3183" s="3"/>
      <c r="AJ3183" s="3"/>
      <c r="AK3183" s="3"/>
      <c r="AL3183" s="3"/>
      <c r="AM3183" s="3"/>
      <c r="AN3183" s="3"/>
      <c r="AO3183" s="3"/>
      <c r="AP3183" s="114"/>
    </row>
    <row r="3184" spans="4:42" x14ac:dyDescent="0.2">
      <c r="D3184" s="3"/>
      <c r="E3184" s="3"/>
      <c r="F3184" s="3"/>
      <c r="G3184" s="3"/>
      <c r="H3184" s="3"/>
      <c r="I3184" s="3"/>
      <c r="J3184" s="3"/>
      <c r="K3184" s="3"/>
      <c r="L3184" s="3"/>
      <c r="M3184" s="3"/>
      <c r="N3184" s="3"/>
      <c r="O3184" s="3"/>
      <c r="Q3184" s="3"/>
      <c r="R3184" s="3"/>
      <c r="S3184" s="3"/>
      <c r="T3184" s="11"/>
      <c r="U3184" s="3"/>
      <c r="V3184" s="3"/>
      <c r="W3184" s="3"/>
      <c r="X3184" s="3"/>
      <c r="Y3184" s="3"/>
      <c r="Z3184" s="3"/>
      <c r="AA3184" s="3"/>
      <c r="AB3184" s="3"/>
      <c r="AC3184" s="3"/>
      <c r="AD3184" s="3"/>
      <c r="AE3184" s="3"/>
      <c r="AF3184" s="3"/>
      <c r="AG3184" s="3"/>
      <c r="AH3184" s="3"/>
      <c r="AI3184" s="3"/>
      <c r="AJ3184" s="3"/>
      <c r="AK3184" s="3"/>
      <c r="AL3184" s="3"/>
      <c r="AM3184" s="3"/>
      <c r="AN3184" s="3"/>
      <c r="AO3184" s="3"/>
      <c r="AP3184" s="114"/>
    </row>
    <row r="3185" spans="4:42" x14ac:dyDescent="0.2">
      <c r="D3185" s="3"/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Q3185" s="3"/>
      <c r="R3185" s="3"/>
      <c r="S3185" s="3"/>
      <c r="T3185" s="11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3"/>
      <c r="AG3185" s="3"/>
      <c r="AH3185" s="3"/>
      <c r="AI3185" s="3"/>
      <c r="AJ3185" s="3"/>
      <c r="AK3185" s="3"/>
      <c r="AL3185" s="3"/>
      <c r="AM3185" s="3"/>
      <c r="AN3185" s="3"/>
      <c r="AO3185" s="3"/>
      <c r="AP3185" s="114"/>
    </row>
    <row r="3186" spans="4:42" x14ac:dyDescent="0.2">
      <c r="D3186" s="3"/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Q3186" s="3"/>
      <c r="R3186" s="3"/>
      <c r="S3186" s="3"/>
      <c r="T3186" s="11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3"/>
      <c r="AG3186" s="3"/>
      <c r="AH3186" s="3"/>
      <c r="AI3186" s="3"/>
      <c r="AJ3186" s="3"/>
      <c r="AK3186" s="3"/>
      <c r="AL3186" s="3"/>
      <c r="AM3186" s="3"/>
      <c r="AN3186" s="3"/>
      <c r="AO3186" s="3"/>
      <c r="AP3186" s="114"/>
    </row>
    <row r="3187" spans="4:42" x14ac:dyDescent="0.2">
      <c r="D3187" s="3"/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Q3187" s="3"/>
      <c r="R3187" s="3"/>
      <c r="S3187" s="3"/>
      <c r="T3187" s="11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3"/>
      <c r="AG3187" s="3"/>
      <c r="AH3187" s="3"/>
      <c r="AI3187" s="3"/>
      <c r="AJ3187" s="3"/>
      <c r="AK3187" s="3"/>
      <c r="AL3187" s="3"/>
      <c r="AM3187" s="3"/>
      <c r="AN3187" s="3"/>
      <c r="AO3187" s="3"/>
      <c r="AP3187" s="114"/>
    </row>
    <row r="3188" spans="4:42" x14ac:dyDescent="0.2">
      <c r="D3188" s="3"/>
      <c r="E3188" s="3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Q3188" s="3"/>
      <c r="R3188" s="3"/>
      <c r="S3188" s="3"/>
      <c r="T3188" s="11"/>
      <c r="U3188" s="3"/>
      <c r="V3188" s="3"/>
      <c r="W3188" s="3"/>
      <c r="X3188" s="3"/>
      <c r="Y3188" s="3"/>
      <c r="Z3188" s="3"/>
      <c r="AA3188" s="3"/>
      <c r="AB3188" s="3"/>
      <c r="AC3188" s="3"/>
      <c r="AD3188" s="3"/>
      <c r="AE3188" s="3"/>
      <c r="AF3188" s="3"/>
      <c r="AG3188" s="3"/>
      <c r="AH3188" s="3"/>
      <c r="AI3188" s="3"/>
      <c r="AJ3188" s="3"/>
      <c r="AK3188" s="3"/>
      <c r="AL3188" s="3"/>
      <c r="AM3188" s="3"/>
      <c r="AN3188" s="3"/>
      <c r="AO3188" s="3"/>
      <c r="AP3188" s="114"/>
    </row>
    <row r="3189" spans="4:42" x14ac:dyDescent="0.2">
      <c r="D3189" s="3"/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Q3189" s="3"/>
      <c r="R3189" s="3"/>
      <c r="S3189" s="3"/>
      <c r="T3189" s="11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3"/>
      <c r="AG3189" s="3"/>
      <c r="AH3189" s="3"/>
      <c r="AI3189" s="3"/>
      <c r="AJ3189" s="3"/>
      <c r="AK3189" s="3"/>
      <c r="AL3189" s="3"/>
      <c r="AM3189" s="3"/>
      <c r="AN3189" s="3"/>
      <c r="AO3189" s="3"/>
      <c r="AP3189" s="114"/>
    </row>
    <row r="3190" spans="4:42" x14ac:dyDescent="0.2">
      <c r="D3190" s="3"/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Q3190" s="3"/>
      <c r="R3190" s="3"/>
      <c r="S3190" s="3"/>
      <c r="T3190" s="11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3"/>
      <c r="AG3190" s="3"/>
      <c r="AH3190" s="3"/>
      <c r="AI3190" s="3"/>
      <c r="AJ3190" s="3"/>
      <c r="AK3190" s="3"/>
      <c r="AL3190" s="3"/>
      <c r="AM3190" s="3"/>
      <c r="AN3190" s="3"/>
      <c r="AO3190" s="3"/>
      <c r="AP3190" s="114"/>
    </row>
    <row r="3191" spans="4:42" x14ac:dyDescent="0.2">
      <c r="D3191" s="3"/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Q3191" s="3"/>
      <c r="R3191" s="3"/>
      <c r="S3191" s="3"/>
      <c r="T3191" s="11"/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3"/>
      <c r="AG3191" s="3"/>
      <c r="AH3191" s="3"/>
      <c r="AI3191" s="3"/>
      <c r="AJ3191" s="3"/>
      <c r="AK3191" s="3"/>
      <c r="AL3191" s="3"/>
      <c r="AM3191" s="3"/>
      <c r="AN3191" s="3"/>
      <c r="AO3191" s="3"/>
      <c r="AP3191" s="114"/>
    </row>
    <row r="3192" spans="4:42" x14ac:dyDescent="0.2">
      <c r="D3192" s="3"/>
      <c r="E3192" s="3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Q3192" s="3"/>
      <c r="R3192" s="3"/>
      <c r="S3192" s="3"/>
      <c r="T3192" s="11"/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  <c r="AE3192" s="3"/>
      <c r="AF3192" s="3"/>
      <c r="AG3192" s="3"/>
      <c r="AH3192" s="3"/>
      <c r="AI3192" s="3"/>
      <c r="AJ3192" s="3"/>
      <c r="AK3192" s="3"/>
      <c r="AL3192" s="3"/>
      <c r="AM3192" s="3"/>
      <c r="AN3192" s="3"/>
      <c r="AO3192" s="3"/>
      <c r="AP3192" s="114"/>
    </row>
    <row r="3193" spans="4:42" x14ac:dyDescent="0.2">
      <c r="D3193" s="3"/>
      <c r="E3193" s="3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Q3193" s="3"/>
      <c r="R3193" s="3"/>
      <c r="S3193" s="3"/>
      <c r="T3193" s="11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3"/>
      <c r="AG3193" s="3"/>
      <c r="AH3193" s="3"/>
      <c r="AI3193" s="3"/>
      <c r="AJ3193" s="3"/>
      <c r="AK3193" s="3"/>
      <c r="AL3193" s="3"/>
      <c r="AM3193" s="3"/>
      <c r="AN3193" s="3"/>
      <c r="AO3193" s="3"/>
      <c r="AP3193" s="114"/>
    </row>
    <row r="3194" spans="4:42" x14ac:dyDescent="0.2">
      <c r="D3194" s="3"/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Q3194" s="3"/>
      <c r="R3194" s="3"/>
      <c r="S3194" s="3"/>
      <c r="T3194" s="11"/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3"/>
      <c r="AG3194" s="3"/>
      <c r="AH3194" s="3"/>
      <c r="AI3194" s="3"/>
      <c r="AJ3194" s="3"/>
      <c r="AK3194" s="3"/>
      <c r="AL3194" s="3"/>
      <c r="AM3194" s="3"/>
      <c r="AN3194" s="3"/>
      <c r="AO3194" s="3"/>
      <c r="AP3194" s="114"/>
    </row>
    <row r="3195" spans="4:42" x14ac:dyDescent="0.2">
      <c r="D3195" s="3"/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Q3195" s="3"/>
      <c r="R3195" s="3"/>
      <c r="S3195" s="3"/>
      <c r="T3195" s="11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3"/>
      <c r="AG3195" s="3"/>
      <c r="AH3195" s="3"/>
      <c r="AI3195" s="3"/>
      <c r="AJ3195" s="3"/>
      <c r="AK3195" s="3"/>
      <c r="AL3195" s="3"/>
      <c r="AM3195" s="3"/>
      <c r="AN3195" s="3"/>
      <c r="AO3195" s="3"/>
      <c r="AP3195" s="114"/>
    </row>
    <row r="3196" spans="4:42" x14ac:dyDescent="0.2">
      <c r="D3196" s="3"/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Q3196" s="3"/>
      <c r="R3196" s="3"/>
      <c r="S3196" s="3"/>
      <c r="T3196" s="11"/>
      <c r="U3196" s="3"/>
      <c r="V3196" s="3"/>
      <c r="W3196" s="3"/>
      <c r="X3196" s="3"/>
      <c r="Y3196" s="3"/>
      <c r="Z3196" s="3"/>
      <c r="AA3196" s="3"/>
      <c r="AB3196" s="3"/>
      <c r="AC3196" s="3"/>
      <c r="AD3196" s="3"/>
      <c r="AE3196" s="3"/>
      <c r="AF3196" s="3"/>
      <c r="AG3196" s="3"/>
      <c r="AH3196" s="3"/>
      <c r="AI3196" s="3"/>
      <c r="AJ3196" s="3"/>
      <c r="AK3196" s="3"/>
      <c r="AL3196" s="3"/>
      <c r="AM3196" s="3"/>
      <c r="AN3196" s="3"/>
      <c r="AO3196" s="3"/>
      <c r="AP3196" s="114"/>
    </row>
    <row r="3197" spans="4:42" x14ac:dyDescent="0.2">
      <c r="D3197" s="3"/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Q3197" s="3"/>
      <c r="R3197" s="3"/>
      <c r="S3197" s="3"/>
      <c r="T3197" s="11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3"/>
      <c r="AG3197" s="3"/>
      <c r="AH3197" s="3"/>
      <c r="AI3197" s="3"/>
      <c r="AJ3197" s="3"/>
      <c r="AK3197" s="3"/>
      <c r="AL3197" s="3"/>
      <c r="AM3197" s="3"/>
      <c r="AN3197" s="3"/>
      <c r="AO3197" s="3"/>
      <c r="AP3197" s="114"/>
    </row>
    <row r="3198" spans="4:42" x14ac:dyDescent="0.2">
      <c r="D3198" s="3"/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Q3198" s="3"/>
      <c r="R3198" s="3"/>
      <c r="S3198" s="3"/>
      <c r="T3198" s="11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3"/>
      <c r="AG3198" s="3"/>
      <c r="AH3198" s="3"/>
      <c r="AI3198" s="3"/>
      <c r="AJ3198" s="3"/>
      <c r="AK3198" s="3"/>
      <c r="AL3198" s="3"/>
      <c r="AM3198" s="3"/>
      <c r="AN3198" s="3"/>
      <c r="AO3198" s="3"/>
      <c r="AP3198" s="114"/>
    </row>
    <row r="3199" spans="4:42" x14ac:dyDescent="0.2">
      <c r="D3199" s="3"/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Q3199" s="3"/>
      <c r="R3199" s="3"/>
      <c r="S3199" s="3"/>
      <c r="T3199" s="11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3"/>
      <c r="AG3199" s="3"/>
      <c r="AH3199" s="3"/>
      <c r="AI3199" s="3"/>
      <c r="AJ3199" s="3"/>
      <c r="AK3199" s="3"/>
      <c r="AL3199" s="3"/>
      <c r="AM3199" s="3"/>
      <c r="AN3199" s="3"/>
      <c r="AO3199" s="3"/>
      <c r="AP3199" s="114"/>
    </row>
    <row r="3200" spans="4:42" x14ac:dyDescent="0.2">
      <c r="D3200" s="3"/>
      <c r="E3200" s="3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Q3200" s="3"/>
      <c r="R3200" s="3"/>
      <c r="S3200" s="3"/>
      <c r="T3200" s="11"/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  <c r="AE3200" s="3"/>
      <c r="AF3200" s="3"/>
      <c r="AG3200" s="3"/>
      <c r="AH3200" s="3"/>
      <c r="AI3200" s="3"/>
      <c r="AJ3200" s="3"/>
      <c r="AK3200" s="3"/>
      <c r="AL3200" s="3"/>
      <c r="AM3200" s="3"/>
      <c r="AN3200" s="3"/>
      <c r="AO3200" s="3"/>
      <c r="AP3200" s="114"/>
    </row>
    <row r="3201" spans="4:42" x14ac:dyDescent="0.2">
      <c r="D3201" s="3"/>
      <c r="E3201" s="3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Q3201" s="3"/>
      <c r="R3201" s="3"/>
      <c r="S3201" s="3"/>
      <c r="T3201" s="11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3"/>
      <c r="AG3201" s="3"/>
      <c r="AH3201" s="3"/>
      <c r="AI3201" s="3"/>
      <c r="AJ3201" s="3"/>
      <c r="AK3201" s="3"/>
      <c r="AL3201" s="3"/>
      <c r="AM3201" s="3"/>
      <c r="AN3201" s="3"/>
      <c r="AO3201" s="3"/>
      <c r="AP3201" s="114"/>
    </row>
    <row r="3202" spans="4:42" x14ac:dyDescent="0.2">
      <c r="D3202" s="3"/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Q3202" s="3"/>
      <c r="R3202" s="3"/>
      <c r="S3202" s="3"/>
      <c r="T3202" s="11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3"/>
      <c r="AG3202" s="3"/>
      <c r="AH3202" s="3"/>
      <c r="AI3202" s="3"/>
      <c r="AJ3202" s="3"/>
      <c r="AK3202" s="3"/>
      <c r="AL3202" s="3"/>
      <c r="AM3202" s="3"/>
      <c r="AN3202" s="3"/>
      <c r="AO3202" s="3"/>
      <c r="AP3202" s="114"/>
    </row>
    <row r="3203" spans="4:42" x14ac:dyDescent="0.2">
      <c r="D3203" s="3"/>
      <c r="E3203" s="3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Q3203" s="3"/>
      <c r="R3203" s="3"/>
      <c r="S3203" s="3"/>
      <c r="T3203" s="11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3"/>
      <c r="AG3203" s="3"/>
      <c r="AH3203" s="3"/>
      <c r="AI3203" s="3"/>
      <c r="AJ3203" s="3"/>
      <c r="AK3203" s="3"/>
      <c r="AL3203" s="3"/>
      <c r="AM3203" s="3"/>
      <c r="AN3203" s="3"/>
      <c r="AO3203" s="3"/>
      <c r="AP3203" s="114"/>
    </row>
    <row r="3204" spans="4:42" x14ac:dyDescent="0.2">
      <c r="D3204" s="3"/>
      <c r="E3204" s="3"/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Q3204" s="3"/>
      <c r="R3204" s="3"/>
      <c r="S3204" s="3"/>
      <c r="T3204" s="11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3"/>
      <c r="AG3204" s="3"/>
      <c r="AH3204" s="3"/>
      <c r="AI3204" s="3"/>
      <c r="AJ3204" s="3"/>
      <c r="AK3204" s="3"/>
      <c r="AL3204" s="3"/>
      <c r="AM3204" s="3"/>
      <c r="AN3204" s="3"/>
      <c r="AO3204" s="3"/>
      <c r="AP3204" s="114"/>
    </row>
    <row r="3205" spans="4:42" x14ac:dyDescent="0.2">
      <c r="D3205" s="3"/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Q3205" s="3"/>
      <c r="R3205" s="3"/>
      <c r="S3205" s="3"/>
      <c r="T3205" s="11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3"/>
      <c r="AG3205" s="3"/>
      <c r="AH3205" s="3"/>
      <c r="AI3205" s="3"/>
      <c r="AJ3205" s="3"/>
      <c r="AK3205" s="3"/>
      <c r="AL3205" s="3"/>
      <c r="AM3205" s="3"/>
      <c r="AN3205" s="3"/>
      <c r="AO3205" s="3"/>
      <c r="AP3205" s="114"/>
    </row>
    <row r="3206" spans="4:42" x14ac:dyDescent="0.2">
      <c r="D3206" s="3"/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Q3206" s="3"/>
      <c r="R3206" s="3"/>
      <c r="S3206" s="3"/>
      <c r="T3206" s="11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3"/>
      <c r="AG3206" s="3"/>
      <c r="AH3206" s="3"/>
      <c r="AI3206" s="3"/>
      <c r="AJ3206" s="3"/>
      <c r="AK3206" s="3"/>
      <c r="AL3206" s="3"/>
      <c r="AM3206" s="3"/>
      <c r="AN3206" s="3"/>
      <c r="AO3206" s="3"/>
      <c r="AP3206" s="114"/>
    </row>
    <row r="3207" spans="4:42" x14ac:dyDescent="0.2">
      <c r="D3207" s="3"/>
      <c r="E3207" s="3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Q3207" s="3"/>
      <c r="R3207" s="3"/>
      <c r="S3207" s="3"/>
      <c r="T3207" s="11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3"/>
      <c r="AG3207" s="3"/>
      <c r="AH3207" s="3"/>
      <c r="AI3207" s="3"/>
      <c r="AJ3207" s="3"/>
      <c r="AK3207" s="3"/>
      <c r="AL3207" s="3"/>
      <c r="AM3207" s="3"/>
      <c r="AN3207" s="3"/>
      <c r="AO3207" s="3"/>
      <c r="AP3207" s="114"/>
    </row>
    <row r="3208" spans="4:42" x14ac:dyDescent="0.2">
      <c r="D3208" s="3"/>
      <c r="E3208" s="3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Q3208" s="3"/>
      <c r="R3208" s="3"/>
      <c r="S3208" s="3"/>
      <c r="T3208" s="11"/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3"/>
      <c r="AG3208" s="3"/>
      <c r="AH3208" s="3"/>
      <c r="AI3208" s="3"/>
      <c r="AJ3208" s="3"/>
      <c r="AK3208" s="3"/>
      <c r="AL3208" s="3"/>
      <c r="AM3208" s="3"/>
      <c r="AN3208" s="3"/>
      <c r="AO3208" s="3"/>
      <c r="AP3208" s="114"/>
    </row>
    <row r="3209" spans="4:42" x14ac:dyDescent="0.2">
      <c r="D3209" s="3"/>
      <c r="E3209" s="3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Q3209" s="3"/>
      <c r="R3209" s="3"/>
      <c r="S3209" s="3"/>
      <c r="T3209" s="11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3"/>
      <c r="AG3209" s="3"/>
      <c r="AH3209" s="3"/>
      <c r="AI3209" s="3"/>
      <c r="AJ3209" s="3"/>
      <c r="AK3209" s="3"/>
      <c r="AL3209" s="3"/>
      <c r="AM3209" s="3"/>
      <c r="AN3209" s="3"/>
      <c r="AO3209" s="3"/>
      <c r="AP3209" s="114"/>
    </row>
    <row r="3210" spans="4:42" x14ac:dyDescent="0.2">
      <c r="D3210" s="3"/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Q3210" s="3"/>
      <c r="R3210" s="3"/>
      <c r="S3210" s="3"/>
      <c r="T3210" s="11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3"/>
      <c r="AG3210" s="3"/>
      <c r="AH3210" s="3"/>
      <c r="AI3210" s="3"/>
      <c r="AJ3210" s="3"/>
      <c r="AK3210" s="3"/>
      <c r="AL3210" s="3"/>
      <c r="AM3210" s="3"/>
      <c r="AN3210" s="3"/>
      <c r="AO3210" s="3"/>
      <c r="AP3210" s="114"/>
    </row>
    <row r="3211" spans="4:42" x14ac:dyDescent="0.2">
      <c r="D3211" s="3"/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Q3211" s="3"/>
      <c r="R3211" s="3"/>
      <c r="S3211" s="3"/>
      <c r="T3211" s="11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3"/>
      <c r="AG3211" s="3"/>
      <c r="AH3211" s="3"/>
      <c r="AI3211" s="3"/>
      <c r="AJ3211" s="3"/>
      <c r="AK3211" s="3"/>
      <c r="AL3211" s="3"/>
      <c r="AM3211" s="3"/>
      <c r="AN3211" s="3"/>
      <c r="AO3211" s="3"/>
      <c r="AP3211" s="114"/>
    </row>
    <row r="3212" spans="4:42" x14ac:dyDescent="0.2">
      <c r="D3212" s="3"/>
      <c r="E3212" s="3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Q3212" s="3"/>
      <c r="R3212" s="3"/>
      <c r="S3212" s="3"/>
      <c r="T3212" s="11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3"/>
      <c r="AG3212" s="3"/>
      <c r="AH3212" s="3"/>
      <c r="AI3212" s="3"/>
      <c r="AJ3212" s="3"/>
      <c r="AK3212" s="3"/>
      <c r="AL3212" s="3"/>
      <c r="AM3212" s="3"/>
      <c r="AN3212" s="3"/>
      <c r="AO3212" s="3"/>
      <c r="AP3212" s="114"/>
    </row>
    <row r="3213" spans="4:42" x14ac:dyDescent="0.2">
      <c r="D3213" s="3"/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Q3213" s="3"/>
      <c r="R3213" s="3"/>
      <c r="S3213" s="3"/>
      <c r="T3213" s="11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3"/>
      <c r="AG3213" s="3"/>
      <c r="AH3213" s="3"/>
      <c r="AI3213" s="3"/>
      <c r="AJ3213" s="3"/>
      <c r="AK3213" s="3"/>
      <c r="AL3213" s="3"/>
      <c r="AM3213" s="3"/>
      <c r="AN3213" s="3"/>
      <c r="AO3213" s="3"/>
      <c r="AP3213" s="114"/>
    </row>
    <row r="3214" spans="4:42" x14ac:dyDescent="0.2">
      <c r="D3214" s="3"/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Q3214" s="3"/>
      <c r="R3214" s="3"/>
      <c r="S3214" s="3"/>
      <c r="T3214" s="11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3"/>
      <c r="AG3214" s="3"/>
      <c r="AH3214" s="3"/>
      <c r="AI3214" s="3"/>
      <c r="AJ3214" s="3"/>
      <c r="AK3214" s="3"/>
      <c r="AL3214" s="3"/>
      <c r="AM3214" s="3"/>
      <c r="AN3214" s="3"/>
      <c r="AO3214" s="3"/>
      <c r="AP3214" s="114"/>
    </row>
    <row r="3215" spans="4:42" x14ac:dyDescent="0.2">
      <c r="D3215" s="3"/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Q3215" s="3"/>
      <c r="R3215" s="3"/>
      <c r="S3215" s="3"/>
      <c r="T3215" s="11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3"/>
      <c r="AG3215" s="3"/>
      <c r="AH3215" s="3"/>
      <c r="AI3215" s="3"/>
      <c r="AJ3215" s="3"/>
      <c r="AK3215" s="3"/>
      <c r="AL3215" s="3"/>
      <c r="AM3215" s="3"/>
      <c r="AN3215" s="3"/>
      <c r="AO3215" s="3"/>
      <c r="AP3215" s="114"/>
    </row>
    <row r="3216" spans="4:42" x14ac:dyDescent="0.2">
      <c r="D3216" s="3"/>
      <c r="E3216" s="3"/>
      <c r="F3216" s="3"/>
      <c r="G3216" s="3"/>
      <c r="H3216" s="3"/>
      <c r="I3216" s="3"/>
      <c r="J3216" s="3"/>
      <c r="K3216" s="3"/>
      <c r="L3216" s="3"/>
      <c r="M3216" s="3"/>
      <c r="N3216" s="3"/>
      <c r="O3216" s="3"/>
      <c r="Q3216" s="3"/>
      <c r="R3216" s="3"/>
      <c r="S3216" s="3"/>
      <c r="T3216" s="11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3"/>
      <c r="AG3216" s="3"/>
      <c r="AH3216" s="3"/>
      <c r="AI3216" s="3"/>
      <c r="AJ3216" s="3"/>
      <c r="AK3216" s="3"/>
      <c r="AL3216" s="3"/>
      <c r="AM3216" s="3"/>
      <c r="AN3216" s="3"/>
      <c r="AO3216" s="3"/>
      <c r="AP3216" s="114"/>
    </row>
    <row r="3217" spans="4:42" x14ac:dyDescent="0.2">
      <c r="D3217" s="3"/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Q3217" s="3"/>
      <c r="R3217" s="3"/>
      <c r="S3217" s="3"/>
      <c r="T3217" s="11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3"/>
      <c r="AG3217" s="3"/>
      <c r="AH3217" s="3"/>
      <c r="AI3217" s="3"/>
      <c r="AJ3217" s="3"/>
      <c r="AK3217" s="3"/>
      <c r="AL3217" s="3"/>
      <c r="AM3217" s="3"/>
      <c r="AN3217" s="3"/>
      <c r="AO3217" s="3"/>
      <c r="AP3217" s="114"/>
    </row>
    <row r="3218" spans="4:42" x14ac:dyDescent="0.2">
      <c r="D3218" s="3"/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Q3218" s="3"/>
      <c r="R3218" s="3"/>
      <c r="S3218" s="3"/>
      <c r="T3218" s="11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3"/>
      <c r="AG3218" s="3"/>
      <c r="AH3218" s="3"/>
      <c r="AI3218" s="3"/>
      <c r="AJ3218" s="3"/>
      <c r="AK3218" s="3"/>
      <c r="AL3218" s="3"/>
      <c r="AM3218" s="3"/>
      <c r="AN3218" s="3"/>
      <c r="AO3218" s="3"/>
      <c r="AP3218" s="114"/>
    </row>
    <row r="3219" spans="4:42" x14ac:dyDescent="0.2">
      <c r="D3219" s="3"/>
      <c r="E3219" s="3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Q3219" s="3"/>
      <c r="R3219" s="3"/>
      <c r="S3219" s="3"/>
      <c r="T3219" s="11"/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3"/>
      <c r="AG3219" s="3"/>
      <c r="AH3219" s="3"/>
      <c r="AI3219" s="3"/>
      <c r="AJ3219" s="3"/>
      <c r="AK3219" s="3"/>
      <c r="AL3219" s="3"/>
      <c r="AM3219" s="3"/>
      <c r="AN3219" s="3"/>
      <c r="AO3219" s="3"/>
      <c r="AP3219" s="114"/>
    </row>
    <row r="3220" spans="4:42" x14ac:dyDescent="0.2">
      <c r="D3220" s="3"/>
      <c r="E3220" s="3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Q3220" s="3"/>
      <c r="R3220" s="3"/>
      <c r="S3220" s="3"/>
      <c r="T3220" s="11"/>
      <c r="U3220" s="3"/>
      <c r="V3220" s="3"/>
      <c r="W3220" s="3"/>
      <c r="X3220" s="3"/>
      <c r="Y3220" s="3"/>
      <c r="Z3220" s="3"/>
      <c r="AA3220" s="3"/>
      <c r="AB3220" s="3"/>
      <c r="AC3220" s="3"/>
      <c r="AD3220" s="3"/>
      <c r="AE3220" s="3"/>
      <c r="AF3220" s="3"/>
      <c r="AG3220" s="3"/>
      <c r="AH3220" s="3"/>
      <c r="AI3220" s="3"/>
      <c r="AJ3220" s="3"/>
      <c r="AK3220" s="3"/>
      <c r="AL3220" s="3"/>
      <c r="AM3220" s="3"/>
      <c r="AN3220" s="3"/>
      <c r="AO3220" s="3"/>
      <c r="AP3220" s="114"/>
    </row>
    <row r="3221" spans="4:42" x14ac:dyDescent="0.2">
      <c r="D3221" s="3"/>
      <c r="E3221" s="3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Q3221" s="3"/>
      <c r="R3221" s="3"/>
      <c r="S3221" s="3"/>
      <c r="T3221" s="11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3"/>
      <c r="AG3221" s="3"/>
      <c r="AH3221" s="3"/>
      <c r="AI3221" s="3"/>
      <c r="AJ3221" s="3"/>
      <c r="AK3221" s="3"/>
      <c r="AL3221" s="3"/>
      <c r="AM3221" s="3"/>
      <c r="AN3221" s="3"/>
      <c r="AO3221" s="3"/>
      <c r="AP3221" s="114"/>
    </row>
    <row r="3222" spans="4:42" x14ac:dyDescent="0.2">
      <c r="D3222" s="3"/>
      <c r="E3222" s="3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Q3222" s="3"/>
      <c r="R3222" s="3"/>
      <c r="S3222" s="3"/>
      <c r="T3222" s="11"/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3"/>
      <c r="AG3222" s="3"/>
      <c r="AH3222" s="3"/>
      <c r="AI3222" s="3"/>
      <c r="AJ3222" s="3"/>
      <c r="AK3222" s="3"/>
      <c r="AL3222" s="3"/>
      <c r="AM3222" s="3"/>
      <c r="AN3222" s="3"/>
      <c r="AO3222" s="3"/>
      <c r="AP3222" s="114"/>
    </row>
    <row r="3223" spans="4:42" x14ac:dyDescent="0.2">
      <c r="D3223" s="3"/>
      <c r="E3223" s="3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Q3223" s="3"/>
      <c r="R3223" s="3"/>
      <c r="S3223" s="3"/>
      <c r="T3223" s="11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3"/>
      <c r="AG3223" s="3"/>
      <c r="AH3223" s="3"/>
      <c r="AI3223" s="3"/>
      <c r="AJ3223" s="3"/>
      <c r="AK3223" s="3"/>
      <c r="AL3223" s="3"/>
      <c r="AM3223" s="3"/>
      <c r="AN3223" s="3"/>
      <c r="AO3223" s="3"/>
      <c r="AP3223" s="114"/>
    </row>
    <row r="3224" spans="4:42" x14ac:dyDescent="0.2">
      <c r="D3224" s="3"/>
      <c r="E3224" s="3"/>
      <c r="F3224" s="3"/>
      <c r="G3224" s="3"/>
      <c r="H3224" s="3"/>
      <c r="I3224" s="3"/>
      <c r="J3224" s="3"/>
      <c r="K3224" s="3"/>
      <c r="L3224" s="3"/>
      <c r="M3224" s="3"/>
      <c r="N3224" s="3"/>
      <c r="O3224" s="3"/>
      <c r="Q3224" s="3"/>
      <c r="R3224" s="3"/>
      <c r="S3224" s="3"/>
      <c r="T3224" s="11"/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E3224" s="3"/>
      <c r="AF3224" s="3"/>
      <c r="AG3224" s="3"/>
      <c r="AH3224" s="3"/>
      <c r="AI3224" s="3"/>
      <c r="AJ3224" s="3"/>
      <c r="AK3224" s="3"/>
      <c r="AL3224" s="3"/>
      <c r="AM3224" s="3"/>
      <c r="AN3224" s="3"/>
      <c r="AO3224" s="3"/>
      <c r="AP3224" s="114"/>
    </row>
    <row r="3225" spans="4:42" x14ac:dyDescent="0.2">
      <c r="D3225" s="3"/>
      <c r="E3225" s="3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Q3225" s="3"/>
      <c r="R3225" s="3"/>
      <c r="S3225" s="3"/>
      <c r="T3225" s="11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3"/>
      <c r="AG3225" s="3"/>
      <c r="AH3225" s="3"/>
      <c r="AI3225" s="3"/>
      <c r="AJ3225" s="3"/>
      <c r="AK3225" s="3"/>
      <c r="AL3225" s="3"/>
      <c r="AM3225" s="3"/>
      <c r="AN3225" s="3"/>
      <c r="AO3225" s="3"/>
      <c r="AP3225" s="114"/>
    </row>
    <row r="3226" spans="4:42" x14ac:dyDescent="0.2">
      <c r="D3226" s="3"/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Q3226" s="3"/>
      <c r="R3226" s="3"/>
      <c r="S3226" s="3"/>
      <c r="T3226" s="11"/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E3226" s="3"/>
      <c r="AF3226" s="3"/>
      <c r="AG3226" s="3"/>
      <c r="AH3226" s="3"/>
      <c r="AI3226" s="3"/>
      <c r="AJ3226" s="3"/>
      <c r="AK3226" s="3"/>
      <c r="AL3226" s="3"/>
      <c r="AM3226" s="3"/>
      <c r="AN3226" s="3"/>
      <c r="AO3226" s="3"/>
      <c r="AP3226" s="114"/>
    </row>
    <row r="3227" spans="4:42" x14ac:dyDescent="0.2">
      <c r="D3227" s="3"/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Q3227" s="3"/>
      <c r="R3227" s="3"/>
      <c r="S3227" s="3"/>
      <c r="T3227" s="11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3"/>
      <c r="AG3227" s="3"/>
      <c r="AH3227" s="3"/>
      <c r="AI3227" s="3"/>
      <c r="AJ3227" s="3"/>
      <c r="AK3227" s="3"/>
      <c r="AL3227" s="3"/>
      <c r="AM3227" s="3"/>
      <c r="AN3227" s="3"/>
      <c r="AO3227" s="3"/>
      <c r="AP3227" s="114"/>
    </row>
    <row r="3228" spans="4:42" x14ac:dyDescent="0.2">
      <c r="D3228" s="3"/>
      <c r="E3228" s="3"/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Q3228" s="3"/>
      <c r="R3228" s="3"/>
      <c r="S3228" s="3"/>
      <c r="T3228" s="11"/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  <c r="AE3228" s="3"/>
      <c r="AF3228" s="3"/>
      <c r="AG3228" s="3"/>
      <c r="AH3228" s="3"/>
      <c r="AI3228" s="3"/>
      <c r="AJ3228" s="3"/>
      <c r="AK3228" s="3"/>
      <c r="AL3228" s="3"/>
      <c r="AM3228" s="3"/>
      <c r="AN3228" s="3"/>
      <c r="AO3228" s="3"/>
      <c r="AP3228" s="114"/>
    </row>
    <row r="3229" spans="4:42" x14ac:dyDescent="0.2">
      <c r="D3229" s="3"/>
      <c r="E3229" s="3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Q3229" s="3"/>
      <c r="R3229" s="3"/>
      <c r="S3229" s="3"/>
      <c r="T3229" s="11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3"/>
      <c r="AG3229" s="3"/>
      <c r="AH3229" s="3"/>
      <c r="AI3229" s="3"/>
      <c r="AJ3229" s="3"/>
      <c r="AK3229" s="3"/>
      <c r="AL3229" s="3"/>
      <c r="AM3229" s="3"/>
      <c r="AN3229" s="3"/>
      <c r="AO3229" s="3"/>
      <c r="AP3229" s="114"/>
    </row>
    <row r="3230" spans="4:42" x14ac:dyDescent="0.2">
      <c r="D3230" s="3"/>
      <c r="E3230" s="3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Q3230" s="3"/>
      <c r="R3230" s="3"/>
      <c r="S3230" s="3"/>
      <c r="T3230" s="11"/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3"/>
      <c r="AG3230" s="3"/>
      <c r="AH3230" s="3"/>
      <c r="AI3230" s="3"/>
      <c r="AJ3230" s="3"/>
      <c r="AK3230" s="3"/>
      <c r="AL3230" s="3"/>
      <c r="AM3230" s="3"/>
      <c r="AN3230" s="3"/>
      <c r="AO3230" s="3"/>
      <c r="AP3230" s="114"/>
    </row>
    <row r="3231" spans="4:42" x14ac:dyDescent="0.2">
      <c r="D3231" s="3"/>
      <c r="E3231" s="3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Q3231" s="3"/>
      <c r="R3231" s="3"/>
      <c r="S3231" s="3"/>
      <c r="T3231" s="11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3"/>
      <c r="AG3231" s="3"/>
      <c r="AH3231" s="3"/>
      <c r="AI3231" s="3"/>
      <c r="AJ3231" s="3"/>
      <c r="AK3231" s="3"/>
      <c r="AL3231" s="3"/>
      <c r="AM3231" s="3"/>
      <c r="AN3231" s="3"/>
      <c r="AO3231" s="3"/>
      <c r="AP3231" s="114"/>
    </row>
    <row r="3232" spans="4:42" x14ac:dyDescent="0.2">
      <c r="D3232" s="3"/>
      <c r="E3232" s="3"/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Q3232" s="3"/>
      <c r="R3232" s="3"/>
      <c r="S3232" s="3"/>
      <c r="T3232" s="11"/>
      <c r="U3232" s="3"/>
      <c r="V3232" s="3"/>
      <c r="W3232" s="3"/>
      <c r="X3232" s="3"/>
      <c r="Y3232" s="3"/>
      <c r="Z3232" s="3"/>
      <c r="AA3232" s="3"/>
      <c r="AB3232" s="3"/>
      <c r="AC3232" s="3"/>
      <c r="AD3232" s="3"/>
      <c r="AE3232" s="3"/>
      <c r="AF3232" s="3"/>
      <c r="AG3232" s="3"/>
      <c r="AH3232" s="3"/>
      <c r="AI3232" s="3"/>
      <c r="AJ3232" s="3"/>
      <c r="AK3232" s="3"/>
      <c r="AL3232" s="3"/>
      <c r="AM3232" s="3"/>
      <c r="AN3232" s="3"/>
      <c r="AO3232" s="3"/>
      <c r="AP3232" s="114"/>
    </row>
    <row r="3233" spans="4:42" x14ac:dyDescent="0.2">
      <c r="D3233" s="3"/>
      <c r="E3233" s="3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Q3233" s="3"/>
      <c r="R3233" s="3"/>
      <c r="S3233" s="3"/>
      <c r="T3233" s="11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3"/>
      <c r="AG3233" s="3"/>
      <c r="AH3233" s="3"/>
      <c r="AI3233" s="3"/>
      <c r="AJ3233" s="3"/>
      <c r="AK3233" s="3"/>
      <c r="AL3233" s="3"/>
      <c r="AM3233" s="3"/>
      <c r="AN3233" s="3"/>
      <c r="AO3233" s="3"/>
      <c r="AP3233" s="114"/>
    </row>
    <row r="3234" spans="4:42" x14ac:dyDescent="0.2">
      <c r="D3234" s="3"/>
      <c r="E3234" s="3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Q3234" s="3"/>
      <c r="R3234" s="3"/>
      <c r="S3234" s="3"/>
      <c r="T3234" s="11"/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  <c r="AE3234" s="3"/>
      <c r="AF3234" s="3"/>
      <c r="AG3234" s="3"/>
      <c r="AH3234" s="3"/>
      <c r="AI3234" s="3"/>
      <c r="AJ3234" s="3"/>
      <c r="AK3234" s="3"/>
      <c r="AL3234" s="3"/>
      <c r="AM3234" s="3"/>
      <c r="AN3234" s="3"/>
      <c r="AO3234" s="3"/>
      <c r="AP3234" s="114"/>
    </row>
    <row r="3235" spans="4:42" x14ac:dyDescent="0.2">
      <c r="D3235" s="3"/>
      <c r="E3235" s="3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Q3235" s="3"/>
      <c r="R3235" s="3"/>
      <c r="S3235" s="3"/>
      <c r="T3235" s="11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3"/>
      <c r="AG3235" s="3"/>
      <c r="AH3235" s="3"/>
      <c r="AI3235" s="3"/>
      <c r="AJ3235" s="3"/>
      <c r="AK3235" s="3"/>
      <c r="AL3235" s="3"/>
      <c r="AM3235" s="3"/>
      <c r="AN3235" s="3"/>
      <c r="AO3235" s="3"/>
      <c r="AP3235" s="114"/>
    </row>
    <row r="3236" spans="4:42" x14ac:dyDescent="0.2">
      <c r="D3236" s="3"/>
      <c r="E3236" s="3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Q3236" s="3"/>
      <c r="R3236" s="3"/>
      <c r="S3236" s="3"/>
      <c r="T3236" s="11"/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  <c r="AE3236" s="3"/>
      <c r="AF3236" s="3"/>
      <c r="AG3236" s="3"/>
      <c r="AH3236" s="3"/>
      <c r="AI3236" s="3"/>
      <c r="AJ3236" s="3"/>
      <c r="AK3236" s="3"/>
      <c r="AL3236" s="3"/>
      <c r="AM3236" s="3"/>
      <c r="AN3236" s="3"/>
      <c r="AO3236" s="3"/>
      <c r="AP3236" s="114"/>
    </row>
    <row r="3237" spans="4:42" x14ac:dyDescent="0.2">
      <c r="D3237" s="3"/>
      <c r="E3237" s="3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Q3237" s="3"/>
      <c r="R3237" s="3"/>
      <c r="S3237" s="3"/>
      <c r="T3237" s="11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3"/>
      <c r="AG3237" s="3"/>
      <c r="AH3237" s="3"/>
      <c r="AI3237" s="3"/>
      <c r="AJ3237" s="3"/>
      <c r="AK3237" s="3"/>
      <c r="AL3237" s="3"/>
      <c r="AM3237" s="3"/>
      <c r="AN3237" s="3"/>
      <c r="AO3237" s="3"/>
      <c r="AP3237" s="114"/>
    </row>
    <row r="3238" spans="4:42" x14ac:dyDescent="0.2">
      <c r="D3238" s="3"/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Q3238" s="3"/>
      <c r="R3238" s="3"/>
      <c r="S3238" s="3"/>
      <c r="T3238" s="11"/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E3238" s="3"/>
      <c r="AF3238" s="3"/>
      <c r="AG3238" s="3"/>
      <c r="AH3238" s="3"/>
      <c r="AI3238" s="3"/>
      <c r="AJ3238" s="3"/>
      <c r="AK3238" s="3"/>
      <c r="AL3238" s="3"/>
      <c r="AM3238" s="3"/>
      <c r="AN3238" s="3"/>
      <c r="AO3238" s="3"/>
      <c r="AP3238" s="114"/>
    </row>
    <row r="3239" spans="4:42" x14ac:dyDescent="0.2">
      <c r="D3239" s="3"/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Q3239" s="3"/>
      <c r="R3239" s="3"/>
      <c r="S3239" s="3"/>
      <c r="T3239" s="11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E3239" s="3"/>
      <c r="AF3239" s="3"/>
      <c r="AG3239" s="3"/>
      <c r="AH3239" s="3"/>
      <c r="AI3239" s="3"/>
      <c r="AJ3239" s="3"/>
      <c r="AK3239" s="3"/>
      <c r="AL3239" s="3"/>
      <c r="AM3239" s="3"/>
      <c r="AN3239" s="3"/>
      <c r="AO3239" s="3"/>
      <c r="AP3239" s="114"/>
    </row>
    <row r="3240" spans="4:42" x14ac:dyDescent="0.2">
      <c r="D3240" s="3"/>
      <c r="E3240" s="3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Q3240" s="3"/>
      <c r="R3240" s="3"/>
      <c r="S3240" s="3"/>
      <c r="T3240" s="11"/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E3240" s="3"/>
      <c r="AF3240" s="3"/>
      <c r="AG3240" s="3"/>
      <c r="AH3240" s="3"/>
      <c r="AI3240" s="3"/>
      <c r="AJ3240" s="3"/>
      <c r="AK3240" s="3"/>
      <c r="AL3240" s="3"/>
      <c r="AM3240" s="3"/>
      <c r="AN3240" s="3"/>
      <c r="AO3240" s="3"/>
      <c r="AP3240" s="114"/>
    </row>
    <row r="3241" spans="4:42" x14ac:dyDescent="0.2">
      <c r="D3241" s="3"/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Q3241" s="3"/>
      <c r="R3241" s="3"/>
      <c r="S3241" s="3"/>
      <c r="T3241" s="11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3"/>
      <c r="AG3241" s="3"/>
      <c r="AH3241" s="3"/>
      <c r="AI3241" s="3"/>
      <c r="AJ3241" s="3"/>
      <c r="AK3241" s="3"/>
      <c r="AL3241" s="3"/>
      <c r="AM3241" s="3"/>
      <c r="AN3241" s="3"/>
      <c r="AO3241" s="3"/>
      <c r="AP3241" s="114"/>
    </row>
    <row r="3242" spans="4:42" x14ac:dyDescent="0.2">
      <c r="D3242" s="3"/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Q3242" s="3"/>
      <c r="R3242" s="3"/>
      <c r="S3242" s="3"/>
      <c r="T3242" s="11"/>
      <c r="U3242" s="3"/>
      <c r="V3242" s="3"/>
      <c r="W3242" s="3"/>
      <c r="X3242" s="3"/>
      <c r="Y3242" s="3"/>
      <c r="Z3242" s="3"/>
      <c r="AA3242" s="3"/>
      <c r="AB3242" s="3"/>
      <c r="AC3242" s="3"/>
      <c r="AD3242" s="3"/>
      <c r="AE3242" s="3"/>
      <c r="AF3242" s="3"/>
      <c r="AG3242" s="3"/>
      <c r="AH3242" s="3"/>
      <c r="AI3242" s="3"/>
      <c r="AJ3242" s="3"/>
      <c r="AK3242" s="3"/>
      <c r="AL3242" s="3"/>
      <c r="AM3242" s="3"/>
      <c r="AN3242" s="3"/>
      <c r="AO3242" s="3"/>
      <c r="AP3242" s="114"/>
    </row>
    <row r="3243" spans="4:42" x14ac:dyDescent="0.2">
      <c r="D3243" s="3"/>
      <c r="E3243" s="3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Q3243" s="3"/>
      <c r="R3243" s="3"/>
      <c r="S3243" s="3"/>
      <c r="T3243" s="11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3"/>
      <c r="AG3243" s="3"/>
      <c r="AH3243" s="3"/>
      <c r="AI3243" s="3"/>
      <c r="AJ3243" s="3"/>
      <c r="AK3243" s="3"/>
      <c r="AL3243" s="3"/>
      <c r="AM3243" s="3"/>
      <c r="AN3243" s="3"/>
      <c r="AO3243" s="3"/>
      <c r="AP3243" s="114"/>
    </row>
    <row r="3244" spans="4:42" x14ac:dyDescent="0.2">
      <c r="D3244" s="3"/>
      <c r="E3244" s="3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Q3244" s="3"/>
      <c r="R3244" s="3"/>
      <c r="S3244" s="3"/>
      <c r="T3244" s="11"/>
      <c r="U3244" s="3"/>
      <c r="V3244" s="3"/>
      <c r="W3244" s="3"/>
      <c r="X3244" s="3"/>
      <c r="Y3244" s="3"/>
      <c r="Z3244" s="3"/>
      <c r="AA3244" s="3"/>
      <c r="AB3244" s="3"/>
      <c r="AC3244" s="3"/>
      <c r="AD3244" s="3"/>
      <c r="AE3244" s="3"/>
      <c r="AF3244" s="3"/>
      <c r="AG3244" s="3"/>
      <c r="AH3244" s="3"/>
      <c r="AI3244" s="3"/>
      <c r="AJ3244" s="3"/>
      <c r="AK3244" s="3"/>
      <c r="AL3244" s="3"/>
      <c r="AM3244" s="3"/>
      <c r="AN3244" s="3"/>
      <c r="AO3244" s="3"/>
      <c r="AP3244" s="114"/>
    </row>
    <row r="3245" spans="4:42" x14ac:dyDescent="0.2">
      <c r="D3245" s="3"/>
      <c r="E3245" s="3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Q3245" s="3"/>
      <c r="R3245" s="3"/>
      <c r="S3245" s="3"/>
      <c r="T3245" s="11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3"/>
      <c r="AG3245" s="3"/>
      <c r="AH3245" s="3"/>
      <c r="AI3245" s="3"/>
      <c r="AJ3245" s="3"/>
      <c r="AK3245" s="3"/>
      <c r="AL3245" s="3"/>
      <c r="AM3245" s="3"/>
      <c r="AN3245" s="3"/>
      <c r="AO3245" s="3"/>
      <c r="AP3245" s="114"/>
    </row>
    <row r="3246" spans="4:42" x14ac:dyDescent="0.2">
      <c r="D3246" s="3"/>
      <c r="E3246" s="3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Q3246" s="3"/>
      <c r="R3246" s="3"/>
      <c r="S3246" s="3"/>
      <c r="T3246" s="11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 s="3"/>
      <c r="AF3246" s="3"/>
      <c r="AG3246" s="3"/>
      <c r="AH3246" s="3"/>
      <c r="AI3246" s="3"/>
      <c r="AJ3246" s="3"/>
      <c r="AK3246" s="3"/>
      <c r="AL3246" s="3"/>
      <c r="AM3246" s="3"/>
      <c r="AN3246" s="3"/>
      <c r="AO3246" s="3"/>
      <c r="AP3246" s="114"/>
    </row>
    <row r="3247" spans="4:42" x14ac:dyDescent="0.2">
      <c r="D3247" s="3"/>
      <c r="E3247" s="3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Q3247" s="3"/>
      <c r="R3247" s="3"/>
      <c r="S3247" s="3"/>
      <c r="T3247" s="11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3"/>
      <c r="AG3247" s="3"/>
      <c r="AH3247" s="3"/>
      <c r="AI3247" s="3"/>
      <c r="AJ3247" s="3"/>
      <c r="AK3247" s="3"/>
      <c r="AL3247" s="3"/>
      <c r="AM3247" s="3"/>
      <c r="AN3247" s="3"/>
      <c r="AO3247" s="3"/>
      <c r="AP3247" s="114"/>
    </row>
    <row r="3248" spans="4:42" x14ac:dyDescent="0.2">
      <c r="D3248" s="3"/>
      <c r="E3248" s="3"/>
      <c r="F3248" s="3"/>
      <c r="G3248" s="3"/>
      <c r="H3248" s="3"/>
      <c r="I3248" s="3"/>
      <c r="J3248" s="3"/>
      <c r="K3248" s="3"/>
      <c r="L3248" s="3"/>
      <c r="M3248" s="3"/>
      <c r="N3248" s="3"/>
      <c r="O3248" s="3"/>
      <c r="Q3248" s="3"/>
      <c r="R3248" s="3"/>
      <c r="S3248" s="3"/>
      <c r="T3248" s="11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E3248" s="3"/>
      <c r="AF3248" s="3"/>
      <c r="AG3248" s="3"/>
      <c r="AH3248" s="3"/>
      <c r="AI3248" s="3"/>
      <c r="AJ3248" s="3"/>
      <c r="AK3248" s="3"/>
      <c r="AL3248" s="3"/>
      <c r="AM3248" s="3"/>
      <c r="AN3248" s="3"/>
      <c r="AO3248" s="3"/>
      <c r="AP3248" s="114"/>
    </row>
    <row r="3249" spans="4:42" x14ac:dyDescent="0.2">
      <c r="D3249" s="3"/>
      <c r="E3249" s="3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Q3249" s="3"/>
      <c r="R3249" s="3"/>
      <c r="S3249" s="3"/>
      <c r="T3249" s="11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3"/>
      <c r="AG3249" s="3"/>
      <c r="AH3249" s="3"/>
      <c r="AI3249" s="3"/>
      <c r="AJ3249" s="3"/>
      <c r="AK3249" s="3"/>
      <c r="AL3249" s="3"/>
      <c r="AM3249" s="3"/>
      <c r="AN3249" s="3"/>
      <c r="AO3249" s="3"/>
      <c r="AP3249" s="114"/>
    </row>
    <row r="3250" spans="4:42" x14ac:dyDescent="0.2">
      <c r="D3250" s="3"/>
      <c r="E3250" s="3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Q3250" s="3"/>
      <c r="R3250" s="3"/>
      <c r="S3250" s="3"/>
      <c r="T3250" s="11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E3250" s="3"/>
      <c r="AF3250" s="3"/>
      <c r="AG3250" s="3"/>
      <c r="AH3250" s="3"/>
      <c r="AI3250" s="3"/>
      <c r="AJ3250" s="3"/>
      <c r="AK3250" s="3"/>
      <c r="AL3250" s="3"/>
      <c r="AM3250" s="3"/>
      <c r="AN3250" s="3"/>
      <c r="AO3250" s="3"/>
      <c r="AP3250" s="114"/>
    </row>
    <row r="3251" spans="4:42" x14ac:dyDescent="0.2">
      <c r="D3251" s="3"/>
      <c r="E3251" s="3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Q3251" s="3"/>
      <c r="R3251" s="3"/>
      <c r="S3251" s="3"/>
      <c r="T3251" s="11"/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E3251" s="3"/>
      <c r="AF3251" s="3"/>
      <c r="AG3251" s="3"/>
      <c r="AH3251" s="3"/>
      <c r="AI3251" s="3"/>
      <c r="AJ3251" s="3"/>
      <c r="AK3251" s="3"/>
      <c r="AL3251" s="3"/>
      <c r="AM3251" s="3"/>
      <c r="AN3251" s="3"/>
      <c r="AO3251" s="3"/>
      <c r="AP3251" s="114"/>
    </row>
    <row r="3252" spans="4:42" x14ac:dyDescent="0.2">
      <c r="D3252" s="3"/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Q3252" s="3"/>
      <c r="R3252" s="3"/>
      <c r="S3252" s="3"/>
      <c r="T3252" s="11"/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E3252" s="3"/>
      <c r="AF3252" s="3"/>
      <c r="AG3252" s="3"/>
      <c r="AH3252" s="3"/>
      <c r="AI3252" s="3"/>
      <c r="AJ3252" s="3"/>
      <c r="AK3252" s="3"/>
      <c r="AL3252" s="3"/>
      <c r="AM3252" s="3"/>
      <c r="AN3252" s="3"/>
      <c r="AO3252" s="3"/>
      <c r="AP3252" s="114"/>
    </row>
    <row r="3253" spans="4:42" x14ac:dyDescent="0.2">
      <c r="D3253" s="3"/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Q3253" s="3"/>
      <c r="R3253" s="3"/>
      <c r="S3253" s="3"/>
      <c r="T3253" s="11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3"/>
      <c r="AG3253" s="3"/>
      <c r="AH3253" s="3"/>
      <c r="AI3253" s="3"/>
      <c r="AJ3253" s="3"/>
      <c r="AK3253" s="3"/>
      <c r="AL3253" s="3"/>
      <c r="AM3253" s="3"/>
      <c r="AN3253" s="3"/>
      <c r="AO3253" s="3"/>
      <c r="AP3253" s="114"/>
    </row>
    <row r="3254" spans="4:42" x14ac:dyDescent="0.2">
      <c r="D3254" s="3"/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Q3254" s="3"/>
      <c r="R3254" s="3"/>
      <c r="S3254" s="3"/>
      <c r="T3254" s="11"/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E3254" s="3"/>
      <c r="AF3254" s="3"/>
      <c r="AG3254" s="3"/>
      <c r="AH3254" s="3"/>
      <c r="AI3254" s="3"/>
      <c r="AJ3254" s="3"/>
      <c r="AK3254" s="3"/>
      <c r="AL3254" s="3"/>
      <c r="AM3254" s="3"/>
      <c r="AN3254" s="3"/>
      <c r="AO3254" s="3"/>
      <c r="AP3254" s="114"/>
    </row>
    <row r="3255" spans="4:42" x14ac:dyDescent="0.2">
      <c r="D3255" s="3"/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Q3255" s="3"/>
      <c r="R3255" s="3"/>
      <c r="S3255" s="3"/>
      <c r="T3255" s="11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3"/>
      <c r="AG3255" s="3"/>
      <c r="AH3255" s="3"/>
      <c r="AI3255" s="3"/>
      <c r="AJ3255" s="3"/>
      <c r="AK3255" s="3"/>
      <c r="AL3255" s="3"/>
      <c r="AM3255" s="3"/>
      <c r="AN3255" s="3"/>
      <c r="AO3255" s="3"/>
      <c r="AP3255" s="114"/>
    </row>
    <row r="3256" spans="4:42" x14ac:dyDescent="0.2">
      <c r="D3256" s="3"/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Q3256" s="3"/>
      <c r="R3256" s="3"/>
      <c r="S3256" s="3"/>
      <c r="T3256" s="11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E3256" s="3"/>
      <c r="AF3256" s="3"/>
      <c r="AG3256" s="3"/>
      <c r="AH3256" s="3"/>
      <c r="AI3256" s="3"/>
      <c r="AJ3256" s="3"/>
      <c r="AK3256" s="3"/>
      <c r="AL3256" s="3"/>
      <c r="AM3256" s="3"/>
      <c r="AN3256" s="3"/>
      <c r="AO3256" s="3"/>
      <c r="AP3256" s="114"/>
    </row>
    <row r="3257" spans="4:42" x14ac:dyDescent="0.2">
      <c r="D3257" s="3"/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Q3257" s="3"/>
      <c r="R3257" s="3"/>
      <c r="S3257" s="3"/>
      <c r="T3257" s="11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3"/>
      <c r="AG3257" s="3"/>
      <c r="AH3257" s="3"/>
      <c r="AI3257" s="3"/>
      <c r="AJ3257" s="3"/>
      <c r="AK3257" s="3"/>
      <c r="AL3257" s="3"/>
      <c r="AM3257" s="3"/>
      <c r="AN3257" s="3"/>
      <c r="AO3257" s="3"/>
      <c r="AP3257" s="114"/>
    </row>
    <row r="3258" spans="4:42" x14ac:dyDescent="0.2">
      <c r="D3258" s="3"/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Q3258" s="3"/>
      <c r="R3258" s="3"/>
      <c r="S3258" s="3"/>
      <c r="T3258" s="11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3"/>
      <c r="AG3258" s="3"/>
      <c r="AH3258" s="3"/>
      <c r="AI3258" s="3"/>
      <c r="AJ3258" s="3"/>
      <c r="AK3258" s="3"/>
      <c r="AL3258" s="3"/>
      <c r="AM3258" s="3"/>
      <c r="AN3258" s="3"/>
      <c r="AO3258" s="3"/>
      <c r="AP3258" s="114"/>
    </row>
    <row r="3259" spans="4:42" x14ac:dyDescent="0.2">
      <c r="D3259" s="3"/>
      <c r="E3259" s="3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Q3259" s="3"/>
      <c r="R3259" s="3"/>
      <c r="S3259" s="3"/>
      <c r="T3259" s="11"/>
      <c r="U3259" s="3"/>
      <c r="V3259" s="3"/>
      <c r="W3259" s="3"/>
      <c r="X3259" s="3"/>
      <c r="Y3259" s="3"/>
      <c r="Z3259" s="3"/>
      <c r="AA3259" s="3"/>
      <c r="AB3259" s="3"/>
      <c r="AC3259" s="3"/>
      <c r="AD3259" s="3"/>
      <c r="AE3259" s="3"/>
      <c r="AF3259" s="3"/>
      <c r="AG3259" s="3"/>
      <c r="AH3259" s="3"/>
      <c r="AI3259" s="3"/>
      <c r="AJ3259" s="3"/>
      <c r="AK3259" s="3"/>
      <c r="AL3259" s="3"/>
      <c r="AM3259" s="3"/>
      <c r="AN3259" s="3"/>
      <c r="AO3259" s="3"/>
      <c r="AP3259" s="114"/>
    </row>
    <row r="3260" spans="4:42" x14ac:dyDescent="0.2">
      <c r="D3260" s="3"/>
      <c r="E3260" s="3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Q3260" s="3"/>
      <c r="R3260" s="3"/>
      <c r="S3260" s="3"/>
      <c r="T3260" s="11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E3260" s="3"/>
      <c r="AF3260" s="3"/>
      <c r="AG3260" s="3"/>
      <c r="AH3260" s="3"/>
      <c r="AI3260" s="3"/>
      <c r="AJ3260" s="3"/>
      <c r="AK3260" s="3"/>
      <c r="AL3260" s="3"/>
      <c r="AM3260" s="3"/>
      <c r="AN3260" s="3"/>
      <c r="AO3260" s="3"/>
      <c r="AP3260" s="114"/>
    </row>
    <row r="3261" spans="4:42" x14ac:dyDescent="0.2">
      <c r="D3261" s="3"/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Q3261" s="3"/>
      <c r="R3261" s="3"/>
      <c r="S3261" s="3"/>
      <c r="T3261" s="11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3"/>
      <c r="AG3261" s="3"/>
      <c r="AH3261" s="3"/>
      <c r="AI3261" s="3"/>
      <c r="AJ3261" s="3"/>
      <c r="AK3261" s="3"/>
      <c r="AL3261" s="3"/>
      <c r="AM3261" s="3"/>
      <c r="AN3261" s="3"/>
      <c r="AO3261" s="3"/>
      <c r="AP3261" s="114"/>
    </row>
    <row r="3262" spans="4:42" x14ac:dyDescent="0.2">
      <c r="D3262" s="3"/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Q3262" s="3"/>
      <c r="R3262" s="3"/>
      <c r="S3262" s="3"/>
      <c r="T3262" s="11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3"/>
      <c r="AG3262" s="3"/>
      <c r="AH3262" s="3"/>
      <c r="AI3262" s="3"/>
      <c r="AJ3262" s="3"/>
      <c r="AK3262" s="3"/>
      <c r="AL3262" s="3"/>
      <c r="AM3262" s="3"/>
      <c r="AN3262" s="3"/>
      <c r="AO3262" s="3"/>
      <c r="AP3262" s="114"/>
    </row>
    <row r="3263" spans="4:42" x14ac:dyDescent="0.2">
      <c r="D3263" s="3"/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Q3263" s="3"/>
      <c r="R3263" s="3"/>
      <c r="S3263" s="3"/>
      <c r="T3263" s="11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3"/>
      <c r="AG3263" s="3"/>
      <c r="AH3263" s="3"/>
      <c r="AI3263" s="3"/>
      <c r="AJ3263" s="3"/>
      <c r="AK3263" s="3"/>
      <c r="AL3263" s="3"/>
      <c r="AM3263" s="3"/>
      <c r="AN3263" s="3"/>
      <c r="AO3263" s="3"/>
      <c r="AP3263" s="114"/>
    </row>
    <row r="3264" spans="4:42" x14ac:dyDescent="0.2">
      <c r="D3264" s="3"/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Q3264" s="3"/>
      <c r="R3264" s="3"/>
      <c r="S3264" s="3"/>
      <c r="T3264" s="11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3"/>
      <c r="AG3264" s="3"/>
      <c r="AH3264" s="3"/>
      <c r="AI3264" s="3"/>
      <c r="AJ3264" s="3"/>
      <c r="AK3264" s="3"/>
      <c r="AL3264" s="3"/>
      <c r="AM3264" s="3"/>
      <c r="AN3264" s="3"/>
      <c r="AO3264" s="3"/>
      <c r="AP3264" s="114"/>
    </row>
    <row r="3265" spans="4:42" x14ac:dyDescent="0.2">
      <c r="D3265" s="3"/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Q3265" s="3"/>
      <c r="R3265" s="3"/>
      <c r="S3265" s="3"/>
      <c r="T3265" s="11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3"/>
      <c r="AG3265" s="3"/>
      <c r="AH3265" s="3"/>
      <c r="AI3265" s="3"/>
      <c r="AJ3265" s="3"/>
      <c r="AK3265" s="3"/>
      <c r="AL3265" s="3"/>
      <c r="AM3265" s="3"/>
      <c r="AN3265" s="3"/>
      <c r="AO3265" s="3"/>
      <c r="AP3265" s="114"/>
    </row>
    <row r="3266" spans="4:42" x14ac:dyDescent="0.2">
      <c r="D3266" s="3"/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Q3266" s="3"/>
      <c r="R3266" s="3"/>
      <c r="S3266" s="3"/>
      <c r="T3266" s="11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3"/>
      <c r="AG3266" s="3"/>
      <c r="AH3266" s="3"/>
      <c r="AI3266" s="3"/>
      <c r="AJ3266" s="3"/>
      <c r="AK3266" s="3"/>
      <c r="AL3266" s="3"/>
      <c r="AM3266" s="3"/>
      <c r="AN3266" s="3"/>
      <c r="AO3266" s="3"/>
      <c r="AP3266" s="114"/>
    </row>
    <row r="3267" spans="4:42" x14ac:dyDescent="0.2">
      <c r="D3267" s="3"/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Q3267" s="3"/>
      <c r="R3267" s="3"/>
      <c r="S3267" s="3"/>
      <c r="T3267" s="11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3"/>
      <c r="AG3267" s="3"/>
      <c r="AH3267" s="3"/>
      <c r="AI3267" s="3"/>
      <c r="AJ3267" s="3"/>
      <c r="AK3267" s="3"/>
      <c r="AL3267" s="3"/>
      <c r="AM3267" s="3"/>
      <c r="AN3267" s="3"/>
      <c r="AO3267" s="3"/>
      <c r="AP3267" s="114"/>
    </row>
    <row r="3268" spans="4:42" x14ac:dyDescent="0.2">
      <c r="D3268" s="3"/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Q3268" s="3"/>
      <c r="R3268" s="3"/>
      <c r="S3268" s="3"/>
      <c r="T3268" s="11"/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E3268" s="3"/>
      <c r="AF3268" s="3"/>
      <c r="AG3268" s="3"/>
      <c r="AH3268" s="3"/>
      <c r="AI3268" s="3"/>
      <c r="AJ3268" s="3"/>
      <c r="AK3268" s="3"/>
      <c r="AL3268" s="3"/>
      <c r="AM3268" s="3"/>
      <c r="AN3268" s="3"/>
      <c r="AO3268" s="3"/>
      <c r="AP3268" s="114"/>
    </row>
    <row r="3269" spans="4:42" x14ac:dyDescent="0.2">
      <c r="D3269" s="3"/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Q3269" s="3"/>
      <c r="R3269" s="3"/>
      <c r="S3269" s="3"/>
      <c r="T3269" s="11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3"/>
      <c r="AG3269" s="3"/>
      <c r="AH3269" s="3"/>
      <c r="AI3269" s="3"/>
      <c r="AJ3269" s="3"/>
      <c r="AK3269" s="3"/>
      <c r="AL3269" s="3"/>
      <c r="AM3269" s="3"/>
      <c r="AN3269" s="3"/>
      <c r="AO3269" s="3"/>
      <c r="AP3269" s="114"/>
    </row>
    <row r="3270" spans="4:42" x14ac:dyDescent="0.2">
      <c r="D3270" s="3"/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Q3270" s="3"/>
      <c r="R3270" s="3"/>
      <c r="S3270" s="3"/>
      <c r="T3270" s="11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3"/>
      <c r="AG3270" s="3"/>
      <c r="AH3270" s="3"/>
      <c r="AI3270" s="3"/>
      <c r="AJ3270" s="3"/>
      <c r="AK3270" s="3"/>
      <c r="AL3270" s="3"/>
      <c r="AM3270" s="3"/>
      <c r="AN3270" s="3"/>
      <c r="AO3270" s="3"/>
      <c r="AP3270" s="114"/>
    </row>
    <row r="3271" spans="4:42" x14ac:dyDescent="0.2">
      <c r="D3271" s="3"/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Q3271" s="3"/>
      <c r="R3271" s="3"/>
      <c r="S3271" s="3"/>
      <c r="T3271" s="11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3"/>
      <c r="AG3271" s="3"/>
      <c r="AH3271" s="3"/>
      <c r="AI3271" s="3"/>
      <c r="AJ3271" s="3"/>
      <c r="AK3271" s="3"/>
      <c r="AL3271" s="3"/>
      <c r="AM3271" s="3"/>
      <c r="AN3271" s="3"/>
      <c r="AO3271" s="3"/>
      <c r="AP3271" s="114"/>
    </row>
    <row r="3272" spans="4:42" x14ac:dyDescent="0.2">
      <c r="D3272" s="3"/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Q3272" s="3"/>
      <c r="R3272" s="3"/>
      <c r="S3272" s="3"/>
      <c r="T3272" s="11"/>
      <c r="U3272" s="3"/>
      <c r="V3272" s="3"/>
      <c r="W3272" s="3"/>
      <c r="X3272" s="3"/>
      <c r="Y3272" s="3"/>
      <c r="Z3272" s="3"/>
      <c r="AA3272" s="3"/>
      <c r="AB3272" s="3"/>
      <c r="AC3272" s="3"/>
      <c r="AD3272" s="3"/>
      <c r="AE3272" s="3"/>
      <c r="AF3272" s="3"/>
      <c r="AG3272" s="3"/>
      <c r="AH3272" s="3"/>
      <c r="AI3272" s="3"/>
      <c r="AJ3272" s="3"/>
      <c r="AK3272" s="3"/>
      <c r="AL3272" s="3"/>
      <c r="AM3272" s="3"/>
      <c r="AN3272" s="3"/>
      <c r="AO3272" s="3"/>
      <c r="AP3272" s="114"/>
    </row>
    <row r="3273" spans="4:42" x14ac:dyDescent="0.2">
      <c r="D3273" s="3"/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Q3273" s="3"/>
      <c r="R3273" s="3"/>
      <c r="S3273" s="3"/>
      <c r="T3273" s="11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3"/>
      <c r="AG3273" s="3"/>
      <c r="AH3273" s="3"/>
      <c r="AI3273" s="3"/>
      <c r="AJ3273" s="3"/>
      <c r="AK3273" s="3"/>
      <c r="AL3273" s="3"/>
      <c r="AM3273" s="3"/>
      <c r="AN3273" s="3"/>
      <c r="AO3273" s="3"/>
      <c r="AP3273" s="114"/>
    </row>
    <row r="3274" spans="4:42" x14ac:dyDescent="0.2">
      <c r="D3274" s="3"/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Q3274" s="3"/>
      <c r="R3274" s="3"/>
      <c r="S3274" s="3"/>
      <c r="T3274" s="11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3"/>
      <c r="AG3274" s="3"/>
      <c r="AH3274" s="3"/>
      <c r="AI3274" s="3"/>
      <c r="AJ3274" s="3"/>
      <c r="AK3274" s="3"/>
      <c r="AL3274" s="3"/>
      <c r="AM3274" s="3"/>
      <c r="AN3274" s="3"/>
      <c r="AO3274" s="3"/>
      <c r="AP3274" s="114"/>
    </row>
    <row r="3275" spans="4:42" x14ac:dyDescent="0.2">
      <c r="D3275" s="3"/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Q3275" s="3"/>
      <c r="R3275" s="3"/>
      <c r="S3275" s="3"/>
      <c r="T3275" s="11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3"/>
      <c r="AG3275" s="3"/>
      <c r="AH3275" s="3"/>
      <c r="AI3275" s="3"/>
      <c r="AJ3275" s="3"/>
      <c r="AK3275" s="3"/>
      <c r="AL3275" s="3"/>
      <c r="AM3275" s="3"/>
      <c r="AN3275" s="3"/>
      <c r="AO3275" s="3"/>
      <c r="AP3275" s="114"/>
    </row>
    <row r="3276" spans="4:42" x14ac:dyDescent="0.2">
      <c r="D3276" s="3"/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Q3276" s="3"/>
      <c r="R3276" s="3"/>
      <c r="S3276" s="3"/>
      <c r="T3276" s="11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3"/>
      <c r="AG3276" s="3"/>
      <c r="AH3276" s="3"/>
      <c r="AI3276" s="3"/>
      <c r="AJ3276" s="3"/>
      <c r="AK3276" s="3"/>
      <c r="AL3276" s="3"/>
      <c r="AM3276" s="3"/>
      <c r="AN3276" s="3"/>
      <c r="AO3276" s="3"/>
      <c r="AP3276" s="114"/>
    </row>
    <row r="3277" spans="4:42" x14ac:dyDescent="0.2">
      <c r="D3277" s="3"/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Q3277" s="3"/>
      <c r="R3277" s="3"/>
      <c r="S3277" s="3"/>
      <c r="T3277" s="11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3"/>
      <c r="AG3277" s="3"/>
      <c r="AH3277" s="3"/>
      <c r="AI3277" s="3"/>
      <c r="AJ3277" s="3"/>
      <c r="AK3277" s="3"/>
      <c r="AL3277" s="3"/>
      <c r="AM3277" s="3"/>
      <c r="AN3277" s="3"/>
      <c r="AO3277" s="3"/>
      <c r="AP3277" s="114"/>
    </row>
    <row r="3278" spans="4:42" x14ac:dyDescent="0.2">
      <c r="D3278" s="3"/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Q3278" s="3"/>
      <c r="R3278" s="3"/>
      <c r="S3278" s="3"/>
      <c r="T3278" s="11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3"/>
      <c r="AG3278" s="3"/>
      <c r="AH3278" s="3"/>
      <c r="AI3278" s="3"/>
      <c r="AJ3278" s="3"/>
      <c r="AK3278" s="3"/>
      <c r="AL3278" s="3"/>
      <c r="AM3278" s="3"/>
      <c r="AN3278" s="3"/>
      <c r="AO3278" s="3"/>
      <c r="AP3278" s="114"/>
    </row>
    <row r="3279" spans="4:42" x14ac:dyDescent="0.2">
      <c r="D3279" s="3"/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Q3279" s="3"/>
      <c r="R3279" s="3"/>
      <c r="S3279" s="3"/>
      <c r="T3279" s="11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3"/>
      <c r="AG3279" s="3"/>
      <c r="AH3279" s="3"/>
      <c r="AI3279" s="3"/>
      <c r="AJ3279" s="3"/>
      <c r="AK3279" s="3"/>
      <c r="AL3279" s="3"/>
      <c r="AM3279" s="3"/>
      <c r="AN3279" s="3"/>
      <c r="AO3279" s="3"/>
      <c r="AP3279" s="114"/>
    </row>
    <row r="3280" spans="4:42" x14ac:dyDescent="0.2">
      <c r="D3280" s="3"/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Q3280" s="3"/>
      <c r="R3280" s="3"/>
      <c r="S3280" s="3"/>
      <c r="T3280" s="11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3"/>
      <c r="AG3280" s="3"/>
      <c r="AH3280" s="3"/>
      <c r="AI3280" s="3"/>
      <c r="AJ3280" s="3"/>
      <c r="AK3280" s="3"/>
      <c r="AL3280" s="3"/>
      <c r="AM3280" s="3"/>
      <c r="AN3280" s="3"/>
      <c r="AO3280" s="3"/>
      <c r="AP3280" s="114"/>
    </row>
    <row r="3281" spans="4:42" x14ac:dyDescent="0.2">
      <c r="D3281" s="3"/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Q3281" s="3"/>
      <c r="R3281" s="3"/>
      <c r="S3281" s="3"/>
      <c r="T3281" s="11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3"/>
      <c r="AG3281" s="3"/>
      <c r="AH3281" s="3"/>
      <c r="AI3281" s="3"/>
      <c r="AJ3281" s="3"/>
      <c r="AK3281" s="3"/>
      <c r="AL3281" s="3"/>
      <c r="AM3281" s="3"/>
      <c r="AN3281" s="3"/>
      <c r="AO3281" s="3"/>
      <c r="AP3281" s="114"/>
    </row>
    <row r="3282" spans="4:42" x14ac:dyDescent="0.2">
      <c r="D3282" s="3"/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Q3282" s="3"/>
      <c r="R3282" s="3"/>
      <c r="S3282" s="3"/>
      <c r="T3282" s="11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3"/>
      <c r="AG3282" s="3"/>
      <c r="AH3282" s="3"/>
      <c r="AI3282" s="3"/>
      <c r="AJ3282" s="3"/>
      <c r="AK3282" s="3"/>
      <c r="AL3282" s="3"/>
      <c r="AM3282" s="3"/>
      <c r="AN3282" s="3"/>
      <c r="AO3282" s="3"/>
      <c r="AP3282" s="114"/>
    </row>
    <row r="3283" spans="4:42" x14ac:dyDescent="0.2">
      <c r="D3283" s="3"/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Q3283" s="3"/>
      <c r="R3283" s="3"/>
      <c r="S3283" s="3"/>
      <c r="T3283" s="11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E3283" s="3"/>
      <c r="AF3283" s="3"/>
      <c r="AG3283" s="3"/>
      <c r="AH3283" s="3"/>
      <c r="AI3283" s="3"/>
      <c r="AJ3283" s="3"/>
      <c r="AK3283" s="3"/>
      <c r="AL3283" s="3"/>
      <c r="AM3283" s="3"/>
      <c r="AN3283" s="3"/>
      <c r="AO3283" s="3"/>
      <c r="AP3283" s="114"/>
    </row>
    <row r="3284" spans="4:42" x14ac:dyDescent="0.2">
      <c r="D3284" s="3"/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Q3284" s="3"/>
      <c r="R3284" s="3"/>
      <c r="S3284" s="3"/>
      <c r="T3284" s="11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E3284" s="3"/>
      <c r="AF3284" s="3"/>
      <c r="AG3284" s="3"/>
      <c r="AH3284" s="3"/>
      <c r="AI3284" s="3"/>
      <c r="AJ3284" s="3"/>
      <c r="AK3284" s="3"/>
      <c r="AL3284" s="3"/>
      <c r="AM3284" s="3"/>
      <c r="AN3284" s="3"/>
      <c r="AO3284" s="3"/>
      <c r="AP3284" s="114"/>
    </row>
    <row r="3285" spans="4:42" x14ac:dyDescent="0.2">
      <c r="D3285" s="3"/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Q3285" s="3"/>
      <c r="R3285" s="3"/>
      <c r="S3285" s="3"/>
      <c r="T3285" s="11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3"/>
      <c r="AG3285" s="3"/>
      <c r="AH3285" s="3"/>
      <c r="AI3285" s="3"/>
      <c r="AJ3285" s="3"/>
      <c r="AK3285" s="3"/>
      <c r="AL3285" s="3"/>
      <c r="AM3285" s="3"/>
      <c r="AN3285" s="3"/>
      <c r="AO3285" s="3"/>
      <c r="AP3285" s="114"/>
    </row>
    <row r="3286" spans="4:42" x14ac:dyDescent="0.2">
      <c r="D3286" s="3"/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Q3286" s="3"/>
      <c r="R3286" s="3"/>
      <c r="S3286" s="3"/>
      <c r="T3286" s="11"/>
      <c r="U3286" s="3"/>
      <c r="V3286" s="3"/>
      <c r="W3286" s="3"/>
      <c r="X3286" s="3"/>
      <c r="Y3286" s="3"/>
      <c r="Z3286" s="3"/>
      <c r="AA3286" s="3"/>
      <c r="AB3286" s="3"/>
      <c r="AC3286" s="3"/>
      <c r="AD3286" s="3"/>
      <c r="AE3286" s="3"/>
      <c r="AF3286" s="3"/>
      <c r="AG3286" s="3"/>
      <c r="AH3286" s="3"/>
      <c r="AI3286" s="3"/>
      <c r="AJ3286" s="3"/>
      <c r="AK3286" s="3"/>
      <c r="AL3286" s="3"/>
      <c r="AM3286" s="3"/>
      <c r="AN3286" s="3"/>
      <c r="AO3286" s="3"/>
      <c r="AP3286" s="114"/>
    </row>
    <row r="3287" spans="4:42" x14ac:dyDescent="0.2">
      <c r="D3287" s="3"/>
      <c r="E3287" s="3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Q3287" s="3"/>
      <c r="R3287" s="3"/>
      <c r="S3287" s="3"/>
      <c r="T3287" s="11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3"/>
      <c r="AG3287" s="3"/>
      <c r="AH3287" s="3"/>
      <c r="AI3287" s="3"/>
      <c r="AJ3287" s="3"/>
      <c r="AK3287" s="3"/>
      <c r="AL3287" s="3"/>
      <c r="AM3287" s="3"/>
      <c r="AN3287" s="3"/>
      <c r="AO3287" s="3"/>
      <c r="AP3287" s="114"/>
    </row>
    <row r="3288" spans="4:42" x14ac:dyDescent="0.2">
      <c r="D3288" s="3"/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Q3288" s="3"/>
      <c r="R3288" s="3"/>
      <c r="S3288" s="3"/>
      <c r="T3288" s="11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3"/>
      <c r="AG3288" s="3"/>
      <c r="AH3288" s="3"/>
      <c r="AI3288" s="3"/>
      <c r="AJ3288" s="3"/>
      <c r="AK3288" s="3"/>
      <c r="AL3288" s="3"/>
      <c r="AM3288" s="3"/>
      <c r="AN3288" s="3"/>
      <c r="AO3288" s="3"/>
      <c r="AP3288" s="114"/>
    </row>
    <row r="3289" spans="4:42" x14ac:dyDescent="0.2">
      <c r="D3289" s="3"/>
      <c r="E3289" s="3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Q3289" s="3"/>
      <c r="R3289" s="3"/>
      <c r="S3289" s="3"/>
      <c r="T3289" s="11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3"/>
      <c r="AG3289" s="3"/>
      <c r="AH3289" s="3"/>
      <c r="AI3289" s="3"/>
      <c r="AJ3289" s="3"/>
      <c r="AK3289" s="3"/>
      <c r="AL3289" s="3"/>
      <c r="AM3289" s="3"/>
      <c r="AN3289" s="3"/>
      <c r="AO3289" s="3"/>
      <c r="AP3289" s="114"/>
    </row>
    <row r="3290" spans="4:42" x14ac:dyDescent="0.2">
      <c r="D3290" s="3"/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Q3290" s="3"/>
      <c r="R3290" s="3"/>
      <c r="S3290" s="3"/>
      <c r="T3290" s="11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3"/>
      <c r="AG3290" s="3"/>
      <c r="AH3290" s="3"/>
      <c r="AI3290" s="3"/>
      <c r="AJ3290" s="3"/>
      <c r="AK3290" s="3"/>
      <c r="AL3290" s="3"/>
      <c r="AM3290" s="3"/>
      <c r="AN3290" s="3"/>
      <c r="AO3290" s="3"/>
      <c r="AP3290" s="114"/>
    </row>
    <row r="3291" spans="4:42" x14ac:dyDescent="0.2">
      <c r="D3291" s="3"/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Q3291" s="3"/>
      <c r="R3291" s="3"/>
      <c r="S3291" s="3"/>
      <c r="T3291" s="11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3"/>
      <c r="AG3291" s="3"/>
      <c r="AH3291" s="3"/>
      <c r="AI3291" s="3"/>
      <c r="AJ3291" s="3"/>
      <c r="AK3291" s="3"/>
      <c r="AL3291" s="3"/>
      <c r="AM3291" s="3"/>
      <c r="AN3291" s="3"/>
      <c r="AO3291" s="3"/>
      <c r="AP3291" s="114"/>
    </row>
    <row r="3292" spans="4:42" x14ac:dyDescent="0.2">
      <c r="D3292" s="3"/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Q3292" s="3"/>
      <c r="R3292" s="3"/>
      <c r="S3292" s="3"/>
      <c r="T3292" s="11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3"/>
      <c r="AG3292" s="3"/>
      <c r="AH3292" s="3"/>
      <c r="AI3292" s="3"/>
      <c r="AJ3292" s="3"/>
      <c r="AK3292" s="3"/>
      <c r="AL3292" s="3"/>
      <c r="AM3292" s="3"/>
      <c r="AN3292" s="3"/>
      <c r="AO3292" s="3"/>
      <c r="AP3292" s="114"/>
    </row>
    <row r="3293" spans="4:42" x14ac:dyDescent="0.2">
      <c r="D3293" s="3"/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Q3293" s="3"/>
      <c r="R3293" s="3"/>
      <c r="S3293" s="3"/>
      <c r="T3293" s="11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3"/>
      <c r="AG3293" s="3"/>
      <c r="AH3293" s="3"/>
      <c r="AI3293" s="3"/>
      <c r="AJ3293" s="3"/>
      <c r="AK3293" s="3"/>
      <c r="AL3293" s="3"/>
      <c r="AM3293" s="3"/>
      <c r="AN3293" s="3"/>
      <c r="AO3293" s="3"/>
      <c r="AP3293" s="114"/>
    </row>
    <row r="3294" spans="4:42" x14ac:dyDescent="0.2">
      <c r="D3294" s="3"/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Q3294" s="3"/>
      <c r="R3294" s="3"/>
      <c r="S3294" s="3"/>
      <c r="T3294" s="11"/>
      <c r="U3294" s="3"/>
      <c r="V3294" s="3"/>
      <c r="W3294" s="3"/>
      <c r="X3294" s="3"/>
      <c r="Y3294" s="3"/>
      <c r="Z3294" s="3"/>
      <c r="AA3294" s="3"/>
      <c r="AB3294" s="3"/>
      <c r="AC3294" s="3"/>
      <c r="AD3294" s="3"/>
      <c r="AE3294" s="3"/>
      <c r="AF3294" s="3"/>
      <c r="AG3294" s="3"/>
      <c r="AH3294" s="3"/>
      <c r="AI3294" s="3"/>
      <c r="AJ3294" s="3"/>
      <c r="AK3294" s="3"/>
      <c r="AL3294" s="3"/>
      <c r="AM3294" s="3"/>
      <c r="AN3294" s="3"/>
      <c r="AO3294" s="3"/>
      <c r="AP3294" s="114"/>
    </row>
    <row r="3295" spans="4:42" x14ac:dyDescent="0.2">
      <c r="D3295" s="3"/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Q3295" s="3"/>
      <c r="R3295" s="3"/>
      <c r="S3295" s="3"/>
      <c r="T3295" s="11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E3295" s="3"/>
      <c r="AF3295" s="3"/>
      <c r="AG3295" s="3"/>
      <c r="AH3295" s="3"/>
      <c r="AI3295" s="3"/>
      <c r="AJ3295" s="3"/>
      <c r="AK3295" s="3"/>
      <c r="AL3295" s="3"/>
      <c r="AM3295" s="3"/>
      <c r="AN3295" s="3"/>
      <c r="AO3295" s="3"/>
      <c r="AP3295" s="114"/>
    </row>
    <row r="3296" spans="4:42" x14ac:dyDescent="0.2">
      <c r="D3296" s="3"/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Q3296" s="3"/>
      <c r="R3296" s="3"/>
      <c r="S3296" s="3"/>
      <c r="T3296" s="11"/>
      <c r="U3296" s="3"/>
      <c r="V3296" s="3"/>
      <c r="W3296" s="3"/>
      <c r="X3296" s="3"/>
      <c r="Y3296" s="3"/>
      <c r="Z3296" s="3"/>
      <c r="AA3296" s="3"/>
      <c r="AB3296" s="3"/>
      <c r="AC3296" s="3"/>
      <c r="AD3296" s="3"/>
      <c r="AE3296" s="3"/>
      <c r="AF3296" s="3"/>
      <c r="AG3296" s="3"/>
      <c r="AH3296" s="3"/>
      <c r="AI3296" s="3"/>
      <c r="AJ3296" s="3"/>
      <c r="AK3296" s="3"/>
      <c r="AL3296" s="3"/>
      <c r="AM3296" s="3"/>
      <c r="AN3296" s="3"/>
      <c r="AO3296" s="3"/>
      <c r="AP3296" s="114"/>
    </row>
    <row r="3297" spans="4:42" x14ac:dyDescent="0.2">
      <c r="D3297" s="3"/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Q3297" s="3"/>
      <c r="R3297" s="3"/>
      <c r="S3297" s="3"/>
      <c r="T3297" s="11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3"/>
      <c r="AG3297" s="3"/>
      <c r="AH3297" s="3"/>
      <c r="AI3297" s="3"/>
      <c r="AJ3297" s="3"/>
      <c r="AK3297" s="3"/>
      <c r="AL3297" s="3"/>
      <c r="AM3297" s="3"/>
      <c r="AN3297" s="3"/>
      <c r="AO3297" s="3"/>
      <c r="AP3297" s="114"/>
    </row>
    <row r="3298" spans="4:42" x14ac:dyDescent="0.2">
      <c r="D3298" s="3"/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Q3298" s="3"/>
      <c r="R3298" s="3"/>
      <c r="S3298" s="3"/>
      <c r="T3298" s="11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3"/>
      <c r="AG3298" s="3"/>
      <c r="AH3298" s="3"/>
      <c r="AI3298" s="3"/>
      <c r="AJ3298" s="3"/>
      <c r="AK3298" s="3"/>
      <c r="AL3298" s="3"/>
      <c r="AM3298" s="3"/>
      <c r="AN3298" s="3"/>
      <c r="AO3298" s="3"/>
      <c r="AP3298" s="114"/>
    </row>
    <row r="3299" spans="4:42" x14ac:dyDescent="0.2">
      <c r="D3299" s="3"/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Q3299" s="3"/>
      <c r="R3299" s="3"/>
      <c r="S3299" s="3"/>
      <c r="T3299" s="11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3"/>
      <c r="AG3299" s="3"/>
      <c r="AH3299" s="3"/>
      <c r="AI3299" s="3"/>
      <c r="AJ3299" s="3"/>
      <c r="AK3299" s="3"/>
      <c r="AL3299" s="3"/>
      <c r="AM3299" s="3"/>
      <c r="AN3299" s="3"/>
      <c r="AO3299" s="3"/>
      <c r="AP3299" s="114"/>
    </row>
    <row r="3300" spans="4:42" x14ac:dyDescent="0.2">
      <c r="D3300" s="3"/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Q3300" s="3"/>
      <c r="R3300" s="3"/>
      <c r="S3300" s="3"/>
      <c r="T3300" s="11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3"/>
      <c r="AG3300" s="3"/>
      <c r="AH3300" s="3"/>
      <c r="AI3300" s="3"/>
      <c r="AJ3300" s="3"/>
      <c r="AK3300" s="3"/>
      <c r="AL3300" s="3"/>
      <c r="AM3300" s="3"/>
      <c r="AN3300" s="3"/>
      <c r="AO3300" s="3"/>
      <c r="AP3300" s="114"/>
    </row>
    <row r="3301" spans="4:42" x14ac:dyDescent="0.2">
      <c r="D3301" s="3"/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Q3301" s="3"/>
      <c r="R3301" s="3"/>
      <c r="S3301" s="3"/>
      <c r="T3301" s="11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3"/>
      <c r="AG3301" s="3"/>
      <c r="AH3301" s="3"/>
      <c r="AI3301" s="3"/>
      <c r="AJ3301" s="3"/>
      <c r="AK3301" s="3"/>
      <c r="AL3301" s="3"/>
      <c r="AM3301" s="3"/>
      <c r="AN3301" s="3"/>
      <c r="AO3301" s="3"/>
      <c r="AP3301" s="114"/>
    </row>
    <row r="3302" spans="4:42" x14ac:dyDescent="0.2">
      <c r="D3302" s="3"/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Q3302" s="3"/>
      <c r="R3302" s="3"/>
      <c r="S3302" s="3"/>
      <c r="T3302" s="11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3"/>
      <c r="AG3302" s="3"/>
      <c r="AH3302" s="3"/>
      <c r="AI3302" s="3"/>
      <c r="AJ3302" s="3"/>
      <c r="AK3302" s="3"/>
      <c r="AL3302" s="3"/>
      <c r="AM3302" s="3"/>
      <c r="AN3302" s="3"/>
      <c r="AO3302" s="3"/>
      <c r="AP3302" s="114"/>
    </row>
    <row r="3303" spans="4:42" x14ac:dyDescent="0.2">
      <c r="D3303" s="3"/>
      <c r="E3303" s="3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Q3303" s="3"/>
      <c r="R3303" s="3"/>
      <c r="S3303" s="3"/>
      <c r="T3303" s="11"/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 s="3"/>
      <c r="AF3303" s="3"/>
      <c r="AG3303" s="3"/>
      <c r="AH3303" s="3"/>
      <c r="AI3303" s="3"/>
      <c r="AJ3303" s="3"/>
      <c r="AK3303" s="3"/>
      <c r="AL3303" s="3"/>
      <c r="AM3303" s="3"/>
      <c r="AN3303" s="3"/>
      <c r="AO3303" s="3"/>
      <c r="AP3303" s="114"/>
    </row>
    <row r="3304" spans="4:42" x14ac:dyDescent="0.2">
      <c r="D3304" s="3"/>
      <c r="E3304" s="3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Q3304" s="3"/>
      <c r="R3304" s="3"/>
      <c r="S3304" s="3"/>
      <c r="T3304" s="11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3"/>
      <c r="AG3304" s="3"/>
      <c r="AH3304" s="3"/>
      <c r="AI3304" s="3"/>
      <c r="AJ3304" s="3"/>
      <c r="AK3304" s="3"/>
      <c r="AL3304" s="3"/>
      <c r="AM3304" s="3"/>
      <c r="AN3304" s="3"/>
      <c r="AO3304" s="3"/>
      <c r="AP3304" s="114"/>
    </row>
    <row r="3305" spans="4:42" x14ac:dyDescent="0.2">
      <c r="D3305" s="3"/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Q3305" s="3"/>
      <c r="R3305" s="3"/>
      <c r="S3305" s="3"/>
      <c r="T3305" s="11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3"/>
      <c r="AG3305" s="3"/>
      <c r="AH3305" s="3"/>
      <c r="AI3305" s="3"/>
      <c r="AJ3305" s="3"/>
      <c r="AK3305" s="3"/>
      <c r="AL3305" s="3"/>
      <c r="AM3305" s="3"/>
      <c r="AN3305" s="3"/>
      <c r="AO3305" s="3"/>
      <c r="AP3305" s="114"/>
    </row>
    <row r="3306" spans="4:42" x14ac:dyDescent="0.2">
      <c r="D3306" s="3"/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Q3306" s="3"/>
      <c r="R3306" s="3"/>
      <c r="S3306" s="3"/>
      <c r="T3306" s="11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3"/>
      <c r="AG3306" s="3"/>
      <c r="AH3306" s="3"/>
      <c r="AI3306" s="3"/>
      <c r="AJ3306" s="3"/>
      <c r="AK3306" s="3"/>
      <c r="AL3306" s="3"/>
      <c r="AM3306" s="3"/>
      <c r="AN3306" s="3"/>
      <c r="AO3306" s="3"/>
      <c r="AP3306" s="114"/>
    </row>
    <row r="3307" spans="4:42" x14ac:dyDescent="0.2">
      <c r="D3307" s="3"/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Q3307" s="3"/>
      <c r="R3307" s="3"/>
      <c r="S3307" s="3"/>
      <c r="T3307" s="11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3"/>
      <c r="AG3307" s="3"/>
      <c r="AH3307" s="3"/>
      <c r="AI3307" s="3"/>
      <c r="AJ3307" s="3"/>
      <c r="AK3307" s="3"/>
      <c r="AL3307" s="3"/>
      <c r="AM3307" s="3"/>
      <c r="AN3307" s="3"/>
      <c r="AO3307" s="3"/>
      <c r="AP3307" s="114"/>
    </row>
    <row r="3308" spans="4:42" x14ac:dyDescent="0.2">
      <c r="D3308" s="3"/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Q3308" s="3"/>
      <c r="R3308" s="3"/>
      <c r="S3308" s="3"/>
      <c r="T3308" s="11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3"/>
      <c r="AG3308" s="3"/>
      <c r="AH3308" s="3"/>
      <c r="AI3308" s="3"/>
      <c r="AJ3308" s="3"/>
      <c r="AK3308" s="3"/>
      <c r="AL3308" s="3"/>
      <c r="AM3308" s="3"/>
      <c r="AN3308" s="3"/>
      <c r="AO3308" s="3"/>
      <c r="AP3308" s="114"/>
    </row>
    <row r="3309" spans="4:42" x14ac:dyDescent="0.2">
      <c r="D3309" s="3"/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Q3309" s="3"/>
      <c r="R3309" s="3"/>
      <c r="S3309" s="3"/>
      <c r="T3309" s="11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3"/>
      <c r="AG3309" s="3"/>
      <c r="AH3309" s="3"/>
      <c r="AI3309" s="3"/>
      <c r="AJ3309" s="3"/>
      <c r="AK3309" s="3"/>
      <c r="AL3309" s="3"/>
      <c r="AM3309" s="3"/>
      <c r="AN3309" s="3"/>
      <c r="AO3309" s="3"/>
      <c r="AP3309" s="114"/>
    </row>
    <row r="3310" spans="4:42" x14ac:dyDescent="0.2">
      <c r="D3310" s="3"/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Q3310" s="3"/>
      <c r="R3310" s="3"/>
      <c r="S3310" s="3"/>
      <c r="T3310" s="11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3"/>
      <c r="AG3310" s="3"/>
      <c r="AH3310" s="3"/>
      <c r="AI3310" s="3"/>
      <c r="AJ3310" s="3"/>
      <c r="AK3310" s="3"/>
      <c r="AL3310" s="3"/>
      <c r="AM3310" s="3"/>
      <c r="AN3310" s="3"/>
      <c r="AO3310" s="3"/>
      <c r="AP3310" s="114"/>
    </row>
    <row r="3311" spans="4:42" x14ac:dyDescent="0.2">
      <c r="D3311" s="3"/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Q3311" s="3"/>
      <c r="R3311" s="3"/>
      <c r="S3311" s="3"/>
      <c r="T3311" s="11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3"/>
      <c r="AG3311" s="3"/>
      <c r="AH3311" s="3"/>
      <c r="AI3311" s="3"/>
      <c r="AJ3311" s="3"/>
      <c r="AK3311" s="3"/>
      <c r="AL3311" s="3"/>
      <c r="AM3311" s="3"/>
      <c r="AN3311" s="3"/>
      <c r="AO3311" s="3"/>
      <c r="AP3311" s="114"/>
    </row>
    <row r="3312" spans="4:42" x14ac:dyDescent="0.2">
      <c r="D3312" s="3"/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Q3312" s="3"/>
      <c r="R3312" s="3"/>
      <c r="S3312" s="3"/>
      <c r="T3312" s="11"/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  <c r="AE3312" s="3"/>
      <c r="AF3312" s="3"/>
      <c r="AG3312" s="3"/>
      <c r="AH3312" s="3"/>
      <c r="AI3312" s="3"/>
      <c r="AJ3312" s="3"/>
      <c r="AK3312" s="3"/>
      <c r="AL3312" s="3"/>
      <c r="AM3312" s="3"/>
      <c r="AN3312" s="3"/>
      <c r="AO3312" s="3"/>
      <c r="AP3312" s="114"/>
    </row>
    <row r="3313" spans="4:42" x14ac:dyDescent="0.2">
      <c r="D3313" s="3"/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Q3313" s="3"/>
      <c r="R3313" s="3"/>
      <c r="S3313" s="3"/>
      <c r="T3313" s="11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3"/>
      <c r="AG3313" s="3"/>
      <c r="AH3313" s="3"/>
      <c r="AI3313" s="3"/>
      <c r="AJ3313" s="3"/>
      <c r="AK3313" s="3"/>
      <c r="AL3313" s="3"/>
      <c r="AM3313" s="3"/>
      <c r="AN3313" s="3"/>
      <c r="AO3313" s="3"/>
      <c r="AP3313" s="114"/>
    </row>
    <row r="3314" spans="4:42" x14ac:dyDescent="0.2">
      <c r="D3314" s="3"/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Q3314" s="3"/>
      <c r="R3314" s="3"/>
      <c r="S3314" s="3"/>
      <c r="T3314" s="11"/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E3314" s="3"/>
      <c r="AF3314" s="3"/>
      <c r="AG3314" s="3"/>
      <c r="AH3314" s="3"/>
      <c r="AI3314" s="3"/>
      <c r="AJ3314" s="3"/>
      <c r="AK3314" s="3"/>
      <c r="AL3314" s="3"/>
      <c r="AM3314" s="3"/>
      <c r="AN3314" s="3"/>
      <c r="AO3314" s="3"/>
      <c r="AP3314" s="114"/>
    </row>
    <row r="3315" spans="4:42" x14ac:dyDescent="0.2">
      <c r="D3315" s="3"/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Q3315" s="3"/>
      <c r="R3315" s="3"/>
      <c r="S3315" s="3"/>
      <c r="T3315" s="11"/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E3315" s="3"/>
      <c r="AF3315" s="3"/>
      <c r="AG3315" s="3"/>
      <c r="AH3315" s="3"/>
      <c r="AI3315" s="3"/>
      <c r="AJ3315" s="3"/>
      <c r="AK3315" s="3"/>
      <c r="AL3315" s="3"/>
      <c r="AM3315" s="3"/>
      <c r="AN3315" s="3"/>
      <c r="AO3315" s="3"/>
      <c r="AP3315" s="114"/>
    </row>
    <row r="3316" spans="4:42" x14ac:dyDescent="0.2">
      <c r="D3316" s="3"/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Q3316" s="3"/>
      <c r="R3316" s="3"/>
      <c r="S3316" s="3"/>
      <c r="T3316" s="11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3"/>
      <c r="AG3316" s="3"/>
      <c r="AH3316" s="3"/>
      <c r="AI3316" s="3"/>
      <c r="AJ3316" s="3"/>
      <c r="AK3316" s="3"/>
      <c r="AL3316" s="3"/>
      <c r="AM3316" s="3"/>
      <c r="AN3316" s="3"/>
      <c r="AO3316" s="3"/>
      <c r="AP3316" s="114"/>
    </row>
    <row r="3317" spans="4:42" x14ac:dyDescent="0.2">
      <c r="D3317" s="3"/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Q3317" s="3"/>
      <c r="R3317" s="3"/>
      <c r="S3317" s="3"/>
      <c r="T3317" s="11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3"/>
      <c r="AG3317" s="3"/>
      <c r="AH3317" s="3"/>
      <c r="AI3317" s="3"/>
      <c r="AJ3317" s="3"/>
      <c r="AK3317" s="3"/>
      <c r="AL3317" s="3"/>
      <c r="AM3317" s="3"/>
      <c r="AN3317" s="3"/>
      <c r="AO3317" s="3"/>
      <c r="AP3317" s="114"/>
    </row>
    <row r="3318" spans="4:42" x14ac:dyDescent="0.2">
      <c r="D3318" s="3"/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Q3318" s="3"/>
      <c r="R3318" s="3"/>
      <c r="S3318" s="3"/>
      <c r="T3318" s="11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3"/>
      <c r="AG3318" s="3"/>
      <c r="AH3318" s="3"/>
      <c r="AI3318" s="3"/>
      <c r="AJ3318" s="3"/>
      <c r="AK3318" s="3"/>
      <c r="AL3318" s="3"/>
      <c r="AM3318" s="3"/>
      <c r="AN3318" s="3"/>
      <c r="AO3318" s="3"/>
      <c r="AP3318" s="114"/>
    </row>
    <row r="3319" spans="4:42" x14ac:dyDescent="0.2">
      <c r="D3319" s="3"/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Q3319" s="3"/>
      <c r="R3319" s="3"/>
      <c r="S3319" s="3"/>
      <c r="T3319" s="11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3"/>
      <c r="AG3319" s="3"/>
      <c r="AH3319" s="3"/>
      <c r="AI3319" s="3"/>
      <c r="AJ3319" s="3"/>
      <c r="AK3319" s="3"/>
      <c r="AL3319" s="3"/>
      <c r="AM3319" s="3"/>
      <c r="AN3319" s="3"/>
      <c r="AO3319" s="3"/>
      <c r="AP3319" s="114"/>
    </row>
    <row r="3320" spans="4:42" x14ac:dyDescent="0.2">
      <c r="D3320" s="3"/>
      <c r="E3320" s="3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Q3320" s="3"/>
      <c r="R3320" s="3"/>
      <c r="S3320" s="3"/>
      <c r="T3320" s="11"/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E3320" s="3"/>
      <c r="AF3320" s="3"/>
      <c r="AG3320" s="3"/>
      <c r="AH3320" s="3"/>
      <c r="AI3320" s="3"/>
      <c r="AJ3320" s="3"/>
      <c r="AK3320" s="3"/>
      <c r="AL3320" s="3"/>
      <c r="AM3320" s="3"/>
      <c r="AN3320" s="3"/>
      <c r="AO3320" s="3"/>
      <c r="AP3320" s="114"/>
    </row>
    <row r="3321" spans="4:42" x14ac:dyDescent="0.2">
      <c r="D3321" s="3"/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Q3321" s="3"/>
      <c r="R3321" s="3"/>
      <c r="S3321" s="3"/>
      <c r="T3321" s="11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3"/>
      <c r="AG3321" s="3"/>
      <c r="AH3321" s="3"/>
      <c r="AI3321" s="3"/>
      <c r="AJ3321" s="3"/>
      <c r="AK3321" s="3"/>
      <c r="AL3321" s="3"/>
      <c r="AM3321" s="3"/>
      <c r="AN3321" s="3"/>
      <c r="AO3321" s="3"/>
      <c r="AP3321" s="114"/>
    </row>
    <row r="3322" spans="4:42" x14ac:dyDescent="0.2">
      <c r="D3322" s="3"/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Q3322" s="3"/>
      <c r="R3322" s="3"/>
      <c r="S3322" s="3"/>
      <c r="T3322" s="11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3"/>
      <c r="AG3322" s="3"/>
      <c r="AH3322" s="3"/>
      <c r="AI3322" s="3"/>
      <c r="AJ3322" s="3"/>
      <c r="AK3322" s="3"/>
      <c r="AL3322" s="3"/>
      <c r="AM3322" s="3"/>
      <c r="AN3322" s="3"/>
      <c r="AO3322" s="3"/>
      <c r="AP3322" s="114"/>
    </row>
    <row r="3323" spans="4:42" x14ac:dyDescent="0.2">
      <c r="D3323" s="3"/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Q3323" s="3"/>
      <c r="R3323" s="3"/>
      <c r="S3323" s="3"/>
      <c r="T3323" s="11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3"/>
      <c r="AG3323" s="3"/>
      <c r="AH3323" s="3"/>
      <c r="AI3323" s="3"/>
      <c r="AJ3323" s="3"/>
      <c r="AK3323" s="3"/>
      <c r="AL3323" s="3"/>
      <c r="AM3323" s="3"/>
      <c r="AN3323" s="3"/>
      <c r="AO3323" s="3"/>
      <c r="AP3323" s="114"/>
    </row>
    <row r="3324" spans="4:42" x14ac:dyDescent="0.2">
      <c r="D3324" s="3"/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Q3324" s="3"/>
      <c r="R3324" s="3"/>
      <c r="S3324" s="3"/>
      <c r="T3324" s="11"/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E3324" s="3"/>
      <c r="AF3324" s="3"/>
      <c r="AG3324" s="3"/>
      <c r="AH3324" s="3"/>
      <c r="AI3324" s="3"/>
      <c r="AJ3324" s="3"/>
      <c r="AK3324" s="3"/>
      <c r="AL3324" s="3"/>
      <c r="AM3324" s="3"/>
      <c r="AN3324" s="3"/>
      <c r="AO3324" s="3"/>
      <c r="AP3324" s="114"/>
    </row>
    <row r="3325" spans="4:42" x14ac:dyDescent="0.2">
      <c r="D3325" s="3"/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Q3325" s="3"/>
      <c r="R3325" s="3"/>
      <c r="S3325" s="3"/>
      <c r="T3325" s="11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3"/>
      <c r="AG3325" s="3"/>
      <c r="AH3325" s="3"/>
      <c r="AI3325" s="3"/>
      <c r="AJ3325" s="3"/>
      <c r="AK3325" s="3"/>
      <c r="AL3325" s="3"/>
      <c r="AM3325" s="3"/>
      <c r="AN3325" s="3"/>
      <c r="AO3325" s="3"/>
      <c r="AP3325" s="114"/>
    </row>
    <row r="3326" spans="4:42" x14ac:dyDescent="0.2">
      <c r="D3326" s="3"/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Q3326" s="3"/>
      <c r="R3326" s="3"/>
      <c r="S3326" s="3"/>
      <c r="T3326" s="11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3"/>
      <c r="AG3326" s="3"/>
      <c r="AH3326" s="3"/>
      <c r="AI3326" s="3"/>
      <c r="AJ3326" s="3"/>
      <c r="AK3326" s="3"/>
      <c r="AL3326" s="3"/>
      <c r="AM3326" s="3"/>
      <c r="AN3326" s="3"/>
      <c r="AO3326" s="3"/>
      <c r="AP3326" s="114"/>
    </row>
    <row r="3327" spans="4:42" x14ac:dyDescent="0.2">
      <c r="D3327" s="3"/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Q3327" s="3"/>
      <c r="R3327" s="3"/>
      <c r="S3327" s="3"/>
      <c r="T3327" s="11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3"/>
      <c r="AG3327" s="3"/>
      <c r="AH3327" s="3"/>
      <c r="AI3327" s="3"/>
      <c r="AJ3327" s="3"/>
      <c r="AK3327" s="3"/>
      <c r="AL3327" s="3"/>
      <c r="AM3327" s="3"/>
      <c r="AN3327" s="3"/>
      <c r="AO3327" s="3"/>
      <c r="AP3327" s="114"/>
    </row>
    <row r="3328" spans="4:42" x14ac:dyDescent="0.2">
      <c r="D3328" s="3"/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Q3328" s="3"/>
      <c r="R3328" s="3"/>
      <c r="S3328" s="3"/>
      <c r="T3328" s="11"/>
      <c r="U3328" s="3"/>
      <c r="V3328" s="3"/>
      <c r="W3328" s="3"/>
      <c r="X3328" s="3"/>
      <c r="Y3328" s="3"/>
      <c r="Z3328" s="3"/>
      <c r="AA3328" s="3"/>
      <c r="AB3328" s="3"/>
      <c r="AC3328" s="3"/>
      <c r="AD3328" s="3"/>
      <c r="AE3328" s="3"/>
      <c r="AF3328" s="3"/>
      <c r="AG3328" s="3"/>
      <c r="AH3328" s="3"/>
      <c r="AI3328" s="3"/>
      <c r="AJ3328" s="3"/>
      <c r="AK3328" s="3"/>
      <c r="AL3328" s="3"/>
      <c r="AM3328" s="3"/>
      <c r="AN3328" s="3"/>
      <c r="AO3328" s="3"/>
      <c r="AP3328" s="114"/>
    </row>
    <row r="3329" spans="4:42" x14ac:dyDescent="0.2">
      <c r="D3329" s="3"/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Q3329" s="3"/>
      <c r="R3329" s="3"/>
      <c r="S3329" s="3"/>
      <c r="T3329" s="11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3"/>
      <c r="AG3329" s="3"/>
      <c r="AH3329" s="3"/>
      <c r="AI3329" s="3"/>
      <c r="AJ3329" s="3"/>
      <c r="AK3329" s="3"/>
      <c r="AL3329" s="3"/>
      <c r="AM3329" s="3"/>
      <c r="AN3329" s="3"/>
      <c r="AO3329" s="3"/>
      <c r="AP3329" s="114"/>
    </row>
    <row r="3330" spans="4:42" x14ac:dyDescent="0.2">
      <c r="D3330" s="3"/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Q3330" s="3"/>
      <c r="R3330" s="3"/>
      <c r="S3330" s="3"/>
      <c r="T3330" s="11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3"/>
      <c r="AG3330" s="3"/>
      <c r="AH3330" s="3"/>
      <c r="AI3330" s="3"/>
      <c r="AJ3330" s="3"/>
      <c r="AK3330" s="3"/>
      <c r="AL3330" s="3"/>
      <c r="AM3330" s="3"/>
      <c r="AN3330" s="3"/>
      <c r="AO3330" s="3"/>
      <c r="AP3330" s="114"/>
    </row>
    <row r="3331" spans="4:42" x14ac:dyDescent="0.2">
      <c r="D3331" s="3"/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Q3331" s="3"/>
      <c r="R3331" s="3"/>
      <c r="S3331" s="3"/>
      <c r="T3331" s="11"/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E3331" s="3"/>
      <c r="AF3331" s="3"/>
      <c r="AG3331" s="3"/>
      <c r="AH3331" s="3"/>
      <c r="AI3331" s="3"/>
      <c r="AJ3331" s="3"/>
      <c r="AK3331" s="3"/>
      <c r="AL3331" s="3"/>
      <c r="AM3331" s="3"/>
      <c r="AN3331" s="3"/>
      <c r="AO3331" s="3"/>
      <c r="AP3331" s="114"/>
    </row>
    <row r="3332" spans="4:42" x14ac:dyDescent="0.2">
      <c r="D3332" s="3"/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Q3332" s="3"/>
      <c r="R3332" s="3"/>
      <c r="S3332" s="3"/>
      <c r="T3332" s="11"/>
      <c r="U3332" s="3"/>
      <c r="V3332" s="3"/>
      <c r="W3332" s="3"/>
      <c r="X3332" s="3"/>
      <c r="Y3332" s="3"/>
      <c r="Z3332" s="3"/>
      <c r="AA3332" s="3"/>
      <c r="AB3332" s="3"/>
      <c r="AC3332" s="3"/>
      <c r="AD3332" s="3"/>
      <c r="AE3332" s="3"/>
      <c r="AF3332" s="3"/>
      <c r="AG3332" s="3"/>
      <c r="AH3332" s="3"/>
      <c r="AI3332" s="3"/>
      <c r="AJ3332" s="3"/>
      <c r="AK3332" s="3"/>
      <c r="AL3332" s="3"/>
      <c r="AM3332" s="3"/>
      <c r="AN3332" s="3"/>
      <c r="AO3332" s="3"/>
      <c r="AP3332" s="114"/>
    </row>
    <row r="3333" spans="4:42" x14ac:dyDescent="0.2">
      <c r="D3333" s="3"/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Q3333" s="3"/>
      <c r="R3333" s="3"/>
      <c r="S3333" s="3"/>
      <c r="T3333" s="11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3"/>
      <c r="AG3333" s="3"/>
      <c r="AH3333" s="3"/>
      <c r="AI3333" s="3"/>
      <c r="AJ3333" s="3"/>
      <c r="AK3333" s="3"/>
      <c r="AL3333" s="3"/>
      <c r="AM3333" s="3"/>
      <c r="AN3333" s="3"/>
      <c r="AO3333" s="3"/>
      <c r="AP3333" s="114"/>
    </row>
    <row r="3334" spans="4:42" x14ac:dyDescent="0.2">
      <c r="D3334" s="3"/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Q3334" s="3"/>
      <c r="R3334" s="3"/>
      <c r="S3334" s="3"/>
      <c r="T3334" s="11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3"/>
      <c r="AG3334" s="3"/>
      <c r="AH3334" s="3"/>
      <c r="AI3334" s="3"/>
      <c r="AJ3334" s="3"/>
      <c r="AK3334" s="3"/>
      <c r="AL3334" s="3"/>
      <c r="AM3334" s="3"/>
      <c r="AN3334" s="3"/>
      <c r="AO3334" s="3"/>
      <c r="AP3334" s="114"/>
    </row>
    <row r="3335" spans="4:42" x14ac:dyDescent="0.2">
      <c r="D3335" s="3"/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Q3335" s="3"/>
      <c r="R3335" s="3"/>
      <c r="S3335" s="3"/>
      <c r="T3335" s="11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3"/>
      <c r="AG3335" s="3"/>
      <c r="AH3335" s="3"/>
      <c r="AI3335" s="3"/>
      <c r="AJ3335" s="3"/>
      <c r="AK3335" s="3"/>
      <c r="AL3335" s="3"/>
      <c r="AM3335" s="3"/>
      <c r="AN3335" s="3"/>
      <c r="AO3335" s="3"/>
      <c r="AP3335" s="114"/>
    </row>
    <row r="3336" spans="4:42" x14ac:dyDescent="0.2">
      <c r="D3336" s="3"/>
      <c r="E3336" s="3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Q3336" s="3"/>
      <c r="R3336" s="3"/>
      <c r="S3336" s="3"/>
      <c r="T3336" s="11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3"/>
      <c r="AG3336" s="3"/>
      <c r="AH3336" s="3"/>
      <c r="AI3336" s="3"/>
      <c r="AJ3336" s="3"/>
      <c r="AK3336" s="3"/>
      <c r="AL3336" s="3"/>
      <c r="AM3336" s="3"/>
      <c r="AN3336" s="3"/>
      <c r="AO3336" s="3"/>
      <c r="AP3336" s="114"/>
    </row>
    <row r="3337" spans="4:42" x14ac:dyDescent="0.2">
      <c r="D3337" s="3"/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Q3337" s="3"/>
      <c r="R3337" s="3"/>
      <c r="S3337" s="3"/>
      <c r="T3337" s="11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3"/>
      <c r="AG3337" s="3"/>
      <c r="AH3337" s="3"/>
      <c r="AI3337" s="3"/>
      <c r="AJ3337" s="3"/>
      <c r="AK3337" s="3"/>
      <c r="AL3337" s="3"/>
      <c r="AM3337" s="3"/>
      <c r="AN3337" s="3"/>
      <c r="AO3337" s="3"/>
      <c r="AP3337" s="114"/>
    </row>
    <row r="3338" spans="4:42" x14ac:dyDescent="0.2">
      <c r="D3338" s="3"/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Q3338" s="3"/>
      <c r="R3338" s="3"/>
      <c r="S3338" s="3"/>
      <c r="T3338" s="11"/>
      <c r="U3338" s="3"/>
      <c r="V3338" s="3"/>
      <c r="W3338" s="3"/>
      <c r="X3338" s="3"/>
      <c r="Y3338" s="3"/>
      <c r="Z3338" s="3"/>
      <c r="AA3338" s="3"/>
      <c r="AB3338" s="3"/>
      <c r="AC3338" s="3"/>
      <c r="AD3338" s="3"/>
      <c r="AE3338" s="3"/>
      <c r="AF3338" s="3"/>
      <c r="AG3338" s="3"/>
      <c r="AH3338" s="3"/>
      <c r="AI3338" s="3"/>
      <c r="AJ3338" s="3"/>
      <c r="AK3338" s="3"/>
      <c r="AL3338" s="3"/>
      <c r="AM3338" s="3"/>
      <c r="AN3338" s="3"/>
      <c r="AO3338" s="3"/>
      <c r="AP3338" s="114"/>
    </row>
    <row r="3339" spans="4:42" x14ac:dyDescent="0.2">
      <c r="D3339" s="3"/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Q3339" s="3"/>
      <c r="R3339" s="3"/>
      <c r="S3339" s="3"/>
      <c r="T3339" s="11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E3339" s="3"/>
      <c r="AF3339" s="3"/>
      <c r="AG3339" s="3"/>
      <c r="AH3339" s="3"/>
      <c r="AI3339" s="3"/>
      <c r="AJ3339" s="3"/>
      <c r="AK3339" s="3"/>
      <c r="AL3339" s="3"/>
      <c r="AM3339" s="3"/>
      <c r="AN3339" s="3"/>
      <c r="AO3339" s="3"/>
      <c r="AP3339" s="114"/>
    </row>
    <row r="3340" spans="4:42" x14ac:dyDescent="0.2">
      <c r="D3340" s="3"/>
      <c r="E3340" s="3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Q3340" s="3"/>
      <c r="R3340" s="3"/>
      <c r="S3340" s="3"/>
      <c r="T3340" s="11"/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  <c r="AE3340" s="3"/>
      <c r="AF3340" s="3"/>
      <c r="AG3340" s="3"/>
      <c r="AH3340" s="3"/>
      <c r="AI3340" s="3"/>
      <c r="AJ3340" s="3"/>
      <c r="AK3340" s="3"/>
      <c r="AL3340" s="3"/>
      <c r="AM3340" s="3"/>
      <c r="AN3340" s="3"/>
      <c r="AO3340" s="3"/>
      <c r="AP3340" s="114"/>
    </row>
    <row r="3341" spans="4:42" x14ac:dyDescent="0.2">
      <c r="D3341" s="3"/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Q3341" s="3"/>
      <c r="R3341" s="3"/>
      <c r="S3341" s="3"/>
      <c r="T3341" s="11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3"/>
      <c r="AG3341" s="3"/>
      <c r="AH3341" s="3"/>
      <c r="AI3341" s="3"/>
      <c r="AJ3341" s="3"/>
      <c r="AK3341" s="3"/>
      <c r="AL3341" s="3"/>
      <c r="AM3341" s="3"/>
      <c r="AN3341" s="3"/>
      <c r="AO3341" s="3"/>
      <c r="AP3341" s="114"/>
    </row>
    <row r="3342" spans="4:42" x14ac:dyDescent="0.2">
      <c r="D3342" s="3"/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Q3342" s="3"/>
      <c r="R3342" s="3"/>
      <c r="S3342" s="3"/>
      <c r="T3342" s="11"/>
      <c r="U3342" s="3"/>
      <c r="V3342" s="3"/>
      <c r="W3342" s="3"/>
      <c r="X3342" s="3"/>
      <c r="Y3342" s="3"/>
      <c r="Z3342" s="3"/>
      <c r="AA3342" s="3"/>
      <c r="AB3342" s="3"/>
      <c r="AC3342" s="3"/>
      <c r="AD3342" s="3"/>
      <c r="AE3342" s="3"/>
      <c r="AF3342" s="3"/>
      <c r="AG3342" s="3"/>
      <c r="AH3342" s="3"/>
      <c r="AI3342" s="3"/>
      <c r="AJ3342" s="3"/>
      <c r="AK3342" s="3"/>
      <c r="AL3342" s="3"/>
      <c r="AM3342" s="3"/>
      <c r="AN3342" s="3"/>
      <c r="AO3342" s="3"/>
      <c r="AP3342" s="114"/>
    </row>
    <row r="3343" spans="4:42" x14ac:dyDescent="0.2">
      <c r="D3343" s="3"/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Q3343" s="3"/>
      <c r="R3343" s="3"/>
      <c r="S3343" s="3"/>
      <c r="T3343" s="11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3"/>
      <c r="AG3343" s="3"/>
      <c r="AH3343" s="3"/>
      <c r="AI3343" s="3"/>
      <c r="AJ3343" s="3"/>
      <c r="AK3343" s="3"/>
      <c r="AL3343" s="3"/>
      <c r="AM3343" s="3"/>
      <c r="AN3343" s="3"/>
      <c r="AO3343" s="3"/>
      <c r="AP3343" s="114"/>
    </row>
    <row r="3344" spans="4:42" x14ac:dyDescent="0.2">
      <c r="D3344" s="3"/>
      <c r="E3344" s="3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Q3344" s="3"/>
      <c r="R3344" s="3"/>
      <c r="S3344" s="3"/>
      <c r="T3344" s="11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3"/>
      <c r="AG3344" s="3"/>
      <c r="AH3344" s="3"/>
      <c r="AI3344" s="3"/>
      <c r="AJ3344" s="3"/>
      <c r="AK3344" s="3"/>
      <c r="AL3344" s="3"/>
      <c r="AM3344" s="3"/>
      <c r="AN3344" s="3"/>
      <c r="AO3344" s="3"/>
      <c r="AP3344" s="114"/>
    </row>
    <row r="3345" spans="4:42" x14ac:dyDescent="0.2">
      <c r="D3345" s="3"/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Q3345" s="3"/>
      <c r="R3345" s="3"/>
      <c r="S3345" s="3"/>
      <c r="T3345" s="11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3"/>
      <c r="AG3345" s="3"/>
      <c r="AH3345" s="3"/>
      <c r="AI3345" s="3"/>
      <c r="AJ3345" s="3"/>
      <c r="AK3345" s="3"/>
      <c r="AL3345" s="3"/>
      <c r="AM3345" s="3"/>
      <c r="AN3345" s="3"/>
      <c r="AO3345" s="3"/>
      <c r="AP3345" s="114"/>
    </row>
    <row r="3346" spans="4:42" x14ac:dyDescent="0.2">
      <c r="D3346" s="3"/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Q3346" s="3"/>
      <c r="R3346" s="3"/>
      <c r="S3346" s="3"/>
      <c r="T3346" s="11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3"/>
      <c r="AG3346" s="3"/>
      <c r="AH3346" s="3"/>
      <c r="AI3346" s="3"/>
      <c r="AJ3346" s="3"/>
      <c r="AK3346" s="3"/>
      <c r="AL3346" s="3"/>
      <c r="AM3346" s="3"/>
      <c r="AN3346" s="3"/>
      <c r="AO3346" s="3"/>
      <c r="AP3346" s="114"/>
    </row>
    <row r="3347" spans="4:42" x14ac:dyDescent="0.2">
      <c r="D3347" s="3"/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Q3347" s="3"/>
      <c r="R3347" s="3"/>
      <c r="S3347" s="3"/>
      <c r="T3347" s="11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3"/>
      <c r="AG3347" s="3"/>
      <c r="AH3347" s="3"/>
      <c r="AI3347" s="3"/>
      <c r="AJ3347" s="3"/>
      <c r="AK3347" s="3"/>
      <c r="AL3347" s="3"/>
      <c r="AM3347" s="3"/>
      <c r="AN3347" s="3"/>
      <c r="AO3347" s="3"/>
      <c r="AP3347" s="114"/>
    </row>
    <row r="3348" spans="4:42" x14ac:dyDescent="0.2">
      <c r="D3348" s="3"/>
      <c r="E3348" s="3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Q3348" s="3"/>
      <c r="R3348" s="3"/>
      <c r="S3348" s="3"/>
      <c r="T3348" s="11"/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E3348" s="3"/>
      <c r="AF3348" s="3"/>
      <c r="AG3348" s="3"/>
      <c r="AH3348" s="3"/>
      <c r="AI3348" s="3"/>
      <c r="AJ3348" s="3"/>
      <c r="AK3348" s="3"/>
      <c r="AL3348" s="3"/>
      <c r="AM3348" s="3"/>
      <c r="AN3348" s="3"/>
      <c r="AO3348" s="3"/>
      <c r="AP3348" s="114"/>
    </row>
    <row r="3349" spans="4:42" x14ac:dyDescent="0.2">
      <c r="D3349" s="3"/>
      <c r="E3349" s="3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Q3349" s="3"/>
      <c r="R3349" s="3"/>
      <c r="S3349" s="3"/>
      <c r="T3349" s="11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3"/>
      <c r="AG3349" s="3"/>
      <c r="AH3349" s="3"/>
      <c r="AI3349" s="3"/>
      <c r="AJ3349" s="3"/>
      <c r="AK3349" s="3"/>
      <c r="AL3349" s="3"/>
      <c r="AM3349" s="3"/>
      <c r="AN3349" s="3"/>
      <c r="AO3349" s="3"/>
      <c r="AP3349" s="114"/>
    </row>
    <row r="3350" spans="4:42" x14ac:dyDescent="0.2">
      <c r="D3350" s="3"/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Q3350" s="3"/>
      <c r="R3350" s="3"/>
      <c r="S3350" s="3"/>
      <c r="T3350" s="11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3"/>
      <c r="AG3350" s="3"/>
      <c r="AH3350" s="3"/>
      <c r="AI3350" s="3"/>
      <c r="AJ3350" s="3"/>
      <c r="AK3350" s="3"/>
      <c r="AL3350" s="3"/>
      <c r="AM3350" s="3"/>
      <c r="AN3350" s="3"/>
      <c r="AO3350" s="3"/>
      <c r="AP3350" s="114"/>
    </row>
    <row r="3351" spans="4:42" x14ac:dyDescent="0.2">
      <c r="D3351" s="3"/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Q3351" s="3"/>
      <c r="R3351" s="3"/>
      <c r="S3351" s="3"/>
      <c r="T3351" s="11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3"/>
      <c r="AG3351" s="3"/>
      <c r="AH3351" s="3"/>
      <c r="AI3351" s="3"/>
      <c r="AJ3351" s="3"/>
      <c r="AK3351" s="3"/>
      <c r="AL3351" s="3"/>
      <c r="AM3351" s="3"/>
      <c r="AN3351" s="3"/>
      <c r="AO3351" s="3"/>
      <c r="AP3351" s="114"/>
    </row>
    <row r="3352" spans="4:42" x14ac:dyDescent="0.2">
      <c r="D3352" s="3"/>
      <c r="E3352" s="3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Q3352" s="3"/>
      <c r="R3352" s="3"/>
      <c r="S3352" s="3"/>
      <c r="T3352" s="11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3"/>
      <c r="AG3352" s="3"/>
      <c r="AH3352" s="3"/>
      <c r="AI3352" s="3"/>
      <c r="AJ3352" s="3"/>
      <c r="AK3352" s="3"/>
      <c r="AL3352" s="3"/>
      <c r="AM3352" s="3"/>
      <c r="AN3352" s="3"/>
      <c r="AO3352" s="3"/>
      <c r="AP3352" s="114"/>
    </row>
    <row r="3353" spans="4:42" x14ac:dyDescent="0.2">
      <c r="D3353" s="3"/>
      <c r="E3353" s="3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Q3353" s="3"/>
      <c r="R3353" s="3"/>
      <c r="S3353" s="3"/>
      <c r="T3353" s="11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3"/>
      <c r="AG3353" s="3"/>
      <c r="AH3353" s="3"/>
      <c r="AI3353" s="3"/>
      <c r="AJ3353" s="3"/>
      <c r="AK3353" s="3"/>
      <c r="AL3353" s="3"/>
      <c r="AM3353" s="3"/>
      <c r="AN3353" s="3"/>
      <c r="AO3353" s="3"/>
      <c r="AP3353" s="114"/>
    </row>
    <row r="3354" spans="4:42" x14ac:dyDescent="0.2">
      <c r="D3354" s="3"/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Q3354" s="3"/>
      <c r="R3354" s="3"/>
      <c r="S3354" s="3"/>
      <c r="T3354" s="11"/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  <c r="AE3354" s="3"/>
      <c r="AF3354" s="3"/>
      <c r="AG3354" s="3"/>
      <c r="AH3354" s="3"/>
      <c r="AI3354" s="3"/>
      <c r="AJ3354" s="3"/>
      <c r="AK3354" s="3"/>
      <c r="AL3354" s="3"/>
      <c r="AM3354" s="3"/>
      <c r="AN3354" s="3"/>
      <c r="AO3354" s="3"/>
      <c r="AP3354" s="114"/>
    </row>
    <row r="3355" spans="4:42" x14ac:dyDescent="0.2">
      <c r="D3355" s="3"/>
      <c r="E3355" s="3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Q3355" s="3"/>
      <c r="R3355" s="3"/>
      <c r="S3355" s="3"/>
      <c r="T3355" s="11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3"/>
      <c r="AG3355" s="3"/>
      <c r="AH3355" s="3"/>
      <c r="AI3355" s="3"/>
      <c r="AJ3355" s="3"/>
      <c r="AK3355" s="3"/>
      <c r="AL3355" s="3"/>
      <c r="AM3355" s="3"/>
      <c r="AN3355" s="3"/>
      <c r="AO3355" s="3"/>
      <c r="AP3355" s="114"/>
    </row>
    <row r="3356" spans="4:42" x14ac:dyDescent="0.2">
      <c r="D3356" s="3"/>
      <c r="E3356" s="3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Q3356" s="3"/>
      <c r="R3356" s="3"/>
      <c r="S3356" s="3"/>
      <c r="T3356" s="11"/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E3356" s="3"/>
      <c r="AF3356" s="3"/>
      <c r="AG3356" s="3"/>
      <c r="AH3356" s="3"/>
      <c r="AI3356" s="3"/>
      <c r="AJ3356" s="3"/>
      <c r="AK3356" s="3"/>
      <c r="AL3356" s="3"/>
      <c r="AM3356" s="3"/>
      <c r="AN3356" s="3"/>
      <c r="AO3356" s="3"/>
      <c r="AP3356" s="114"/>
    </row>
    <row r="3357" spans="4:42" x14ac:dyDescent="0.2">
      <c r="D3357" s="3"/>
      <c r="E3357" s="3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Q3357" s="3"/>
      <c r="R3357" s="3"/>
      <c r="S3357" s="3"/>
      <c r="T3357" s="11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3"/>
      <c r="AG3357" s="3"/>
      <c r="AH3357" s="3"/>
      <c r="AI3357" s="3"/>
      <c r="AJ3357" s="3"/>
      <c r="AK3357" s="3"/>
      <c r="AL3357" s="3"/>
      <c r="AM3357" s="3"/>
      <c r="AN3357" s="3"/>
      <c r="AO3357" s="3"/>
      <c r="AP3357" s="114"/>
    </row>
    <row r="3358" spans="4:42" x14ac:dyDescent="0.2">
      <c r="D3358" s="3"/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Q3358" s="3"/>
      <c r="R3358" s="3"/>
      <c r="S3358" s="3"/>
      <c r="T3358" s="11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3"/>
      <c r="AG3358" s="3"/>
      <c r="AH3358" s="3"/>
      <c r="AI3358" s="3"/>
      <c r="AJ3358" s="3"/>
      <c r="AK3358" s="3"/>
      <c r="AL3358" s="3"/>
      <c r="AM3358" s="3"/>
      <c r="AN3358" s="3"/>
      <c r="AO3358" s="3"/>
      <c r="AP3358" s="114"/>
    </row>
    <row r="3359" spans="4:42" x14ac:dyDescent="0.2">
      <c r="D3359" s="3"/>
      <c r="E3359" s="3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Q3359" s="3"/>
      <c r="R3359" s="3"/>
      <c r="S3359" s="3"/>
      <c r="T3359" s="11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3"/>
      <c r="AG3359" s="3"/>
      <c r="AH3359" s="3"/>
      <c r="AI3359" s="3"/>
      <c r="AJ3359" s="3"/>
      <c r="AK3359" s="3"/>
      <c r="AL3359" s="3"/>
      <c r="AM3359" s="3"/>
      <c r="AN3359" s="3"/>
      <c r="AO3359" s="3"/>
      <c r="AP3359" s="114"/>
    </row>
    <row r="3360" spans="4:42" x14ac:dyDescent="0.2">
      <c r="D3360" s="3"/>
      <c r="E3360" s="3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Q3360" s="3"/>
      <c r="R3360" s="3"/>
      <c r="S3360" s="3"/>
      <c r="T3360" s="11"/>
      <c r="U3360" s="3"/>
      <c r="V3360" s="3"/>
      <c r="W3360" s="3"/>
      <c r="X3360" s="3"/>
      <c r="Y3360" s="3"/>
      <c r="Z3360" s="3"/>
      <c r="AA3360" s="3"/>
      <c r="AB3360" s="3"/>
      <c r="AC3360" s="3"/>
      <c r="AD3360" s="3"/>
      <c r="AE3360" s="3"/>
      <c r="AF3360" s="3"/>
      <c r="AG3360" s="3"/>
      <c r="AH3360" s="3"/>
      <c r="AI3360" s="3"/>
      <c r="AJ3360" s="3"/>
      <c r="AK3360" s="3"/>
      <c r="AL3360" s="3"/>
      <c r="AM3360" s="3"/>
      <c r="AN3360" s="3"/>
      <c r="AO3360" s="3"/>
      <c r="AP3360" s="114"/>
    </row>
    <row r="3361" spans="4:42" x14ac:dyDescent="0.2">
      <c r="D3361" s="3"/>
      <c r="E3361" s="3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Q3361" s="3"/>
      <c r="R3361" s="3"/>
      <c r="S3361" s="3"/>
      <c r="T3361" s="11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3"/>
      <c r="AG3361" s="3"/>
      <c r="AH3361" s="3"/>
      <c r="AI3361" s="3"/>
      <c r="AJ3361" s="3"/>
      <c r="AK3361" s="3"/>
      <c r="AL3361" s="3"/>
      <c r="AM3361" s="3"/>
      <c r="AN3361" s="3"/>
      <c r="AO3361" s="3"/>
      <c r="AP3361" s="114"/>
    </row>
    <row r="3362" spans="4:42" x14ac:dyDescent="0.2">
      <c r="D3362" s="3"/>
      <c r="E3362" s="3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Q3362" s="3"/>
      <c r="R3362" s="3"/>
      <c r="S3362" s="3"/>
      <c r="T3362" s="11"/>
      <c r="U3362" s="3"/>
      <c r="V3362" s="3"/>
      <c r="W3362" s="3"/>
      <c r="X3362" s="3"/>
      <c r="Y3362" s="3"/>
      <c r="Z3362" s="3"/>
      <c r="AA3362" s="3"/>
      <c r="AB3362" s="3"/>
      <c r="AC3362" s="3"/>
      <c r="AD3362" s="3"/>
      <c r="AE3362" s="3"/>
      <c r="AF3362" s="3"/>
      <c r="AG3362" s="3"/>
      <c r="AH3362" s="3"/>
      <c r="AI3362" s="3"/>
      <c r="AJ3362" s="3"/>
      <c r="AK3362" s="3"/>
      <c r="AL3362" s="3"/>
      <c r="AM3362" s="3"/>
      <c r="AN3362" s="3"/>
      <c r="AO3362" s="3"/>
      <c r="AP3362" s="114"/>
    </row>
    <row r="3363" spans="4:42" x14ac:dyDescent="0.2">
      <c r="D3363" s="3"/>
      <c r="E3363" s="3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Q3363" s="3"/>
      <c r="R3363" s="3"/>
      <c r="S3363" s="3"/>
      <c r="T3363" s="11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3"/>
      <c r="AG3363" s="3"/>
      <c r="AH3363" s="3"/>
      <c r="AI3363" s="3"/>
      <c r="AJ3363" s="3"/>
      <c r="AK3363" s="3"/>
      <c r="AL3363" s="3"/>
      <c r="AM3363" s="3"/>
      <c r="AN3363" s="3"/>
      <c r="AO3363" s="3"/>
      <c r="AP3363" s="114"/>
    </row>
    <row r="3364" spans="4:42" x14ac:dyDescent="0.2">
      <c r="D3364" s="3"/>
      <c r="E3364" s="3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Q3364" s="3"/>
      <c r="R3364" s="3"/>
      <c r="S3364" s="3"/>
      <c r="T3364" s="11"/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E3364" s="3"/>
      <c r="AF3364" s="3"/>
      <c r="AG3364" s="3"/>
      <c r="AH3364" s="3"/>
      <c r="AI3364" s="3"/>
      <c r="AJ3364" s="3"/>
      <c r="AK3364" s="3"/>
      <c r="AL3364" s="3"/>
      <c r="AM3364" s="3"/>
      <c r="AN3364" s="3"/>
      <c r="AO3364" s="3"/>
      <c r="AP3364" s="114"/>
    </row>
    <row r="3365" spans="4:42" x14ac:dyDescent="0.2">
      <c r="D3365" s="3"/>
      <c r="E3365" s="3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Q3365" s="3"/>
      <c r="R3365" s="3"/>
      <c r="S3365" s="3"/>
      <c r="T3365" s="11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3"/>
      <c r="AG3365" s="3"/>
      <c r="AH3365" s="3"/>
      <c r="AI3365" s="3"/>
      <c r="AJ3365" s="3"/>
      <c r="AK3365" s="3"/>
      <c r="AL3365" s="3"/>
      <c r="AM3365" s="3"/>
      <c r="AN3365" s="3"/>
      <c r="AO3365" s="3"/>
      <c r="AP3365" s="114"/>
    </row>
    <row r="3366" spans="4:42" x14ac:dyDescent="0.2">
      <c r="D3366" s="3"/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Q3366" s="3"/>
      <c r="R3366" s="3"/>
      <c r="S3366" s="3"/>
      <c r="T3366" s="11"/>
      <c r="U3366" s="3"/>
      <c r="V3366" s="3"/>
      <c r="W3366" s="3"/>
      <c r="X3366" s="3"/>
      <c r="Y3366" s="3"/>
      <c r="Z3366" s="3"/>
      <c r="AA3366" s="3"/>
      <c r="AB3366" s="3"/>
      <c r="AC3366" s="3"/>
      <c r="AD3366" s="3"/>
      <c r="AE3366" s="3"/>
      <c r="AF3366" s="3"/>
      <c r="AG3366" s="3"/>
      <c r="AH3366" s="3"/>
      <c r="AI3366" s="3"/>
      <c r="AJ3366" s="3"/>
      <c r="AK3366" s="3"/>
      <c r="AL3366" s="3"/>
      <c r="AM3366" s="3"/>
      <c r="AN3366" s="3"/>
      <c r="AO3366" s="3"/>
      <c r="AP3366" s="114"/>
    </row>
    <row r="3367" spans="4:42" x14ac:dyDescent="0.2">
      <c r="D3367" s="3"/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Q3367" s="3"/>
      <c r="R3367" s="3"/>
      <c r="S3367" s="3"/>
      <c r="T3367" s="11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3"/>
      <c r="AG3367" s="3"/>
      <c r="AH3367" s="3"/>
      <c r="AI3367" s="3"/>
      <c r="AJ3367" s="3"/>
      <c r="AK3367" s="3"/>
      <c r="AL3367" s="3"/>
      <c r="AM3367" s="3"/>
      <c r="AN3367" s="3"/>
      <c r="AO3367" s="3"/>
      <c r="AP3367" s="114"/>
    </row>
    <row r="3368" spans="4:42" x14ac:dyDescent="0.2">
      <c r="D3368" s="3"/>
      <c r="E3368" s="3"/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Q3368" s="3"/>
      <c r="R3368" s="3"/>
      <c r="S3368" s="3"/>
      <c r="T3368" s="11"/>
      <c r="U3368" s="3"/>
      <c r="V3368" s="3"/>
      <c r="W3368" s="3"/>
      <c r="X3368" s="3"/>
      <c r="Y3368" s="3"/>
      <c r="Z3368" s="3"/>
      <c r="AA3368" s="3"/>
      <c r="AB3368" s="3"/>
      <c r="AC3368" s="3"/>
      <c r="AD3368" s="3"/>
      <c r="AE3368" s="3"/>
      <c r="AF3368" s="3"/>
      <c r="AG3368" s="3"/>
      <c r="AH3368" s="3"/>
      <c r="AI3368" s="3"/>
      <c r="AJ3368" s="3"/>
      <c r="AK3368" s="3"/>
      <c r="AL3368" s="3"/>
      <c r="AM3368" s="3"/>
      <c r="AN3368" s="3"/>
      <c r="AO3368" s="3"/>
      <c r="AP3368" s="114"/>
    </row>
    <row r="3369" spans="4:42" x14ac:dyDescent="0.2">
      <c r="D3369" s="3"/>
      <c r="E3369" s="3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Q3369" s="3"/>
      <c r="R3369" s="3"/>
      <c r="S3369" s="3"/>
      <c r="T3369" s="11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3"/>
      <c r="AG3369" s="3"/>
      <c r="AH3369" s="3"/>
      <c r="AI3369" s="3"/>
      <c r="AJ3369" s="3"/>
      <c r="AK3369" s="3"/>
      <c r="AL3369" s="3"/>
      <c r="AM3369" s="3"/>
      <c r="AN3369" s="3"/>
      <c r="AO3369" s="3"/>
      <c r="AP3369" s="114"/>
    </row>
    <row r="3370" spans="4:42" x14ac:dyDescent="0.2">
      <c r="D3370" s="3"/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Q3370" s="3"/>
      <c r="R3370" s="3"/>
      <c r="S3370" s="3"/>
      <c r="T3370" s="11"/>
      <c r="U3370" s="3"/>
      <c r="V3370" s="3"/>
      <c r="W3370" s="3"/>
      <c r="X3370" s="3"/>
      <c r="Y3370" s="3"/>
      <c r="Z3370" s="3"/>
      <c r="AA3370" s="3"/>
      <c r="AB3370" s="3"/>
      <c r="AC3370" s="3"/>
      <c r="AD3370" s="3"/>
      <c r="AE3370" s="3"/>
      <c r="AF3370" s="3"/>
      <c r="AG3370" s="3"/>
      <c r="AH3370" s="3"/>
      <c r="AI3370" s="3"/>
      <c r="AJ3370" s="3"/>
      <c r="AK3370" s="3"/>
      <c r="AL3370" s="3"/>
      <c r="AM3370" s="3"/>
      <c r="AN3370" s="3"/>
      <c r="AO3370" s="3"/>
      <c r="AP3370" s="114"/>
    </row>
    <row r="3371" spans="4:42" x14ac:dyDescent="0.2">
      <c r="D3371" s="3"/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Q3371" s="3"/>
      <c r="R3371" s="3"/>
      <c r="S3371" s="3"/>
      <c r="T3371" s="11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3"/>
      <c r="AG3371" s="3"/>
      <c r="AH3371" s="3"/>
      <c r="AI3371" s="3"/>
      <c r="AJ3371" s="3"/>
      <c r="AK3371" s="3"/>
      <c r="AL3371" s="3"/>
      <c r="AM3371" s="3"/>
      <c r="AN3371" s="3"/>
      <c r="AO3371" s="3"/>
      <c r="AP3371" s="114"/>
    </row>
    <row r="3372" spans="4:42" x14ac:dyDescent="0.2">
      <c r="D3372" s="3"/>
      <c r="E3372" s="3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Q3372" s="3"/>
      <c r="R3372" s="3"/>
      <c r="S3372" s="3"/>
      <c r="T3372" s="11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E3372" s="3"/>
      <c r="AF3372" s="3"/>
      <c r="AG3372" s="3"/>
      <c r="AH3372" s="3"/>
      <c r="AI3372" s="3"/>
      <c r="AJ3372" s="3"/>
      <c r="AK3372" s="3"/>
      <c r="AL3372" s="3"/>
      <c r="AM3372" s="3"/>
      <c r="AN3372" s="3"/>
      <c r="AO3372" s="3"/>
      <c r="AP3372" s="114"/>
    </row>
    <row r="3373" spans="4:42" x14ac:dyDescent="0.2">
      <c r="D3373" s="3"/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Q3373" s="3"/>
      <c r="R3373" s="3"/>
      <c r="S3373" s="3"/>
      <c r="T3373" s="11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3"/>
      <c r="AG3373" s="3"/>
      <c r="AH3373" s="3"/>
      <c r="AI3373" s="3"/>
      <c r="AJ3373" s="3"/>
      <c r="AK3373" s="3"/>
      <c r="AL3373" s="3"/>
      <c r="AM3373" s="3"/>
      <c r="AN3373" s="3"/>
      <c r="AO3373" s="3"/>
      <c r="AP3373" s="114"/>
    </row>
    <row r="3374" spans="4:42" x14ac:dyDescent="0.2">
      <c r="D3374" s="3"/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Q3374" s="3"/>
      <c r="R3374" s="3"/>
      <c r="S3374" s="3"/>
      <c r="T3374" s="11"/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  <c r="AE3374" s="3"/>
      <c r="AF3374" s="3"/>
      <c r="AG3374" s="3"/>
      <c r="AH3374" s="3"/>
      <c r="AI3374" s="3"/>
      <c r="AJ3374" s="3"/>
      <c r="AK3374" s="3"/>
      <c r="AL3374" s="3"/>
      <c r="AM3374" s="3"/>
      <c r="AN3374" s="3"/>
      <c r="AO3374" s="3"/>
      <c r="AP3374" s="114"/>
    </row>
    <row r="3375" spans="4:42" x14ac:dyDescent="0.2">
      <c r="D3375" s="3"/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Q3375" s="3"/>
      <c r="R3375" s="3"/>
      <c r="S3375" s="3"/>
      <c r="T3375" s="11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E3375" s="3"/>
      <c r="AF3375" s="3"/>
      <c r="AG3375" s="3"/>
      <c r="AH3375" s="3"/>
      <c r="AI3375" s="3"/>
      <c r="AJ3375" s="3"/>
      <c r="AK3375" s="3"/>
      <c r="AL3375" s="3"/>
      <c r="AM3375" s="3"/>
      <c r="AN3375" s="3"/>
      <c r="AO3375" s="3"/>
      <c r="AP3375" s="114"/>
    </row>
    <row r="3376" spans="4:42" x14ac:dyDescent="0.2">
      <c r="D3376" s="3"/>
      <c r="E3376" s="3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Q3376" s="3"/>
      <c r="R3376" s="3"/>
      <c r="S3376" s="3"/>
      <c r="T3376" s="11"/>
      <c r="U3376" s="3"/>
      <c r="V3376" s="3"/>
      <c r="W3376" s="3"/>
      <c r="X3376" s="3"/>
      <c r="Y3376" s="3"/>
      <c r="Z3376" s="3"/>
      <c r="AA3376" s="3"/>
      <c r="AB3376" s="3"/>
      <c r="AC3376" s="3"/>
      <c r="AD3376" s="3"/>
      <c r="AE3376" s="3"/>
      <c r="AF3376" s="3"/>
      <c r="AG3376" s="3"/>
      <c r="AH3376" s="3"/>
      <c r="AI3376" s="3"/>
      <c r="AJ3376" s="3"/>
      <c r="AK3376" s="3"/>
      <c r="AL3376" s="3"/>
      <c r="AM3376" s="3"/>
      <c r="AN3376" s="3"/>
      <c r="AO3376" s="3"/>
      <c r="AP3376" s="114"/>
    </row>
    <row r="3377" spans="4:42" x14ac:dyDescent="0.2">
      <c r="D3377" s="3"/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Q3377" s="3"/>
      <c r="R3377" s="3"/>
      <c r="S3377" s="3"/>
      <c r="T3377" s="11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3"/>
      <c r="AG3377" s="3"/>
      <c r="AH3377" s="3"/>
      <c r="AI3377" s="3"/>
      <c r="AJ3377" s="3"/>
      <c r="AK3377" s="3"/>
      <c r="AL3377" s="3"/>
      <c r="AM3377" s="3"/>
      <c r="AN3377" s="3"/>
      <c r="AO3377" s="3"/>
      <c r="AP3377" s="114"/>
    </row>
    <row r="3378" spans="4:42" x14ac:dyDescent="0.2">
      <c r="D3378" s="3"/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Q3378" s="3"/>
      <c r="R3378" s="3"/>
      <c r="S3378" s="3"/>
      <c r="T3378" s="11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3"/>
      <c r="AG3378" s="3"/>
      <c r="AH3378" s="3"/>
      <c r="AI3378" s="3"/>
      <c r="AJ3378" s="3"/>
      <c r="AK3378" s="3"/>
      <c r="AL3378" s="3"/>
      <c r="AM3378" s="3"/>
      <c r="AN3378" s="3"/>
      <c r="AO3378" s="3"/>
      <c r="AP3378" s="114"/>
    </row>
    <row r="3379" spans="4:42" x14ac:dyDescent="0.2">
      <c r="D3379" s="3"/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Q3379" s="3"/>
      <c r="R3379" s="3"/>
      <c r="S3379" s="3"/>
      <c r="T3379" s="11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3"/>
      <c r="AG3379" s="3"/>
      <c r="AH3379" s="3"/>
      <c r="AI3379" s="3"/>
      <c r="AJ3379" s="3"/>
      <c r="AK3379" s="3"/>
      <c r="AL3379" s="3"/>
      <c r="AM3379" s="3"/>
      <c r="AN3379" s="3"/>
      <c r="AO3379" s="3"/>
      <c r="AP3379" s="114"/>
    </row>
    <row r="3380" spans="4:42" x14ac:dyDescent="0.2">
      <c r="D3380" s="3"/>
      <c r="E3380" s="3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Q3380" s="3"/>
      <c r="R3380" s="3"/>
      <c r="S3380" s="3"/>
      <c r="T3380" s="11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3"/>
      <c r="AG3380" s="3"/>
      <c r="AH3380" s="3"/>
      <c r="AI3380" s="3"/>
      <c r="AJ3380" s="3"/>
      <c r="AK3380" s="3"/>
      <c r="AL3380" s="3"/>
      <c r="AM3380" s="3"/>
      <c r="AN3380" s="3"/>
      <c r="AO3380" s="3"/>
      <c r="AP3380" s="114"/>
    </row>
    <row r="3381" spans="4:42" x14ac:dyDescent="0.2">
      <c r="D3381" s="3"/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Q3381" s="3"/>
      <c r="R3381" s="3"/>
      <c r="S3381" s="3"/>
      <c r="T3381" s="11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3"/>
      <c r="AG3381" s="3"/>
      <c r="AH3381" s="3"/>
      <c r="AI3381" s="3"/>
      <c r="AJ3381" s="3"/>
      <c r="AK3381" s="3"/>
      <c r="AL3381" s="3"/>
      <c r="AM3381" s="3"/>
      <c r="AN3381" s="3"/>
      <c r="AO3381" s="3"/>
      <c r="AP3381" s="114"/>
    </row>
    <row r="3382" spans="4:42" x14ac:dyDescent="0.2">
      <c r="D3382" s="3"/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Q3382" s="3"/>
      <c r="R3382" s="3"/>
      <c r="S3382" s="3"/>
      <c r="T3382" s="11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E3382" s="3"/>
      <c r="AF3382" s="3"/>
      <c r="AG3382" s="3"/>
      <c r="AH3382" s="3"/>
      <c r="AI3382" s="3"/>
      <c r="AJ3382" s="3"/>
      <c r="AK3382" s="3"/>
      <c r="AL3382" s="3"/>
      <c r="AM3382" s="3"/>
      <c r="AN3382" s="3"/>
      <c r="AO3382" s="3"/>
      <c r="AP3382" s="114"/>
    </row>
    <row r="3383" spans="4:42" x14ac:dyDescent="0.2">
      <c r="D3383" s="3"/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Q3383" s="3"/>
      <c r="R3383" s="3"/>
      <c r="S3383" s="3"/>
      <c r="T3383" s="11"/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E3383" s="3"/>
      <c r="AF3383" s="3"/>
      <c r="AG3383" s="3"/>
      <c r="AH3383" s="3"/>
      <c r="AI3383" s="3"/>
      <c r="AJ3383" s="3"/>
      <c r="AK3383" s="3"/>
      <c r="AL3383" s="3"/>
      <c r="AM3383" s="3"/>
      <c r="AN3383" s="3"/>
      <c r="AO3383" s="3"/>
      <c r="AP3383" s="114"/>
    </row>
    <row r="3384" spans="4:42" x14ac:dyDescent="0.2">
      <c r="D3384" s="3"/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Q3384" s="3"/>
      <c r="R3384" s="3"/>
      <c r="S3384" s="3"/>
      <c r="T3384" s="11"/>
      <c r="U3384" s="3"/>
      <c r="V3384" s="3"/>
      <c r="W3384" s="3"/>
      <c r="X3384" s="3"/>
      <c r="Y3384" s="3"/>
      <c r="Z3384" s="3"/>
      <c r="AA3384" s="3"/>
      <c r="AB3384" s="3"/>
      <c r="AC3384" s="3"/>
      <c r="AD3384" s="3"/>
      <c r="AE3384" s="3"/>
      <c r="AF3384" s="3"/>
      <c r="AG3384" s="3"/>
      <c r="AH3384" s="3"/>
      <c r="AI3384" s="3"/>
      <c r="AJ3384" s="3"/>
      <c r="AK3384" s="3"/>
      <c r="AL3384" s="3"/>
      <c r="AM3384" s="3"/>
      <c r="AN3384" s="3"/>
      <c r="AO3384" s="3"/>
      <c r="AP3384" s="114"/>
    </row>
    <row r="3385" spans="4:42" x14ac:dyDescent="0.2">
      <c r="D3385" s="3"/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Q3385" s="3"/>
      <c r="R3385" s="3"/>
      <c r="S3385" s="3"/>
      <c r="T3385" s="11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3"/>
      <c r="AG3385" s="3"/>
      <c r="AH3385" s="3"/>
      <c r="AI3385" s="3"/>
      <c r="AJ3385" s="3"/>
      <c r="AK3385" s="3"/>
      <c r="AL3385" s="3"/>
      <c r="AM3385" s="3"/>
      <c r="AN3385" s="3"/>
      <c r="AO3385" s="3"/>
      <c r="AP3385" s="114"/>
    </row>
    <row r="3386" spans="4:42" x14ac:dyDescent="0.2">
      <c r="D3386" s="3"/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Q3386" s="3"/>
      <c r="R3386" s="3"/>
      <c r="S3386" s="3"/>
      <c r="T3386" s="11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3"/>
      <c r="AG3386" s="3"/>
      <c r="AH3386" s="3"/>
      <c r="AI3386" s="3"/>
      <c r="AJ3386" s="3"/>
      <c r="AK3386" s="3"/>
      <c r="AL3386" s="3"/>
      <c r="AM3386" s="3"/>
      <c r="AN3386" s="3"/>
      <c r="AO3386" s="3"/>
      <c r="AP3386" s="114"/>
    </row>
    <row r="3387" spans="4:42" x14ac:dyDescent="0.2">
      <c r="D3387" s="3"/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Q3387" s="3"/>
      <c r="R3387" s="3"/>
      <c r="S3387" s="3"/>
      <c r="T3387" s="11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3"/>
      <c r="AG3387" s="3"/>
      <c r="AH3387" s="3"/>
      <c r="AI3387" s="3"/>
      <c r="AJ3387" s="3"/>
      <c r="AK3387" s="3"/>
      <c r="AL3387" s="3"/>
      <c r="AM3387" s="3"/>
      <c r="AN3387" s="3"/>
      <c r="AO3387" s="3"/>
      <c r="AP3387" s="114"/>
    </row>
    <row r="3388" spans="4:42" x14ac:dyDescent="0.2">
      <c r="D3388" s="3"/>
      <c r="E3388" s="3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Q3388" s="3"/>
      <c r="R3388" s="3"/>
      <c r="S3388" s="3"/>
      <c r="T3388" s="11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E3388" s="3"/>
      <c r="AF3388" s="3"/>
      <c r="AG3388" s="3"/>
      <c r="AH3388" s="3"/>
      <c r="AI3388" s="3"/>
      <c r="AJ3388" s="3"/>
      <c r="AK3388" s="3"/>
      <c r="AL3388" s="3"/>
      <c r="AM3388" s="3"/>
      <c r="AN3388" s="3"/>
      <c r="AO3388" s="3"/>
      <c r="AP3388" s="114"/>
    </row>
    <row r="3389" spans="4:42" x14ac:dyDescent="0.2">
      <c r="D3389" s="3"/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Q3389" s="3"/>
      <c r="R3389" s="3"/>
      <c r="S3389" s="3"/>
      <c r="T3389" s="11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3"/>
      <c r="AG3389" s="3"/>
      <c r="AH3389" s="3"/>
      <c r="AI3389" s="3"/>
      <c r="AJ3389" s="3"/>
      <c r="AK3389" s="3"/>
      <c r="AL3389" s="3"/>
      <c r="AM3389" s="3"/>
      <c r="AN3389" s="3"/>
      <c r="AO3389" s="3"/>
      <c r="AP3389" s="114"/>
    </row>
    <row r="3390" spans="4:42" x14ac:dyDescent="0.2">
      <c r="D3390" s="3"/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Q3390" s="3"/>
      <c r="R3390" s="3"/>
      <c r="S3390" s="3"/>
      <c r="T3390" s="11"/>
      <c r="U3390" s="3"/>
      <c r="V3390" s="3"/>
      <c r="W3390" s="3"/>
      <c r="X3390" s="3"/>
      <c r="Y3390" s="3"/>
      <c r="Z3390" s="3"/>
      <c r="AA3390" s="3"/>
      <c r="AB3390" s="3"/>
      <c r="AC3390" s="3"/>
      <c r="AD3390" s="3"/>
      <c r="AE3390" s="3"/>
      <c r="AF3390" s="3"/>
      <c r="AG3390" s="3"/>
      <c r="AH3390" s="3"/>
      <c r="AI3390" s="3"/>
      <c r="AJ3390" s="3"/>
      <c r="AK3390" s="3"/>
      <c r="AL3390" s="3"/>
      <c r="AM3390" s="3"/>
      <c r="AN3390" s="3"/>
      <c r="AO3390" s="3"/>
      <c r="AP3390" s="114"/>
    </row>
    <row r="3391" spans="4:42" x14ac:dyDescent="0.2">
      <c r="D3391" s="3"/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Q3391" s="3"/>
      <c r="R3391" s="3"/>
      <c r="S3391" s="3"/>
      <c r="T3391" s="11"/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E3391" s="3"/>
      <c r="AF3391" s="3"/>
      <c r="AG3391" s="3"/>
      <c r="AH3391" s="3"/>
      <c r="AI3391" s="3"/>
      <c r="AJ3391" s="3"/>
      <c r="AK3391" s="3"/>
      <c r="AL3391" s="3"/>
      <c r="AM3391" s="3"/>
      <c r="AN3391" s="3"/>
      <c r="AO3391" s="3"/>
      <c r="AP3391" s="114"/>
    </row>
    <row r="3392" spans="4:42" x14ac:dyDescent="0.2">
      <c r="D3392" s="3"/>
      <c r="E3392" s="3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Q3392" s="3"/>
      <c r="R3392" s="3"/>
      <c r="S3392" s="3"/>
      <c r="T3392" s="11"/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3"/>
      <c r="AG3392" s="3"/>
      <c r="AH3392" s="3"/>
      <c r="AI3392" s="3"/>
      <c r="AJ3392" s="3"/>
      <c r="AK3392" s="3"/>
      <c r="AL3392" s="3"/>
      <c r="AM3392" s="3"/>
      <c r="AN3392" s="3"/>
      <c r="AO3392" s="3"/>
      <c r="AP3392" s="114"/>
    </row>
    <row r="3393" spans="4:42" x14ac:dyDescent="0.2">
      <c r="D3393" s="3"/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Q3393" s="3"/>
      <c r="R3393" s="3"/>
      <c r="S3393" s="3"/>
      <c r="T3393" s="11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3"/>
      <c r="AG3393" s="3"/>
      <c r="AH3393" s="3"/>
      <c r="AI3393" s="3"/>
      <c r="AJ3393" s="3"/>
      <c r="AK3393" s="3"/>
      <c r="AL3393" s="3"/>
      <c r="AM3393" s="3"/>
      <c r="AN3393" s="3"/>
      <c r="AO3393" s="3"/>
      <c r="AP3393" s="114"/>
    </row>
    <row r="3394" spans="4:42" x14ac:dyDescent="0.2">
      <c r="D3394" s="3"/>
      <c r="E3394" s="3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Q3394" s="3"/>
      <c r="R3394" s="3"/>
      <c r="S3394" s="3"/>
      <c r="T3394" s="11"/>
      <c r="U3394" s="3"/>
      <c r="V3394" s="3"/>
      <c r="W3394" s="3"/>
      <c r="X3394" s="3"/>
      <c r="Y3394" s="3"/>
      <c r="Z3394" s="3"/>
      <c r="AA3394" s="3"/>
      <c r="AB3394" s="3"/>
      <c r="AC3394" s="3"/>
      <c r="AD3394" s="3"/>
      <c r="AE3394" s="3"/>
      <c r="AF3394" s="3"/>
      <c r="AG3394" s="3"/>
      <c r="AH3394" s="3"/>
      <c r="AI3394" s="3"/>
      <c r="AJ3394" s="3"/>
      <c r="AK3394" s="3"/>
      <c r="AL3394" s="3"/>
      <c r="AM3394" s="3"/>
      <c r="AN3394" s="3"/>
      <c r="AO3394" s="3"/>
      <c r="AP3394" s="114"/>
    </row>
    <row r="3395" spans="4:42" x14ac:dyDescent="0.2">
      <c r="D3395" s="3"/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Q3395" s="3"/>
      <c r="R3395" s="3"/>
      <c r="S3395" s="3"/>
      <c r="T3395" s="11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E3395" s="3"/>
      <c r="AF3395" s="3"/>
      <c r="AG3395" s="3"/>
      <c r="AH3395" s="3"/>
      <c r="AI3395" s="3"/>
      <c r="AJ3395" s="3"/>
      <c r="AK3395" s="3"/>
      <c r="AL3395" s="3"/>
      <c r="AM3395" s="3"/>
      <c r="AN3395" s="3"/>
      <c r="AO3395" s="3"/>
      <c r="AP3395" s="114"/>
    </row>
    <row r="3396" spans="4:42" x14ac:dyDescent="0.2">
      <c r="D3396" s="3"/>
      <c r="E3396" s="3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Q3396" s="3"/>
      <c r="R3396" s="3"/>
      <c r="S3396" s="3"/>
      <c r="T3396" s="11"/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  <c r="AE3396" s="3"/>
      <c r="AF3396" s="3"/>
      <c r="AG3396" s="3"/>
      <c r="AH3396" s="3"/>
      <c r="AI3396" s="3"/>
      <c r="AJ3396" s="3"/>
      <c r="AK3396" s="3"/>
      <c r="AL3396" s="3"/>
      <c r="AM3396" s="3"/>
      <c r="AN3396" s="3"/>
      <c r="AO3396" s="3"/>
      <c r="AP3396" s="114"/>
    </row>
    <row r="3397" spans="4:42" x14ac:dyDescent="0.2">
      <c r="D3397" s="3"/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Q3397" s="3"/>
      <c r="R3397" s="3"/>
      <c r="S3397" s="3"/>
      <c r="T3397" s="11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3"/>
      <c r="AG3397" s="3"/>
      <c r="AH3397" s="3"/>
      <c r="AI3397" s="3"/>
      <c r="AJ3397" s="3"/>
      <c r="AK3397" s="3"/>
      <c r="AL3397" s="3"/>
      <c r="AM3397" s="3"/>
      <c r="AN3397" s="3"/>
      <c r="AO3397" s="3"/>
      <c r="AP3397" s="114"/>
    </row>
    <row r="3398" spans="4:42" x14ac:dyDescent="0.2">
      <c r="D3398" s="3"/>
      <c r="E3398" s="3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Q3398" s="3"/>
      <c r="R3398" s="3"/>
      <c r="S3398" s="3"/>
      <c r="T3398" s="11"/>
      <c r="U3398" s="3"/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3"/>
      <c r="AG3398" s="3"/>
      <c r="AH3398" s="3"/>
      <c r="AI3398" s="3"/>
      <c r="AJ3398" s="3"/>
      <c r="AK3398" s="3"/>
      <c r="AL3398" s="3"/>
      <c r="AM3398" s="3"/>
      <c r="AN3398" s="3"/>
      <c r="AO3398" s="3"/>
      <c r="AP3398" s="114"/>
    </row>
    <row r="3399" spans="4:42" x14ac:dyDescent="0.2">
      <c r="D3399" s="3"/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Q3399" s="3"/>
      <c r="R3399" s="3"/>
      <c r="S3399" s="3"/>
      <c r="T3399" s="11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3"/>
      <c r="AG3399" s="3"/>
      <c r="AH3399" s="3"/>
      <c r="AI3399" s="3"/>
      <c r="AJ3399" s="3"/>
      <c r="AK3399" s="3"/>
      <c r="AL3399" s="3"/>
      <c r="AM3399" s="3"/>
      <c r="AN3399" s="3"/>
      <c r="AO3399" s="3"/>
      <c r="AP3399" s="114"/>
    </row>
    <row r="3400" spans="4:42" x14ac:dyDescent="0.2">
      <c r="D3400" s="3"/>
      <c r="E3400" s="3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Q3400" s="3"/>
      <c r="R3400" s="3"/>
      <c r="S3400" s="3"/>
      <c r="T3400" s="11"/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  <c r="AE3400" s="3"/>
      <c r="AF3400" s="3"/>
      <c r="AG3400" s="3"/>
      <c r="AH3400" s="3"/>
      <c r="AI3400" s="3"/>
      <c r="AJ3400" s="3"/>
      <c r="AK3400" s="3"/>
      <c r="AL3400" s="3"/>
      <c r="AM3400" s="3"/>
      <c r="AN3400" s="3"/>
      <c r="AO3400" s="3"/>
      <c r="AP3400" s="114"/>
    </row>
    <row r="3401" spans="4:42" x14ac:dyDescent="0.2">
      <c r="D3401" s="3"/>
      <c r="E3401" s="3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Q3401" s="3"/>
      <c r="R3401" s="3"/>
      <c r="S3401" s="3"/>
      <c r="T3401" s="11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3"/>
      <c r="AG3401" s="3"/>
      <c r="AH3401" s="3"/>
      <c r="AI3401" s="3"/>
      <c r="AJ3401" s="3"/>
      <c r="AK3401" s="3"/>
      <c r="AL3401" s="3"/>
      <c r="AM3401" s="3"/>
      <c r="AN3401" s="3"/>
      <c r="AO3401" s="3"/>
      <c r="AP3401" s="114"/>
    </row>
    <row r="3402" spans="4:42" x14ac:dyDescent="0.2">
      <c r="D3402" s="3"/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Q3402" s="3"/>
      <c r="R3402" s="3"/>
      <c r="S3402" s="3"/>
      <c r="T3402" s="11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E3402" s="3"/>
      <c r="AF3402" s="3"/>
      <c r="AG3402" s="3"/>
      <c r="AH3402" s="3"/>
      <c r="AI3402" s="3"/>
      <c r="AJ3402" s="3"/>
      <c r="AK3402" s="3"/>
      <c r="AL3402" s="3"/>
      <c r="AM3402" s="3"/>
      <c r="AN3402" s="3"/>
      <c r="AO3402" s="3"/>
      <c r="AP3402" s="114"/>
    </row>
    <row r="3403" spans="4:42" x14ac:dyDescent="0.2">
      <c r="D3403" s="3"/>
      <c r="E3403" s="3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Q3403" s="3"/>
      <c r="R3403" s="3"/>
      <c r="S3403" s="3"/>
      <c r="T3403" s="11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3"/>
      <c r="AG3403" s="3"/>
      <c r="AH3403" s="3"/>
      <c r="AI3403" s="3"/>
      <c r="AJ3403" s="3"/>
      <c r="AK3403" s="3"/>
      <c r="AL3403" s="3"/>
      <c r="AM3403" s="3"/>
      <c r="AN3403" s="3"/>
      <c r="AO3403" s="3"/>
      <c r="AP3403" s="114"/>
    </row>
    <row r="3404" spans="4:42" x14ac:dyDescent="0.2">
      <c r="D3404" s="3"/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Q3404" s="3"/>
      <c r="R3404" s="3"/>
      <c r="S3404" s="3"/>
      <c r="T3404" s="11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3"/>
      <c r="AG3404" s="3"/>
      <c r="AH3404" s="3"/>
      <c r="AI3404" s="3"/>
      <c r="AJ3404" s="3"/>
      <c r="AK3404" s="3"/>
      <c r="AL3404" s="3"/>
      <c r="AM3404" s="3"/>
      <c r="AN3404" s="3"/>
      <c r="AO3404" s="3"/>
      <c r="AP3404" s="114"/>
    </row>
    <row r="3405" spans="4:42" x14ac:dyDescent="0.2">
      <c r="D3405" s="3"/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Q3405" s="3"/>
      <c r="R3405" s="3"/>
      <c r="S3405" s="3"/>
      <c r="T3405" s="11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3"/>
      <c r="AG3405" s="3"/>
      <c r="AH3405" s="3"/>
      <c r="AI3405" s="3"/>
      <c r="AJ3405" s="3"/>
      <c r="AK3405" s="3"/>
      <c r="AL3405" s="3"/>
      <c r="AM3405" s="3"/>
      <c r="AN3405" s="3"/>
      <c r="AO3405" s="3"/>
      <c r="AP3405" s="114"/>
    </row>
    <row r="3406" spans="4:42" x14ac:dyDescent="0.2">
      <c r="D3406" s="3"/>
      <c r="E3406" s="3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Q3406" s="3"/>
      <c r="R3406" s="3"/>
      <c r="S3406" s="3"/>
      <c r="T3406" s="11"/>
      <c r="U3406" s="3"/>
      <c r="V3406" s="3"/>
      <c r="W3406" s="3"/>
      <c r="X3406" s="3"/>
      <c r="Y3406" s="3"/>
      <c r="Z3406" s="3"/>
      <c r="AA3406" s="3"/>
      <c r="AB3406" s="3"/>
      <c r="AC3406" s="3"/>
      <c r="AD3406" s="3"/>
      <c r="AE3406" s="3"/>
      <c r="AF3406" s="3"/>
      <c r="AG3406" s="3"/>
      <c r="AH3406" s="3"/>
      <c r="AI3406" s="3"/>
      <c r="AJ3406" s="3"/>
      <c r="AK3406" s="3"/>
      <c r="AL3406" s="3"/>
      <c r="AM3406" s="3"/>
      <c r="AN3406" s="3"/>
      <c r="AO3406" s="3"/>
      <c r="AP3406" s="114"/>
    </row>
    <row r="3407" spans="4:42" x14ac:dyDescent="0.2">
      <c r="D3407" s="3"/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Q3407" s="3"/>
      <c r="R3407" s="3"/>
      <c r="S3407" s="3"/>
      <c r="T3407" s="11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3"/>
      <c r="AG3407" s="3"/>
      <c r="AH3407" s="3"/>
      <c r="AI3407" s="3"/>
      <c r="AJ3407" s="3"/>
      <c r="AK3407" s="3"/>
      <c r="AL3407" s="3"/>
      <c r="AM3407" s="3"/>
      <c r="AN3407" s="3"/>
      <c r="AO3407" s="3"/>
      <c r="AP3407" s="114"/>
    </row>
    <row r="3408" spans="4:42" x14ac:dyDescent="0.2">
      <c r="D3408" s="3"/>
      <c r="E3408" s="3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Q3408" s="3"/>
      <c r="R3408" s="3"/>
      <c r="S3408" s="3"/>
      <c r="T3408" s="11"/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 s="3"/>
      <c r="AF3408" s="3"/>
      <c r="AG3408" s="3"/>
      <c r="AH3408" s="3"/>
      <c r="AI3408" s="3"/>
      <c r="AJ3408" s="3"/>
      <c r="AK3408" s="3"/>
      <c r="AL3408" s="3"/>
      <c r="AM3408" s="3"/>
      <c r="AN3408" s="3"/>
      <c r="AO3408" s="3"/>
      <c r="AP3408" s="114"/>
    </row>
    <row r="3409" spans="4:42" x14ac:dyDescent="0.2">
      <c r="D3409" s="3"/>
      <c r="E3409" s="3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Q3409" s="3"/>
      <c r="R3409" s="3"/>
      <c r="S3409" s="3"/>
      <c r="T3409" s="11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3"/>
      <c r="AG3409" s="3"/>
      <c r="AH3409" s="3"/>
      <c r="AI3409" s="3"/>
      <c r="AJ3409" s="3"/>
      <c r="AK3409" s="3"/>
      <c r="AL3409" s="3"/>
      <c r="AM3409" s="3"/>
      <c r="AN3409" s="3"/>
      <c r="AO3409" s="3"/>
      <c r="AP3409" s="114"/>
    </row>
    <row r="3410" spans="4:42" x14ac:dyDescent="0.2">
      <c r="D3410" s="3"/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Q3410" s="3"/>
      <c r="R3410" s="3"/>
      <c r="S3410" s="3"/>
      <c r="T3410" s="11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3"/>
      <c r="AG3410" s="3"/>
      <c r="AH3410" s="3"/>
      <c r="AI3410" s="3"/>
      <c r="AJ3410" s="3"/>
      <c r="AK3410" s="3"/>
      <c r="AL3410" s="3"/>
      <c r="AM3410" s="3"/>
      <c r="AN3410" s="3"/>
      <c r="AO3410" s="3"/>
      <c r="AP3410" s="114"/>
    </row>
    <row r="3411" spans="4:42" x14ac:dyDescent="0.2">
      <c r="D3411" s="3"/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Q3411" s="3"/>
      <c r="R3411" s="3"/>
      <c r="S3411" s="3"/>
      <c r="T3411" s="11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3"/>
      <c r="AG3411" s="3"/>
      <c r="AH3411" s="3"/>
      <c r="AI3411" s="3"/>
      <c r="AJ3411" s="3"/>
      <c r="AK3411" s="3"/>
      <c r="AL3411" s="3"/>
      <c r="AM3411" s="3"/>
      <c r="AN3411" s="3"/>
      <c r="AO3411" s="3"/>
      <c r="AP3411" s="114"/>
    </row>
    <row r="3412" spans="4:42" x14ac:dyDescent="0.2">
      <c r="D3412" s="3"/>
      <c r="E3412" s="3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Q3412" s="3"/>
      <c r="R3412" s="3"/>
      <c r="S3412" s="3"/>
      <c r="T3412" s="11"/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E3412" s="3"/>
      <c r="AF3412" s="3"/>
      <c r="AG3412" s="3"/>
      <c r="AH3412" s="3"/>
      <c r="AI3412" s="3"/>
      <c r="AJ3412" s="3"/>
      <c r="AK3412" s="3"/>
      <c r="AL3412" s="3"/>
      <c r="AM3412" s="3"/>
      <c r="AN3412" s="3"/>
      <c r="AO3412" s="3"/>
      <c r="AP3412" s="114"/>
    </row>
    <row r="3413" spans="4:42" x14ac:dyDescent="0.2">
      <c r="D3413" s="3"/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Q3413" s="3"/>
      <c r="R3413" s="3"/>
      <c r="S3413" s="3"/>
      <c r="T3413" s="11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3"/>
      <c r="AG3413" s="3"/>
      <c r="AH3413" s="3"/>
      <c r="AI3413" s="3"/>
      <c r="AJ3413" s="3"/>
      <c r="AK3413" s="3"/>
      <c r="AL3413" s="3"/>
      <c r="AM3413" s="3"/>
      <c r="AN3413" s="3"/>
      <c r="AO3413" s="3"/>
      <c r="AP3413" s="114"/>
    </row>
    <row r="3414" spans="4:42" x14ac:dyDescent="0.2">
      <c r="D3414" s="3"/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Q3414" s="3"/>
      <c r="R3414" s="3"/>
      <c r="S3414" s="3"/>
      <c r="T3414" s="11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E3414" s="3"/>
      <c r="AF3414" s="3"/>
      <c r="AG3414" s="3"/>
      <c r="AH3414" s="3"/>
      <c r="AI3414" s="3"/>
      <c r="AJ3414" s="3"/>
      <c r="AK3414" s="3"/>
      <c r="AL3414" s="3"/>
      <c r="AM3414" s="3"/>
      <c r="AN3414" s="3"/>
      <c r="AO3414" s="3"/>
      <c r="AP3414" s="114"/>
    </row>
    <row r="3415" spans="4:42" x14ac:dyDescent="0.2">
      <c r="D3415" s="3"/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Q3415" s="3"/>
      <c r="R3415" s="3"/>
      <c r="S3415" s="3"/>
      <c r="T3415" s="11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3"/>
      <c r="AG3415" s="3"/>
      <c r="AH3415" s="3"/>
      <c r="AI3415" s="3"/>
      <c r="AJ3415" s="3"/>
      <c r="AK3415" s="3"/>
      <c r="AL3415" s="3"/>
      <c r="AM3415" s="3"/>
      <c r="AN3415" s="3"/>
      <c r="AO3415" s="3"/>
      <c r="AP3415" s="114"/>
    </row>
    <row r="3416" spans="4:42" x14ac:dyDescent="0.2">
      <c r="D3416" s="3"/>
      <c r="E3416" s="3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Q3416" s="3"/>
      <c r="R3416" s="3"/>
      <c r="S3416" s="3"/>
      <c r="T3416" s="11"/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  <c r="AE3416" s="3"/>
      <c r="AF3416" s="3"/>
      <c r="AG3416" s="3"/>
      <c r="AH3416" s="3"/>
      <c r="AI3416" s="3"/>
      <c r="AJ3416" s="3"/>
      <c r="AK3416" s="3"/>
      <c r="AL3416" s="3"/>
      <c r="AM3416" s="3"/>
      <c r="AN3416" s="3"/>
      <c r="AO3416" s="3"/>
      <c r="AP3416" s="114"/>
    </row>
    <row r="3417" spans="4:42" x14ac:dyDescent="0.2">
      <c r="D3417" s="3"/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Q3417" s="3"/>
      <c r="R3417" s="3"/>
      <c r="S3417" s="3"/>
      <c r="T3417" s="11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3"/>
      <c r="AG3417" s="3"/>
      <c r="AH3417" s="3"/>
      <c r="AI3417" s="3"/>
      <c r="AJ3417" s="3"/>
      <c r="AK3417" s="3"/>
      <c r="AL3417" s="3"/>
      <c r="AM3417" s="3"/>
      <c r="AN3417" s="3"/>
      <c r="AO3417" s="3"/>
      <c r="AP3417" s="114"/>
    </row>
    <row r="3418" spans="4:42" x14ac:dyDescent="0.2">
      <c r="D3418" s="3"/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Q3418" s="3"/>
      <c r="R3418" s="3"/>
      <c r="S3418" s="3"/>
      <c r="T3418" s="11"/>
      <c r="U3418" s="3"/>
      <c r="V3418" s="3"/>
      <c r="W3418" s="3"/>
      <c r="X3418" s="3"/>
      <c r="Y3418" s="3"/>
      <c r="Z3418" s="3"/>
      <c r="AA3418" s="3"/>
      <c r="AB3418" s="3"/>
      <c r="AC3418" s="3"/>
      <c r="AD3418" s="3"/>
      <c r="AE3418" s="3"/>
      <c r="AF3418" s="3"/>
      <c r="AG3418" s="3"/>
      <c r="AH3418" s="3"/>
      <c r="AI3418" s="3"/>
      <c r="AJ3418" s="3"/>
      <c r="AK3418" s="3"/>
      <c r="AL3418" s="3"/>
      <c r="AM3418" s="3"/>
      <c r="AN3418" s="3"/>
      <c r="AO3418" s="3"/>
      <c r="AP3418" s="114"/>
    </row>
    <row r="3419" spans="4:42" x14ac:dyDescent="0.2">
      <c r="D3419" s="3"/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Q3419" s="3"/>
      <c r="R3419" s="3"/>
      <c r="S3419" s="3"/>
      <c r="T3419" s="11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3"/>
      <c r="AG3419" s="3"/>
      <c r="AH3419" s="3"/>
      <c r="AI3419" s="3"/>
      <c r="AJ3419" s="3"/>
      <c r="AK3419" s="3"/>
      <c r="AL3419" s="3"/>
      <c r="AM3419" s="3"/>
      <c r="AN3419" s="3"/>
      <c r="AO3419" s="3"/>
      <c r="AP3419" s="114"/>
    </row>
    <row r="3420" spans="4:42" x14ac:dyDescent="0.2">
      <c r="D3420" s="3"/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Q3420" s="3"/>
      <c r="R3420" s="3"/>
      <c r="S3420" s="3"/>
      <c r="T3420" s="11"/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E3420" s="3"/>
      <c r="AF3420" s="3"/>
      <c r="AG3420" s="3"/>
      <c r="AH3420" s="3"/>
      <c r="AI3420" s="3"/>
      <c r="AJ3420" s="3"/>
      <c r="AK3420" s="3"/>
      <c r="AL3420" s="3"/>
      <c r="AM3420" s="3"/>
      <c r="AN3420" s="3"/>
      <c r="AO3420" s="3"/>
      <c r="AP3420" s="114"/>
    </row>
    <row r="3421" spans="4:42" x14ac:dyDescent="0.2">
      <c r="D3421" s="3"/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Q3421" s="3"/>
      <c r="R3421" s="3"/>
      <c r="S3421" s="3"/>
      <c r="T3421" s="11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3"/>
      <c r="AG3421" s="3"/>
      <c r="AH3421" s="3"/>
      <c r="AI3421" s="3"/>
      <c r="AJ3421" s="3"/>
      <c r="AK3421" s="3"/>
      <c r="AL3421" s="3"/>
      <c r="AM3421" s="3"/>
      <c r="AN3421" s="3"/>
      <c r="AO3421" s="3"/>
      <c r="AP3421" s="114"/>
    </row>
    <row r="3422" spans="4:42" x14ac:dyDescent="0.2">
      <c r="D3422" s="3"/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Q3422" s="3"/>
      <c r="R3422" s="3"/>
      <c r="S3422" s="3"/>
      <c r="T3422" s="11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3"/>
      <c r="AG3422" s="3"/>
      <c r="AH3422" s="3"/>
      <c r="AI3422" s="3"/>
      <c r="AJ3422" s="3"/>
      <c r="AK3422" s="3"/>
      <c r="AL3422" s="3"/>
      <c r="AM3422" s="3"/>
      <c r="AN3422" s="3"/>
      <c r="AO3422" s="3"/>
      <c r="AP3422" s="114"/>
    </row>
    <row r="3423" spans="4:42" x14ac:dyDescent="0.2">
      <c r="D3423" s="3"/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Q3423" s="3"/>
      <c r="R3423" s="3"/>
      <c r="S3423" s="3"/>
      <c r="T3423" s="11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3"/>
      <c r="AG3423" s="3"/>
      <c r="AH3423" s="3"/>
      <c r="AI3423" s="3"/>
      <c r="AJ3423" s="3"/>
      <c r="AK3423" s="3"/>
      <c r="AL3423" s="3"/>
      <c r="AM3423" s="3"/>
      <c r="AN3423" s="3"/>
      <c r="AO3423" s="3"/>
      <c r="AP3423" s="114"/>
    </row>
    <row r="3424" spans="4:42" x14ac:dyDescent="0.2">
      <c r="D3424" s="3"/>
      <c r="E3424" s="3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Q3424" s="3"/>
      <c r="R3424" s="3"/>
      <c r="S3424" s="3"/>
      <c r="T3424" s="11"/>
      <c r="U3424" s="3"/>
      <c r="V3424" s="3"/>
      <c r="W3424" s="3"/>
      <c r="X3424" s="3"/>
      <c r="Y3424" s="3"/>
      <c r="Z3424" s="3"/>
      <c r="AA3424" s="3"/>
      <c r="AB3424" s="3"/>
      <c r="AC3424" s="3"/>
      <c r="AD3424" s="3"/>
      <c r="AE3424" s="3"/>
      <c r="AF3424" s="3"/>
      <c r="AG3424" s="3"/>
      <c r="AH3424" s="3"/>
      <c r="AI3424" s="3"/>
      <c r="AJ3424" s="3"/>
      <c r="AK3424" s="3"/>
      <c r="AL3424" s="3"/>
      <c r="AM3424" s="3"/>
      <c r="AN3424" s="3"/>
      <c r="AO3424" s="3"/>
      <c r="AP3424" s="114"/>
    </row>
    <row r="3425" spans="4:42" x14ac:dyDescent="0.2">
      <c r="D3425" s="3"/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Q3425" s="3"/>
      <c r="R3425" s="3"/>
      <c r="S3425" s="3"/>
      <c r="T3425" s="11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3"/>
      <c r="AG3425" s="3"/>
      <c r="AH3425" s="3"/>
      <c r="AI3425" s="3"/>
      <c r="AJ3425" s="3"/>
      <c r="AK3425" s="3"/>
      <c r="AL3425" s="3"/>
      <c r="AM3425" s="3"/>
      <c r="AN3425" s="3"/>
      <c r="AO3425" s="3"/>
      <c r="AP3425" s="114"/>
    </row>
    <row r="3426" spans="4:42" x14ac:dyDescent="0.2">
      <c r="D3426" s="3"/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Q3426" s="3"/>
      <c r="R3426" s="3"/>
      <c r="S3426" s="3"/>
      <c r="T3426" s="11"/>
      <c r="U3426" s="3"/>
      <c r="V3426" s="3"/>
      <c r="W3426" s="3"/>
      <c r="X3426" s="3"/>
      <c r="Y3426" s="3"/>
      <c r="Z3426" s="3"/>
      <c r="AA3426" s="3"/>
      <c r="AB3426" s="3"/>
      <c r="AC3426" s="3"/>
      <c r="AD3426" s="3"/>
      <c r="AE3426" s="3"/>
      <c r="AF3426" s="3"/>
      <c r="AG3426" s="3"/>
      <c r="AH3426" s="3"/>
      <c r="AI3426" s="3"/>
      <c r="AJ3426" s="3"/>
      <c r="AK3426" s="3"/>
      <c r="AL3426" s="3"/>
      <c r="AM3426" s="3"/>
      <c r="AN3426" s="3"/>
      <c r="AO3426" s="3"/>
      <c r="AP3426" s="114"/>
    </row>
    <row r="3427" spans="4:42" x14ac:dyDescent="0.2">
      <c r="D3427" s="3"/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Q3427" s="3"/>
      <c r="R3427" s="3"/>
      <c r="S3427" s="3"/>
      <c r="T3427" s="11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3"/>
      <c r="AG3427" s="3"/>
      <c r="AH3427" s="3"/>
      <c r="AI3427" s="3"/>
      <c r="AJ3427" s="3"/>
      <c r="AK3427" s="3"/>
      <c r="AL3427" s="3"/>
      <c r="AM3427" s="3"/>
      <c r="AN3427" s="3"/>
      <c r="AO3427" s="3"/>
      <c r="AP3427" s="114"/>
    </row>
    <row r="3428" spans="4:42" x14ac:dyDescent="0.2">
      <c r="D3428" s="3"/>
      <c r="E3428" s="3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Q3428" s="3"/>
      <c r="R3428" s="3"/>
      <c r="S3428" s="3"/>
      <c r="T3428" s="11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E3428" s="3"/>
      <c r="AF3428" s="3"/>
      <c r="AG3428" s="3"/>
      <c r="AH3428" s="3"/>
      <c r="AI3428" s="3"/>
      <c r="AJ3428" s="3"/>
      <c r="AK3428" s="3"/>
      <c r="AL3428" s="3"/>
      <c r="AM3428" s="3"/>
      <c r="AN3428" s="3"/>
      <c r="AO3428" s="3"/>
      <c r="AP3428" s="114"/>
    </row>
    <row r="3429" spans="4:42" x14ac:dyDescent="0.2">
      <c r="D3429" s="3"/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Q3429" s="3"/>
      <c r="R3429" s="3"/>
      <c r="S3429" s="3"/>
      <c r="T3429" s="11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3"/>
      <c r="AG3429" s="3"/>
      <c r="AH3429" s="3"/>
      <c r="AI3429" s="3"/>
      <c r="AJ3429" s="3"/>
      <c r="AK3429" s="3"/>
      <c r="AL3429" s="3"/>
      <c r="AM3429" s="3"/>
      <c r="AN3429" s="3"/>
      <c r="AO3429" s="3"/>
      <c r="AP3429" s="114"/>
    </row>
    <row r="3430" spans="4:42" x14ac:dyDescent="0.2">
      <c r="D3430" s="3"/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Q3430" s="3"/>
      <c r="R3430" s="3"/>
      <c r="S3430" s="3"/>
      <c r="T3430" s="11"/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  <c r="AE3430" s="3"/>
      <c r="AF3430" s="3"/>
      <c r="AG3430" s="3"/>
      <c r="AH3430" s="3"/>
      <c r="AI3430" s="3"/>
      <c r="AJ3430" s="3"/>
      <c r="AK3430" s="3"/>
      <c r="AL3430" s="3"/>
      <c r="AM3430" s="3"/>
      <c r="AN3430" s="3"/>
      <c r="AO3430" s="3"/>
      <c r="AP3430" s="114"/>
    </row>
    <row r="3431" spans="4:42" x14ac:dyDescent="0.2">
      <c r="D3431" s="3"/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Q3431" s="3"/>
      <c r="R3431" s="3"/>
      <c r="S3431" s="3"/>
      <c r="T3431" s="11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3"/>
      <c r="AG3431" s="3"/>
      <c r="AH3431" s="3"/>
      <c r="AI3431" s="3"/>
      <c r="AJ3431" s="3"/>
      <c r="AK3431" s="3"/>
      <c r="AL3431" s="3"/>
      <c r="AM3431" s="3"/>
      <c r="AN3431" s="3"/>
      <c r="AO3431" s="3"/>
      <c r="AP3431" s="114"/>
    </row>
    <row r="3432" spans="4:42" x14ac:dyDescent="0.2">
      <c r="D3432" s="3"/>
      <c r="E3432" s="3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Q3432" s="3"/>
      <c r="R3432" s="3"/>
      <c r="S3432" s="3"/>
      <c r="T3432" s="11"/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E3432" s="3"/>
      <c r="AF3432" s="3"/>
      <c r="AG3432" s="3"/>
      <c r="AH3432" s="3"/>
      <c r="AI3432" s="3"/>
      <c r="AJ3432" s="3"/>
      <c r="AK3432" s="3"/>
      <c r="AL3432" s="3"/>
      <c r="AM3432" s="3"/>
      <c r="AN3432" s="3"/>
      <c r="AO3432" s="3"/>
      <c r="AP3432" s="114"/>
    </row>
    <row r="3433" spans="4:42" x14ac:dyDescent="0.2">
      <c r="D3433" s="3"/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Q3433" s="3"/>
      <c r="R3433" s="3"/>
      <c r="S3433" s="3"/>
      <c r="T3433" s="11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3"/>
      <c r="AG3433" s="3"/>
      <c r="AH3433" s="3"/>
      <c r="AI3433" s="3"/>
      <c r="AJ3433" s="3"/>
      <c r="AK3433" s="3"/>
      <c r="AL3433" s="3"/>
      <c r="AM3433" s="3"/>
      <c r="AN3433" s="3"/>
      <c r="AO3433" s="3"/>
      <c r="AP3433" s="114"/>
    </row>
    <row r="3434" spans="4:42" x14ac:dyDescent="0.2">
      <c r="D3434" s="3"/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Q3434" s="3"/>
      <c r="R3434" s="3"/>
      <c r="S3434" s="3"/>
      <c r="T3434" s="11"/>
      <c r="U3434" s="3"/>
      <c r="V3434" s="3"/>
      <c r="W3434" s="3"/>
      <c r="X3434" s="3"/>
      <c r="Y3434" s="3"/>
      <c r="Z3434" s="3"/>
      <c r="AA3434" s="3"/>
      <c r="AB3434" s="3"/>
      <c r="AC3434" s="3"/>
      <c r="AD3434" s="3"/>
      <c r="AE3434" s="3"/>
      <c r="AF3434" s="3"/>
      <c r="AG3434" s="3"/>
      <c r="AH3434" s="3"/>
      <c r="AI3434" s="3"/>
      <c r="AJ3434" s="3"/>
      <c r="AK3434" s="3"/>
      <c r="AL3434" s="3"/>
      <c r="AM3434" s="3"/>
      <c r="AN3434" s="3"/>
      <c r="AO3434" s="3"/>
      <c r="AP3434" s="114"/>
    </row>
    <row r="3435" spans="4:42" x14ac:dyDescent="0.2">
      <c r="D3435" s="3"/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Q3435" s="3"/>
      <c r="R3435" s="3"/>
      <c r="S3435" s="3"/>
      <c r="T3435" s="11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3"/>
      <c r="AG3435" s="3"/>
      <c r="AH3435" s="3"/>
      <c r="AI3435" s="3"/>
      <c r="AJ3435" s="3"/>
      <c r="AK3435" s="3"/>
      <c r="AL3435" s="3"/>
      <c r="AM3435" s="3"/>
      <c r="AN3435" s="3"/>
      <c r="AO3435" s="3"/>
      <c r="AP3435" s="114"/>
    </row>
    <row r="3436" spans="4:42" x14ac:dyDescent="0.2">
      <c r="D3436" s="3"/>
      <c r="E3436" s="3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Q3436" s="3"/>
      <c r="R3436" s="3"/>
      <c r="S3436" s="3"/>
      <c r="T3436" s="11"/>
      <c r="U3436" s="3"/>
      <c r="V3436" s="3"/>
      <c r="W3436" s="3"/>
      <c r="X3436" s="3"/>
      <c r="Y3436" s="3"/>
      <c r="Z3436" s="3"/>
      <c r="AA3436" s="3"/>
      <c r="AB3436" s="3"/>
      <c r="AC3436" s="3"/>
      <c r="AD3436" s="3"/>
      <c r="AE3436" s="3"/>
      <c r="AF3436" s="3"/>
      <c r="AG3436" s="3"/>
      <c r="AH3436" s="3"/>
      <c r="AI3436" s="3"/>
      <c r="AJ3436" s="3"/>
      <c r="AK3436" s="3"/>
      <c r="AL3436" s="3"/>
      <c r="AM3436" s="3"/>
      <c r="AN3436" s="3"/>
      <c r="AO3436" s="3"/>
      <c r="AP3436" s="114"/>
    </row>
    <row r="3437" spans="4:42" x14ac:dyDescent="0.2">
      <c r="D3437" s="3"/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Q3437" s="3"/>
      <c r="R3437" s="3"/>
      <c r="S3437" s="3"/>
      <c r="T3437" s="11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3"/>
      <c r="AG3437" s="3"/>
      <c r="AH3437" s="3"/>
      <c r="AI3437" s="3"/>
      <c r="AJ3437" s="3"/>
      <c r="AK3437" s="3"/>
      <c r="AL3437" s="3"/>
      <c r="AM3437" s="3"/>
      <c r="AN3437" s="3"/>
      <c r="AO3437" s="3"/>
      <c r="AP3437" s="114"/>
    </row>
    <row r="3438" spans="4:42" x14ac:dyDescent="0.2">
      <c r="D3438" s="3"/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Q3438" s="3"/>
      <c r="R3438" s="3"/>
      <c r="S3438" s="3"/>
      <c r="T3438" s="11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3"/>
      <c r="AG3438" s="3"/>
      <c r="AH3438" s="3"/>
      <c r="AI3438" s="3"/>
      <c r="AJ3438" s="3"/>
      <c r="AK3438" s="3"/>
      <c r="AL3438" s="3"/>
      <c r="AM3438" s="3"/>
      <c r="AN3438" s="3"/>
      <c r="AO3438" s="3"/>
      <c r="AP3438" s="114"/>
    </row>
    <row r="3439" spans="4:42" x14ac:dyDescent="0.2">
      <c r="D3439" s="3"/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Q3439" s="3"/>
      <c r="R3439" s="3"/>
      <c r="S3439" s="3"/>
      <c r="T3439" s="11"/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E3439" s="3"/>
      <c r="AF3439" s="3"/>
      <c r="AG3439" s="3"/>
      <c r="AH3439" s="3"/>
      <c r="AI3439" s="3"/>
      <c r="AJ3439" s="3"/>
      <c r="AK3439" s="3"/>
      <c r="AL3439" s="3"/>
      <c r="AM3439" s="3"/>
      <c r="AN3439" s="3"/>
      <c r="AO3439" s="3"/>
      <c r="AP3439" s="114"/>
    </row>
    <row r="3440" spans="4:42" x14ac:dyDescent="0.2">
      <c r="D3440" s="3"/>
      <c r="E3440" s="3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Q3440" s="3"/>
      <c r="R3440" s="3"/>
      <c r="S3440" s="3"/>
      <c r="T3440" s="11"/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E3440" s="3"/>
      <c r="AF3440" s="3"/>
      <c r="AG3440" s="3"/>
      <c r="AH3440" s="3"/>
      <c r="AI3440" s="3"/>
      <c r="AJ3440" s="3"/>
      <c r="AK3440" s="3"/>
      <c r="AL3440" s="3"/>
      <c r="AM3440" s="3"/>
      <c r="AN3440" s="3"/>
      <c r="AO3440" s="3"/>
      <c r="AP3440" s="114"/>
    </row>
    <row r="3441" spans="4:42" x14ac:dyDescent="0.2">
      <c r="D3441" s="3"/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Q3441" s="3"/>
      <c r="R3441" s="3"/>
      <c r="S3441" s="3"/>
      <c r="T3441" s="11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3"/>
      <c r="AG3441" s="3"/>
      <c r="AH3441" s="3"/>
      <c r="AI3441" s="3"/>
      <c r="AJ3441" s="3"/>
      <c r="AK3441" s="3"/>
      <c r="AL3441" s="3"/>
      <c r="AM3441" s="3"/>
      <c r="AN3441" s="3"/>
      <c r="AO3441" s="3"/>
      <c r="AP3441" s="114"/>
    </row>
    <row r="3442" spans="4:42" x14ac:dyDescent="0.2">
      <c r="D3442" s="3"/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Q3442" s="3"/>
      <c r="R3442" s="3"/>
      <c r="S3442" s="3"/>
      <c r="T3442" s="11"/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  <c r="AE3442" s="3"/>
      <c r="AF3442" s="3"/>
      <c r="AG3442" s="3"/>
      <c r="AH3442" s="3"/>
      <c r="AI3442" s="3"/>
      <c r="AJ3442" s="3"/>
      <c r="AK3442" s="3"/>
      <c r="AL3442" s="3"/>
      <c r="AM3442" s="3"/>
      <c r="AN3442" s="3"/>
      <c r="AO3442" s="3"/>
      <c r="AP3442" s="114"/>
    </row>
    <row r="3443" spans="4:42" x14ac:dyDescent="0.2">
      <c r="D3443" s="3"/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Q3443" s="3"/>
      <c r="R3443" s="3"/>
      <c r="S3443" s="3"/>
      <c r="T3443" s="11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3"/>
      <c r="AG3443" s="3"/>
      <c r="AH3443" s="3"/>
      <c r="AI3443" s="3"/>
      <c r="AJ3443" s="3"/>
      <c r="AK3443" s="3"/>
      <c r="AL3443" s="3"/>
      <c r="AM3443" s="3"/>
      <c r="AN3443" s="3"/>
      <c r="AO3443" s="3"/>
      <c r="AP3443" s="114"/>
    </row>
    <row r="3444" spans="4:42" x14ac:dyDescent="0.2">
      <c r="D3444" s="3"/>
      <c r="E3444" s="3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Q3444" s="3"/>
      <c r="R3444" s="3"/>
      <c r="S3444" s="3"/>
      <c r="T3444" s="11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3"/>
      <c r="AG3444" s="3"/>
      <c r="AH3444" s="3"/>
      <c r="AI3444" s="3"/>
      <c r="AJ3444" s="3"/>
      <c r="AK3444" s="3"/>
      <c r="AL3444" s="3"/>
      <c r="AM3444" s="3"/>
      <c r="AN3444" s="3"/>
      <c r="AO3444" s="3"/>
      <c r="AP3444" s="114"/>
    </row>
    <row r="3445" spans="4:42" x14ac:dyDescent="0.2">
      <c r="D3445" s="3"/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Q3445" s="3"/>
      <c r="R3445" s="3"/>
      <c r="S3445" s="3"/>
      <c r="T3445" s="11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3"/>
      <c r="AG3445" s="3"/>
      <c r="AH3445" s="3"/>
      <c r="AI3445" s="3"/>
      <c r="AJ3445" s="3"/>
      <c r="AK3445" s="3"/>
      <c r="AL3445" s="3"/>
      <c r="AM3445" s="3"/>
      <c r="AN3445" s="3"/>
      <c r="AO3445" s="3"/>
      <c r="AP3445" s="114"/>
    </row>
    <row r="3446" spans="4:42" x14ac:dyDescent="0.2">
      <c r="D3446" s="3"/>
      <c r="E3446" s="3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Q3446" s="3"/>
      <c r="R3446" s="3"/>
      <c r="S3446" s="3"/>
      <c r="T3446" s="11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3"/>
      <c r="AG3446" s="3"/>
      <c r="AH3446" s="3"/>
      <c r="AI3446" s="3"/>
      <c r="AJ3446" s="3"/>
      <c r="AK3446" s="3"/>
      <c r="AL3446" s="3"/>
      <c r="AM3446" s="3"/>
      <c r="AN3446" s="3"/>
      <c r="AO3446" s="3"/>
      <c r="AP3446" s="114"/>
    </row>
    <row r="3447" spans="4:42" x14ac:dyDescent="0.2">
      <c r="D3447" s="3"/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Q3447" s="3"/>
      <c r="R3447" s="3"/>
      <c r="S3447" s="3"/>
      <c r="T3447" s="11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3"/>
      <c r="AG3447" s="3"/>
      <c r="AH3447" s="3"/>
      <c r="AI3447" s="3"/>
      <c r="AJ3447" s="3"/>
      <c r="AK3447" s="3"/>
      <c r="AL3447" s="3"/>
      <c r="AM3447" s="3"/>
      <c r="AN3447" s="3"/>
      <c r="AO3447" s="3"/>
      <c r="AP3447" s="114"/>
    </row>
    <row r="3448" spans="4:42" x14ac:dyDescent="0.2">
      <c r="D3448" s="3"/>
      <c r="E3448" s="3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Q3448" s="3"/>
      <c r="R3448" s="3"/>
      <c r="S3448" s="3"/>
      <c r="T3448" s="11"/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3"/>
      <c r="AG3448" s="3"/>
      <c r="AH3448" s="3"/>
      <c r="AI3448" s="3"/>
      <c r="AJ3448" s="3"/>
      <c r="AK3448" s="3"/>
      <c r="AL3448" s="3"/>
      <c r="AM3448" s="3"/>
      <c r="AN3448" s="3"/>
      <c r="AO3448" s="3"/>
      <c r="AP3448" s="114"/>
    </row>
    <row r="3449" spans="4:42" x14ac:dyDescent="0.2">
      <c r="D3449" s="3"/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Q3449" s="3"/>
      <c r="R3449" s="3"/>
      <c r="S3449" s="3"/>
      <c r="T3449" s="11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3"/>
      <c r="AG3449" s="3"/>
      <c r="AH3449" s="3"/>
      <c r="AI3449" s="3"/>
      <c r="AJ3449" s="3"/>
      <c r="AK3449" s="3"/>
      <c r="AL3449" s="3"/>
      <c r="AM3449" s="3"/>
      <c r="AN3449" s="3"/>
      <c r="AO3449" s="3"/>
      <c r="AP3449" s="114"/>
    </row>
    <row r="3450" spans="4:42" x14ac:dyDescent="0.2">
      <c r="D3450" s="3"/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Q3450" s="3"/>
      <c r="R3450" s="3"/>
      <c r="S3450" s="3"/>
      <c r="T3450" s="11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3"/>
      <c r="AG3450" s="3"/>
      <c r="AH3450" s="3"/>
      <c r="AI3450" s="3"/>
      <c r="AJ3450" s="3"/>
      <c r="AK3450" s="3"/>
      <c r="AL3450" s="3"/>
      <c r="AM3450" s="3"/>
      <c r="AN3450" s="3"/>
      <c r="AO3450" s="3"/>
      <c r="AP3450" s="114"/>
    </row>
    <row r="3451" spans="4:42" x14ac:dyDescent="0.2">
      <c r="D3451" s="3"/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Q3451" s="3"/>
      <c r="R3451" s="3"/>
      <c r="S3451" s="3"/>
      <c r="T3451" s="11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3"/>
      <c r="AG3451" s="3"/>
      <c r="AH3451" s="3"/>
      <c r="AI3451" s="3"/>
      <c r="AJ3451" s="3"/>
      <c r="AK3451" s="3"/>
      <c r="AL3451" s="3"/>
      <c r="AM3451" s="3"/>
      <c r="AN3451" s="3"/>
      <c r="AO3451" s="3"/>
      <c r="AP3451" s="114"/>
    </row>
    <row r="3452" spans="4:42" x14ac:dyDescent="0.2">
      <c r="D3452" s="3"/>
      <c r="E3452" s="3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Q3452" s="3"/>
      <c r="R3452" s="3"/>
      <c r="S3452" s="3"/>
      <c r="T3452" s="11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3"/>
      <c r="AG3452" s="3"/>
      <c r="AH3452" s="3"/>
      <c r="AI3452" s="3"/>
      <c r="AJ3452" s="3"/>
      <c r="AK3452" s="3"/>
      <c r="AL3452" s="3"/>
      <c r="AM3452" s="3"/>
      <c r="AN3452" s="3"/>
      <c r="AO3452" s="3"/>
      <c r="AP3452" s="114"/>
    </row>
    <row r="3453" spans="4:42" x14ac:dyDescent="0.2">
      <c r="D3453" s="3"/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Q3453" s="3"/>
      <c r="R3453" s="3"/>
      <c r="S3453" s="3"/>
      <c r="T3453" s="11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3"/>
      <c r="AG3453" s="3"/>
      <c r="AH3453" s="3"/>
      <c r="AI3453" s="3"/>
      <c r="AJ3453" s="3"/>
      <c r="AK3453" s="3"/>
      <c r="AL3453" s="3"/>
      <c r="AM3453" s="3"/>
      <c r="AN3453" s="3"/>
      <c r="AO3453" s="3"/>
      <c r="AP3453" s="114"/>
    </row>
    <row r="3454" spans="4:42" x14ac:dyDescent="0.2">
      <c r="D3454" s="3"/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Q3454" s="3"/>
      <c r="R3454" s="3"/>
      <c r="S3454" s="3"/>
      <c r="T3454" s="11"/>
      <c r="U3454" s="3"/>
      <c r="V3454" s="3"/>
      <c r="W3454" s="3"/>
      <c r="X3454" s="3"/>
      <c r="Y3454" s="3"/>
      <c r="Z3454" s="3"/>
      <c r="AA3454" s="3"/>
      <c r="AB3454" s="3"/>
      <c r="AC3454" s="3"/>
      <c r="AD3454" s="3"/>
      <c r="AE3454" s="3"/>
      <c r="AF3454" s="3"/>
      <c r="AG3454" s="3"/>
      <c r="AH3454" s="3"/>
      <c r="AI3454" s="3"/>
      <c r="AJ3454" s="3"/>
      <c r="AK3454" s="3"/>
      <c r="AL3454" s="3"/>
      <c r="AM3454" s="3"/>
      <c r="AN3454" s="3"/>
      <c r="AO3454" s="3"/>
      <c r="AP3454" s="114"/>
    </row>
    <row r="3455" spans="4:42" x14ac:dyDescent="0.2">
      <c r="D3455" s="3"/>
      <c r="E3455" s="3"/>
      <c r="F3455" s="3"/>
      <c r="G3455" s="3"/>
      <c r="H3455" s="3"/>
      <c r="I3455" s="3"/>
      <c r="J3455" s="3"/>
      <c r="K3455" s="3"/>
      <c r="L3455" s="3"/>
      <c r="M3455" s="3"/>
      <c r="N3455" s="3"/>
      <c r="O3455" s="3"/>
      <c r="Q3455" s="3"/>
      <c r="R3455" s="3"/>
      <c r="S3455" s="3"/>
      <c r="T3455" s="11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3"/>
      <c r="AG3455" s="3"/>
      <c r="AH3455" s="3"/>
      <c r="AI3455" s="3"/>
      <c r="AJ3455" s="3"/>
      <c r="AK3455" s="3"/>
      <c r="AL3455" s="3"/>
      <c r="AM3455" s="3"/>
      <c r="AN3455" s="3"/>
      <c r="AO3455" s="3"/>
      <c r="AP3455" s="114"/>
    </row>
    <row r="3456" spans="4:42" x14ac:dyDescent="0.2">
      <c r="D3456" s="3"/>
      <c r="E3456" s="3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Q3456" s="3"/>
      <c r="R3456" s="3"/>
      <c r="S3456" s="3"/>
      <c r="T3456" s="11"/>
      <c r="U3456" s="3"/>
      <c r="V3456" s="3"/>
      <c r="W3456" s="3"/>
      <c r="X3456" s="3"/>
      <c r="Y3456" s="3"/>
      <c r="Z3456" s="3"/>
      <c r="AA3456" s="3"/>
      <c r="AB3456" s="3"/>
      <c r="AC3456" s="3"/>
      <c r="AD3456" s="3"/>
      <c r="AE3456" s="3"/>
      <c r="AF3456" s="3"/>
      <c r="AG3456" s="3"/>
      <c r="AH3456" s="3"/>
      <c r="AI3456" s="3"/>
      <c r="AJ3456" s="3"/>
      <c r="AK3456" s="3"/>
      <c r="AL3456" s="3"/>
      <c r="AM3456" s="3"/>
      <c r="AN3456" s="3"/>
      <c r="AO3456" s="3"/>
      <c r="AP3456" s="114"/>
    </row>
    <row r="3457" spans="4:42" x14ac:dyDescent="0.2">
      <c r="D3457" s="3"/>
      <c r="E3457" s="3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Q3457" s="3"/>
      <c r="R3457" s="3"/>
      <c r="S3457" s="3"/>
      <c r="T3457" s="11"/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3"/>
      <c r="AG3457" s="3"/>
      <c r="AH3457" s="3"/>
      <c r="AI3457" s="3"/>
      <c r="AJ3457" s="3"/>
      <c r="AK3457" s="3"/>
      <c r="AL3457" s="3"/>
      <c r="AM3457" s="3"/>
      <c r="AN3457" s="3"/>
      <c r="AO3457" s="3"/>
      <c r="AP3457" s="114"/>
    </row>
    <row r="3458" spans="4:42" x14ac:dyDescent="0.2">
      <c r="D3458" s="3"/>
      <c r="E3458" s="3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Q3458" s="3"/>
      <c r="R3458" s="3"/>
      <c r="S3458" s="3"/>
      <c r="T3458" s="11"/>
      <c r="U3458" s="3"/>
      <c r="V3458" s="3"/>
      <c r="W3458" s="3"/>
      <c r="X3458" s="3"/>
      <c r="Y3458" s="3"/>
      <c r="Z3458" s="3"/>
      <c r="AA3458" s="3"/>
      <c r="AB3458" s="3"/>
      <c r="AC3458" s="3"/>
      <c r="AD3458" s="3"/>
      <c r="AE3458" s="3"/>
      <c r="AF3458" s="3"/>
      <c r="AG3458" s="3"/>
      <c r="AH3458" s="3"/>
      <c r="AI3458" s="3"/>
      <c r="AJ3458" s="3"/>
      <c r="AK3458" s="3"/>
      <c r="AL3458" s="3"/>
      <c r="AM3458" s="3"/>
      <c r="AN3458" s="3"/>
      <c r="AO3458" s="3"/>
      <c r="AP3458" s="114"/>
    </row>
    <row r="3459" spans="4:42" x14ac:dyDescent="0.2">
      <c r="D3459" s="3"/>
      <c r="E3459" s="3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Q3459" s="3"/>
      <c r="R3459" s="3"/>
      <c r="S3459" s="3"/>
      <c r="T3459" s="11"/>
      <c r="U3459" s="3"/>
      <c r="V3459" s="3"/>
      <c r="W3459" s="3"/>
      <c r="X3459" s="3"/>
      <c r="Y3459" s="3"/>
      <c r="Z3459" s="3"/>
      <c r="AA3459" s="3"/>
      <c r="AB3459" s="3"/>
      <c r="AC3459" s="3"/>
      <c r="AD3459" s="3"/>
      <c r="AE3459" s="3"/>
      <c r="AF3459" s="3"/>
      <c r="AG3459" s="3"/>
      <c r="AH3459" s="3"/>
      <c r="AI3459" s="3"/>
      <c r="AJ3459" s="3"/>
      <c r="AK3459" s="3"/>
      <c r="AL3459" s="3"/>
      <c r="AM3459" s="3"/>
      <c r="AN3459" s="3"/>
      <c r="AO3459" s="3"/>
      <c r="AP3459" s="114"/>
    </row>
    <row r="3460" spans="4:42" x14ac:dyDescent="0.2">
      <c r="D3460" s="3"/>
      <c r="E3460" s="3"/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Q3460" s="3"/>
      <c r="R3460" s="3"/>
      <c r="S3460" s="3"/>
      <c r="T3460" s="11"/>
      <c r="U3460" s="3"/>
      <c r="V3460" s="3"/>
      <c r="W3460" s="3"/>
      <c r="X3460" s="3"/>
      <c r="Y3460" s="3"/>
      <c r="Z3460" s="3"/>
      <c r="AA3460" s="3"/>
      <c r="AB3460" s="3"/>
      <c r="AC3460" s="3"/>
      <c r="AD3460" s="3"/>
      <c r="AE3460" s="3"/>
      <c r="AF3460" s="3"/>
      <c r="AG3460" s="3"/>
      <c r="AH3460" s="3"/>
      <c r="AI3460" s="3"/>
      <c r="AJ3460" s="3"/>
      <c r="AK3460" s="3"/>
      <c r="AL3460" s="3"/>
      <c r="AM3460" s="3"/>
      <c r="AN3460" s="3"/>
      <c r="AO3460" s="3"/>
      <c r="AP3460" s="114"/>
    </row>
    <row r="3461" spans="4:42" x14ac:dyDescent="0.2">
      <c r="D3461" s="3"/>
      <c r="E3461" s="3"/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Q3461" s="3"/>
      <c r="R3461" s="3"/>
      <c r="S3461" s="3"/>
      <c r="T3461" s="11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3"/>
      <c r="AG3461" s="3"/>
      <c r="AH3461" s="3"/>
      <c r="AI3461" s="3"/>
      <c r="AJ3461" s="3"/>
      <c r="AK3461" s="3"/>
      <c r="AL3461" s="3"/>
      <c r="AM3461" s="3"/>
      <c r="AN3461" s="3"/>
      <c r="AO3461" s="3"/>
      <c r="AP3461" s="114"/>
    </row>
    <row r="3462" spans="4:42" x14ac:dyDescent="0.2">
      <c r="D3462" s="3"/>
      <c r="E3462" s="3"/>
      <c r="F3462" s="3"/>
      <c r="G3462" s="3"/>
      <c r="H3462" s="3"/>
      <c r="I3462" s="3"/>
      <c r="J3462" s="3"/>
      <c r="K3462" s="3"/>
      <c r="L3462" s="3"/>
      <c r="M3462" s="3"/>
      <c r="N3462" s="3"/>
      <c r="O3462" s="3"/>
      <c r="Q3462" s="3"/>
      <c r="R3462" s="3"/>
      <c r="S3462" s="3"/>
      <c r="T3462" s="11"/>
      <c r="U3462" s="3"/>
      <c r="V3462" s="3"/>
      <c r="W3462" s="3"/>
      <c r="X3462" s="3"/>
      <c r="Y3462" s="3"/>
      <c r="Z3462" s="3"/>
      <c r="AA3462" s="3"/>
      <c r="AB3462" s="3"/>
      <c r="AC3462" s="3"/>
      <c r="AD3462" s="3"/>
      <c r="AE3462" s="3"/>
      <c r="AF3462" s="3"/>
      <c r="AG3462" s="3"/>
      <c r="AH3462" s="3"/>
      <c r="AI3462" s="3"/>
      <c r="AJ3462" s="3"/>
      <c r="AK3462" s="3"/>
      <c r="AL3462" s="3"/>
      <c r="AM3462" s="3"/>
      <c r="AN3462" s="3"/>
      <c r="AO3462" s="3"/>
      <c r="AP3462" s="114"/>
    </row>
    <row r="3463" spans="4:42" x14ac:dyDescent="0.2">
      <c r="D3463" s="3"/>
      <c r="E3463" s="3"/>
      <c r="F3463" s="3"/>
      <c r="G3463" s="3"/>
      <c r="H3463" s="3"/>
      <c r="I3463" s="3"/>
      <c r="J3463" s="3"/>
      <c r="K3463" s="3"/>
      <c r="L3463" s="3"/>
      <c r="M3463" s="3"/>
      <c r="N3463" s="3"/>
      <c r="O3463" s="3"/>
      <c r="Q3463" s="3"/>
      <c r="R3463" s="3"/>
      <c r="S3463" s="3"/>
      <c r="T3463" s="11"/>
      <c r="U3463" s="3"/>
      <c r="V3463" s="3"/>
      <c r="W3463" s="3"/>
      <c r="X3463" s="3"/>
      <c r="Y3463" s="3"/>
      <c r="Z3463" s="3"/>
      <c r="AA3463" s="3"/>
      <c r="AB3463" s="3"/>
      <c r="AC3463" s="3"/>
      <c r="AD3463" s="3"/>
      <c r="AE3463" s="3"/>
      <c r="AF3463" s="3"/>
      <c r="AG3463" s="3"/>
      <c r="AH3463" s="3"/>
      <c r="AI3463" s="3"/>
      <c r="AJ3463" s="3"/>
      <c r="AK3463" s="3"/>
      <c r="AL3463" s="3"/>
      <c r="AM3463" s="3"/>
      <c r="AN3463" s="3"/>
      <c r="AO3463" s="3"/>
      <c r="AP3463" s="114"/>
    </row>
    <row r="3464" spans="4:42" x14ac:dyDescent="0.2">
      <c r="D3464" s="3"/>
      <c r="E3464" s="3"/>
      <c r="F3464" s="3"/>
      <c r="G3464" s="3"/>
      <c r="H3464" s="3"/>
      <c r="I3464" s="3"/>
      <c r="J3464" s="3"/>
      <c r="K3464" s="3"/>
      <c r="L3464" s="3"/>
      <c r="M3464" s="3"/>
      <c r="N3464" s="3"/>
      <c r="O3464" s="3"/>
      <c r="Q3464" s="3"/>
      <c r="R3464" s="3"/>
      <c r="S3464" s="3"/>
      <c r="T3464" s="11"/>
      <c r="U3464" s="3"/>
      <c r="V3464" s="3"/>
      <c r="W3464" s="3"/>
      <c r="X3464" s="3"/>
      <c r="Y3464" s="3"/>
      <c r="Z3464" s="3"/>
      <c r="AA3464" s="3"/>
      <c r="AB3464" s="3"/>
      <c r="AC3464" s="3"/>
      <c r="AD3464" s="3"/>
      <c r="AE3464" s="3"/>
      <c r="AF3464" s="3"/>
      <c r="AG3464" s="3"/>
      <c r="AH3464" s="3"/>
      <c r="AI3464" s="3"/>
      <c r="AJ3464" s="3"/>
      <c r="AK3464" s="3"/>
      <c r="AL3464" s="3"/>
      <c r="AM3464" s="3"/>
      <c r="AN3464" s="3"/>
      <c r="AO3464" s="3"/>
      <c r="AP3464" s="114"/>
    </row>
    <row r="3465" spans="4:42" x14ac:dyDescent="0.2">
      <c r="D3465" s="3"/>
      <c r="E3465" s="3"/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Q3465" s="3"/>
      <c r="R3465" s="3"/>
      <c r="S3465" s="3"/>
      <c r="T3465" s="11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3"/>
      <c r="AG3465" s="3"/>
      <c r="AH3465" s="3"/>
      <c r="AI3465" s="3"/>
      <c r="AJ3465" s="3"/>
      <c r="AK3465" s="3"/>
      <c r="AL3465" s="3"/>
      <c r="AM3465" s="3"/>
      <c r="AN3465" s="3"/>
      <c r="AO3465" s="3"/>
      <c r="AP3465" s="114"/>
    </row>
    <row r="3466" spans="4:42" x14ac:dyDescent="0.2">
      <c r="D3466" s="3"/>
      <c r="E3466" s="3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Q3466" s="3"/>
      <c r="R3466" s="3"/>
      <c r="S3466" s="3"/>
      <c r="T3466" s="11"/>
      <c r="U3466" s="3"/>
      <c r="V3466" s="3"/>
      <c r="W3466" s="3"/>
      <c r="X3466" s="3"/>
      <c r="Y3466" s="3"/>
      <c r="Z3466" s="3"/>
      <c r="AA3466" s="3"/>
      <c r="AB3466" s="3"/>
      <c r="AC3466" s="3"/>
      <c r="AD3466" s="3"/>
      <c r="AE3466" s="3"/>
      <c r="AF3466" s="3"/>
      <c r="AG3466" s="3"/>
      <c r="AH3466" s="3"/>
      <c r="AI3466" s="3"/>
      <c r="AJ3466" s="3"/>
      <c r="AK3466" s="3"/>
      <c r="AL3466" s="3"/>
      <c r="AM3466" s="3"/>
      <c r="AN3466" s="3"/>
      <c r="AO3466" s="3"/>
      <c r="AP3466" s="114"/>
    </row>
    <row r="3467" spans="4:42" x14ac:dyDescent="0.2">
      <c r="D3467" s="3"/>
      <c r="E3467" s="3"/>
      <c r="F3467" s="3"/>
      <c r="G3467" s="3"/>
      <c r="H3467" s="3"/>
      <c r="I3467" s="3"/>
      <c r="J3467" s="3"/>
      <c r="K3467" s="3"/>
      <c r="L3467" s="3"/>
      <c r="M3467" s="3"/>
      <c r="N3467" s="3"/>
      <c r="O3467" s="3"/>
      <c r="Q3467" s="3"/>
      <c r="R3467" s="3"/>
      <c r="S3467" s="3"/>
      <c r="T3467" s="11"/>
      <c r="U3467" s="3"/>
      <c r="V3467" s="3"/>
      <c r="W3467" s="3"/>
      <c r="X3467" s="3"/>
      <c r="Y3467" s="3"/>
      <c r="Z3467" s="3"/>
      <c r="AA3467" s="3"/>
      <c r="AB3467" s="3"/>
      <c r="AC3467" s="3"/>
      <c r="AD3467" s="3"/>
      <c r="AE3467" s="3"/>
      <c r="AF3467" s="3"/>
      <c r="AG3467" s="3"/>
      <c r="AH3467" s="3"/>
      <c r="AI3467" s="3"/>
      <c r="AJ3467" s="3"/>
      <c r="AK3467" s="3"/>
      <c r="AL3467" s="3"/>
      <c r="AM3467" s="3"/>
      <c r="AN3467" s="3"/>
      <c r="AO3467" s="3"/>
      <c r="AP3467" s="114"/>
    </row>
    <row r="3468" spans="4:42" x14ac:dyDescent="0.2">
      <c r="D3468" s="3"/>
      <c r="E3468" s="3"/>
      <c r="F3468" s="3"/>
      <c r="G3468" s="3"/>
      <c r="H3468" s="3"/>
      <c r="I3468" s="3"/>
      <c r="J3468" s="3"/>
      <c r="K3468" s="3"/>
      <c r="L3468" s="3"/>
      <c r="M3468" s="3"/>
      <c r="N3468" s="3"/>
      <c r="O3468" s="3"/>
      <c r="Q3468" s="3"/>
      <c r="R3468" s="3"/>
      <c r="S3468" s="3"/>
      <c r="T3468" s="11"/>
      <c r="U3468" s="3"/>
      <c r="V3468" s="3"/>
      <c r="W3468" s="3"/>
      <c r="X3468" s="3"/>
      <c r="Y3468" s="3"/>
      <c r="Z3468" s="3"/>
      <c r="AA3468" s="3"/>
      <c r="AB3468" s="3"/>
      <c r="AC3468" s="3"/>
      <c r="AD3468" s="3"/>
      <c r="AE3468" s="3"/>
      <c r="AF3468" s="3"/>
      <c r="AG3468" s="3"/>
      <c r="AH3468" s="3"/>
      <c r="AI3468" s="3"/>
      <c r="AJ3468" s="3"/>
      <c r="AK3468" s="3"/>
      <c r="AL3468" s="3"/>
      <c r="AM3468" s="3"/>
      <c r="AN3468" s="3"/>
      <c r="AO3468" s="3"/>
      <c r="AP3468" s="114"/>
    </row>
    <row r="3469" spans="4:42" x14ac:dyDescent="0.2">
      <c r="D3469" s="3"/>
      <c r="E3469" s="3"/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Q3469" s="3"/>
      <c r="R3469" s="3"/>
      <c r="S3469" s="3"/>
      <c r="T3469" s="11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3"/>
      <c r="AG3469" s="3"/>
      <c r="AH3469" s="3"/>
      <c r="AI3469" s="3"/>
      <c r="AJ3469" s="3"/>
      <c r="AK3469" s="3"/>
      <c r="AL3469" s="3"/>
      <c r="AM3469" s="3"/>
      <c r="AN3469" s="3"/>
      <c r="AO3469" s="3"/>
      <c r="AP3469" s="114"/>
    </row>
    <row r="3470" spans="4:42" x14ac:dyDescent="0.2">
      <c r="D3470" s="3"/>
      <c r="E3470" s="3"/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Q3470" s="3"/>
      <c r="R3470" s="3"/>
      <c r="S3470" s="3"/>
      <c r="T3470" s="11"/>
      <c r="U3470" s="3"/>
      <c r="V3470" s="3"/>
      <c r="W3470" s="3"/>
      <c r="X3470" s="3"/>
      <c r="Y3470" s="3"/>
      <c r="Z3470" s="3"/>
      <c r="AA3470" s="3"/>
      <c r="AB3470" s="3"/>
      <c r="AC3470" s="3"/>
      <c r="AD3470" s="3"/>
      <c r="AE3470" s="3"/>
      <c r="AF3470" s="3"/>
      <c r="AG3470" s="3"/>
      <c r="AH3470" s="3"/>
      <c r="AI3470" s="3"/>
      <c r="AJ3470" s="3"/>
      <c r="AK3470" s="3"/>
      <c r="AL3470" s="3"/>
      <c r="AM3470" s="3"/>
      <c r="AN3470" s="3"/>
      <c r="AO3470" s="3"/>
      <c r="AP3470" s="114"/>
    </row>
    <row r="3471" spans="4:42" x14ac:dyDescent="0.2">
      <c r="D3471" s="3"/>
      <c r="E3471" s="3"/>
      <c r="F3471" s="3"/>
      <c r="G3471" s="3"/>
      <c r="H3471" s="3"/>
      <c r="I3471" s="3"/>
      <c r="J3471" s="3"/>
      <c r="K3471" s="3"/>
      <c r="L3471" s="3"/>
      <c r="M3471" s="3"/>
      <c r="N3471" s="3"/>
      <c r="O3471" s="3"/>
      <c r="Q3471" s="3"/>
      <c r="R3471" s="3"/>
      <c r="S3471" s="3"/>
      <c r="T3471" s="11"/>
      <c r="U3471" s="3"/>
      <c r="V3471" s="3"/>
      <c r="W3471" s="3"/>
      <c r="X3471" s="3"/>
      <c r="Y3471" s="3"/>
      <c r="Z3471" s="3"/>
      <c r="AA3471" s="3"/>
      <c r="AB3471" s="3"/>
      <c r="AC3471" s="3"/>
      <c r="AD3471" s="3"/>
      <c r="AE3471" s="3"/>
      <c r="AF3471" s="3"/>
      <c r="AG3471" s="3"/>
      <c r="AH3471" s="3"/>
      <c r="AI3471" s="3"/>
      <c r="AJ3471" s="3"/>
      <c r="AK3471" s="3"/>
      <c r="AL3471" s="3"/>
      <c r="AM3471" s="3"/>
      <c r="AN3471" s="3"/>
      <c r="AO3471" s="3"/>
      <c r="AP3471" s="114"/>
    </row>
    <row r="3472" spans="4:42" x14ac:dyDescent="0.2">
      <c r="D3472" s="3"/>
      <c r="E3472" s="3"/>
      <c r="F3472" s="3"/>
      <c r="G3472" s="3"/>
      <c r="H3472" s="3"/>
      <c r="I3472" s="3"/>
      <c r="J3472" s="3"/>
      <c r="K3472" s="3"/>
      <c r="L3472" s="3"/>
      <c r="M3472" s="3"/>
      <c r="N3472" s="3"/>
      <c r="O3472" s="3"/>
      <c r="Q3472" s="3"/>
      <c r="R3472" s="3"/>
      <c r="S3472" s="3"/>
      <c r="T3472" s="11"/>
      <c r="U3472" s="3"/>
      <c r="V3472" s="3"/>
      <c r="W3472" s="3"/>
      <c r="X3472" s="3"/>
      <c r="Y3472" s="3"/>
      <c r="Z3472" s="3"/>
      <c r="AA3472" s="3"/>
      <c r="AB3472" s="3"/>
      <c r="AC3472" s="3"/>
      <c r="AD3472" s="3"/>
      <c r="AE3472" s="3"/>
      <c r="AF3472" s="3"/>
      <c r="AG3472" s="3"/>
      <c r="AH3472" s="3"/>
      <c r="AI3472" s="3"/>
      <c r="AJ3472" s="3"/>
      <c r="AK3472" s="3"/>
      <c r="AL3472" s="3"/>
      <c r="AM3472" s="3"/>
      <c r="AN3472" s="3"/>
      <c r="AO3472" s="3"/>
      <c r="AP3472" s="114"/>
    </row>
    <row r="3473" spans="4:42" x14ac:dyDescent="0.2">
      <c r="D3473" s="3"/>
      <c r="E3473" s="3"/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Q3473" s="3"/>
      <c r="R3473" s="3"/>
      <c r="S3473" s="3"/>
      <c r="T3473" s="11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3"/>
      <c r="AG3473" s="3"/>
      <c r="AH3473" s="3"/>
      <c r="AI3473" s="3"/>
      <c r="AJ3473" s="3"/>
      <c r="AK3473" s="3"/>
      <c r="AL3473" s="3"/>
      <c r="AM3473" s="3"/>
      <c r="AN3473" s="3"/>
      <c r="AO3473" s="3"/>
      <c r="AP3473" s="114"/>
    </row>
    <row r="3474" spans="4:42" x14ac:dyDescent="0.2">
      <c r="D3474" s="3"/>
      <c r="E3474" s="3"/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Q3474" s="3"/>
      <c r="R3474" s="3"/>
      <c r="S3474" s="3"/>
      <c r="T3474" s="11"/>
      <c r="U3474" s="3"/>
      <c r="V3474" s="3"/>
      <c r="W3474" s="3"/>
      <c r="X3474" s="3"/>
      <c r="Y3474" s="3"/>
      <c r="Z3474" s="3"/>
      <c r="AA3474" s="3"/>
      <c r="AB3474" s="3"/>
      <c r="AC3474" s="3"/>
      <c r="AD3474" s="3"/>
      <c r="AE3474" s="3"/>
      <c r="AF3474" s="3"/>
      <c r="AG3474" s="3"/>
      <c r="AH3474" s="3"/>
      <c r="AI3474" s="3"/>
      <c r="AJ3474" s="3"/>
      <c r="AK3474" s="3"/>
      <c r="AL3474" s="3"/>
      <c r="AM3474" s="3"/>
      <c r="AN3474" s="3"/>
      <c r="AO3474" s="3"/>
      <c r="AP3474" s="114"/>
    </row>
    <row r="3475" spans="4:42" x14ac:dyDescent="0.2">
      <c r="D3475" s="3"/>
      <c r="E3475" s="3"/>
      <c r="F3475" s="3"/>
      <c r="G3475" s="3"/>
      <c r="H3475" s="3"/>
      <c r="I3475" s="3"/>
      <c r="J3475" s="3"/>
      <c r="K3475" s="3"/>
      <c r="L3475" s="3"/>
      <c r="M3475" s="3"/>
      <c r="N3475" s="3"/>
      <c r="O3475" s="3"/>
      <c r="Q3475" s="3"/>
      <c r="R3475" s="3"/>
      <c r="S3475" s="3"/>
      <c r="T3475" s="11"/>
      <c r="U3475" s="3"/>
      <c r="V3475" s="3"/>
      <c r="W3475" s="3"/>
      <c r="X3475" s="3"/>
      <c r="Y3475" s="3"/>
      <c r="Z3475" s="3"/>
      <c r="AA3475" s="3"/>
      <c r="AB3475" s="3"/>
      <c r="AC3475" s="3"/>
      <c r="AD3475" s="3"/>
      <c r="AE3475" s="3"/>
      <c r="AF3475" s="3"/>
      <c r="AG3475" s="3"/>
      <c r="AH3475" s="3"/>
      <c r="AI3475" s="3"/>
      <c r="AJ3475" s="3"/>
      <c r="AK3475" s="3"/>
      <c r="AL3475" s="3"/>
      <c r="AM3475" s="3"/>
      <c r="AN3475" s="3"/>
      <c r="AO3475" s="3"/>
      <c r="AP3475" s="114"/>
    </row>
    <row r="3476" spans="4:42" x14ac:dyDescent="0.2">
      <c r="D3476" s="3"/>
      <c r="E3476" s="3"/>
      <c r="F3476" s="3"/>
      <c r="G3476" s="3"/>
      <c r="H3476" s="3"/>
      <c r="I3476" s="3"/>
      <c r="J3476" s="3"/>
      <c r="K3476" s="3"/>
      <c r="L3476" s="3"/>
      <c r="M3476" s="3"/>
      <c r="N3476" s="3"/>
      <c r="O3476" s="3"/>
      <c r="Q3476" s="3"/>
      <c r="R3476" s="3"/>
      <c r="S3476" s="3"/>
      <c r="T3476" s="11"/>
      <c r="U3476" s="3"/>
      <c r="V3476" s="3"/>
      <c r="W3476" s="3"/>
      <c r="X3476" s="3"/>
      <c r="Y3476" s="3"/>
      <c r="Z3476" s="3"/>
      <c r="AA3476" s="3"/>
      <c r="AB3476" s="3"/>
      <c r="AC3476" s="3"/>
      <c r="AD3476" s="3"/>
      <c r="AE3476" s="3"/>
      <c r="AF3476" s="3"/>
      <c r="AG3476" s="3"/>
      <c r="AH3476" s="3"/>
      <c r="AI3476" s="3"/>
      <c r="AJ3476" s="3"/>
      <c r="AK3476" s="3"/>
      <c r="AL3476" s="3"/>
      <c r="AM3476" s="3"/>
      <c r="AN3476" s="3"/>
      <c r="AO3476" s="3"/>
      <c r="AP3476" s="114"/>
    </row>
    <row r="3477" spans="4:42" x14ac:dyDescent="0.2">
      <c r="D3477" s="3"/>
      <c r="E3477" s="3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Q3477" s="3"/>
      <c r="R3477" s="3"/>
      <c r="S3477" s="3"/>
      <c r="T3477" s="11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3"/>
      <c r="AG3477" s="3"/>
      <c r="AH3477" s="3"/>
      <c r="AI3477" s="3"/>
      <c r="AJ3477" s="3"/>
      <c r="AK3477" s="3"/>
      <c r="AL3477" s="3"/>
      <c r="AM3477" s="3"/>
      <c r="AN3477" s="3"/>
      <c r="AO3477" s="3"/>
      <c r="AP3477" s="114"/>
    </row>
    <row r="3478" spans="4:42" x14ac:dyDescent="0.2">
      <c r="D3478" s="3"/>
      <c r="E3478" s="3"/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Q3478" s="3"/>
      <c r="R3478" s="3"/>
      <c r="S3478" s="3"/>
      <c r="T3478" s="11"/>
      <c r="U3478" s="3"/>
      <c r="V3478" s="3"/>
      <c r="W3478" s="3"/>
      <c r="X3478" s="3"/>
      <c r="Y3478" s="3"/>
      <c r="Z3478" s="3"/>
      <c r="AA3478" s="3"/>
      <c r="AB3478" s="3"/>
      <c r="AC3478" s="3"/>
      <c r="AD3478" s="3"/>
      <c r="AE3478" s="3"/>
      <c r="AF3478" s="3"/>
      <c r="AG3478" s="3"/>
      <c r="AH3478" s="3"/>
      <c r="AI3478" s="3"/>
      <c r="AJ3478" s="3"/>
      <c r="AK3478" s="3"/>
      <c r="AL3478" s="3"/>
      <c r="AM3478" s="3"/>
      <c r="AN3478" s="3"/>
      <c r="AO3478" s="3"/>
      <c r="AP3478" s="114"/>
    </row>
    <row r="3479" spans="4:42" x14ac:dyDescent="0.2">
      <c r="D3479" s="3"/>
      <c r="E3479" s="3"/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Q3479" s="3"/>
      <c r="R3479" s="3"/>
      <c r="S3479" s="3"/>
      <c r="T3479" s="11"/>
      <c r="U3479" s="3"/>
      <c r="V3479" s="3"/>
      <c r="W3479" s="3"/>
      <c r="X3479" s="3"/>
      <c r="Y3479" s="3"/>
      <c r="Z3479" s="3"/>
      <c r="AA3479" s="3"/>
      <c r="AB3479" s="3"/>
      <c r="AC3479" s="3"/>
      <c r="AD3479" s="3"/>
      <c r="AE3479" s="3"/>
      <c r="AF3479" s="3"/>
      <c r="AG3479" s="3"/>
      <c r="AH3479" s="3"/>
      <c r="AI3479" s="3"/>
      <c r="AJ3479" s="3"/>
      <c r="AK3479" s="3"/>
      <c r="AL3479" s="3"/>
      <c r="AM3479" s="3"/>
      <c r="AN3479" s="3"/>
      <c r="AO3479" s="3"/>
      <c r="AP3479" s="114"/>
    </row>
    <row r="3480" spans="4:42" x14ac:dyDescent="0.2">
      <c r="D3480" s="3"/>
      <c r="E3480" s="3"/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Q3480" s="3"/>
      <c r="R3480" s="3"/>
      <c r="S3480" s="3"/>
      <c r="T3480" s="11"/>
      <c r="U3480" s="3"/>
      <c r="V3480" s="3"/>
      <c r="W3480" s="3"/>
      <c r="X3480" s="3"/>
      <c r="Y3480" s="3"/>
      <c r="Z3480" s="3"/>
      <c r="AA3480" s="3"/>
      <c r="AB3480" s="3"/>
      <c r="AC3480" s="3"/>
      <c r="AD3480" s="3"/>
      <c r="AE3480" s="3"/>
      <c r="AF3480" s="3"/>
      <c r="AG3480" s="3"/>
      <c r="AH3480" s="3"/>
      <c r="AI3480" s="3"/>
      <c r="AJ3480" s="3"/>
      <c r="AK3480" s="3"/>
      <c r="AL3480" s="3"/>
      <c r="AM3480" s="3"/>
      <c r="AN3480" s="3"/>
      <c r="AO3480" s="3"/>
      <c r="AP3480" s="114"/>
    </row>
    <row r="3481" spans="4:42" x14ac:dyDescent="0.2">
      <c r="D3481" s="3"/>
      <c r="E3481" s="3"/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Q3481" s="3"/>
      <c r="R3481" s="3"/>
      <c r="S3481" s="3"/>
      <c r="T3481" s="11"/>
      <c r="U3481" s="3"/>
      <c r="V3481" s="3"/>
      <c r="W3481" s="3"/>
      <c r="X3481" s="3"/>
      <c r="Y3481" s="3"/>
      <c r="Z3481" s="3"/>
      <c r="AA3481" s="3"/>
      <c r="AB3481" s="3"/>
      <c r="AC3481" s="3"/>
      <c r="AD3481" s="3"/>
      <c r="AE3481" s="3"/>
      <c r="AF3481" s="3"/>
      <c r="AG3481" s="3"/>
      <c r="AH3481" s="3"/>
      <c r="AI3481" s="3"/>
      <c r="AJ3481" s="3"/>
      <c r="AK3481" s="3"/>
      <c r="AL3481" s="3"/>
      <c r="AM3481" s="3"/>
      <c r="AN3481" s="3"/>
      <c r="AO3481" s="3"/>
      <c r="AP3481" s="114"/>
    </row>
    <row r="3482" spans="4:42" x14ac:dyDescent="0.2">
      <c r="D3482" s="3"/>
      <c r="E3482" s="3"/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Q3482" s="3"/>
      <c r="R3482" s="3"/>
      <c r="S3482" s="3"/>
      <c r="T3482" s="11"/>
      <c r="U3482" s="3"/>
      <c r="V3482" s="3"/>
      <c r="W3482" s="3"/>
      <c r="X3482" s="3"/>
      <c r="Y3482" s="3"/>
      <c r="Z3482" s="3"/>
      <c r="AA3482" s="3"/>
      <c r="AB3482" s="3"/>
      <c r="AC3482" s="3"/>
      <c r="AD3482" s="3"/>
      <c r="AE3482" s="3"/>
      <c r="AF3482" s="3"/>
      <c r="AG3482" s="3"/>
      <c r="AH3482" s="3"/>
      <c r="AI3482" s="3"/>
      <c r="AJ3482" s="3"/>
      <c r="AK3482" s="3"/>
      <c r="AL3482" s="3"/>
      <c r="AM3482" s="3"/>
      <c r="AN3482" s="3"/>
      <c r="AO3482" s="3"/>
      <c r="AP3482" s="114"/>
    </row>
    <row r="3483" spans="4:42" x14ac:dyDescent="0.2">
      <c r="D3483" s="3"/>
      <c r="E3483" s="3"/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Q3483" s="3"/>
      <c r="R3483" s="3"/>
      <c r="S3483" s="3"/>
      <c r="T3483" s="11"/>
      <c r="U3483" s="3"/>
      <c r="V3483" s="3"/>
      <c r="W3483" s="3"/>
      <c r="X3483" s="3"/>
      <c r="Y3483" s="3"/>
      <c r="Z3483" s="3"/>
      <c r="AA3483" s="3"/>
      <c r="AB3483" s="3"/>
      <c r="AC3483" s="3"/>
      <c r="AD3483" s="3"/>
      <c r="AE3483" s="3"/>
      <c r="AF3483" s="3"/>
      <c r="AG3483" s="3"/>
      <c r="AH3483" s="3"/>
      <c r="AI3483" s="3"/>
      <c r="AJ3483" s="3"/>
      <c r="AK3483" s="3"/>
      <c r="AL3483" s="3"/>
      <c r="AM3483" s="3"/>
      <c r="AN3483" s="3"/>
      <c r="AO3483" s="3"/>
      <c r="AP3483" s="114"/>
    </row>
    <row r="3484" spans="4:42" x14ac:dyDescent="0.2">
      <c r="D3484" s="3"/>
      <c r="E3484" s="3"/>
      <c r="F3484" s="3"/>
      <c r="G3484" s="3"/>
      <c r="H3484" s="3"/>
      <c r="I3484" s="3"/>
      <c r="J3484" s="3"/>
      <c r="K3484" s="3"/>
      <c r="L3484" s="3"/>
      <c r="M3484" s="3"/>
      <c r="N3484" s="3"/>
      <c r="O3484" s="3"/>
      <c r="Q3484" s="3"/>
      <c r="R3484" s="3"/>
      <c r="S3484" s="3"/>
      <c r="T3484" s="11"/>
      <c r="U3484" s="3"/>
      <c r="V3484" s="3"/>
      <c r="W3484" s="3"/>
      <c r="X3484" s="3"/>
      <c r="Y3484" s="3"/>
      <c r="Z3484" s="3"/>
      <c r="AA3484" s="3"/>
      <c r="AB3484" s="3"/>
      <c r="AC3484" s="3"/>
      <c r="AD3484" s="3"/>
      <c r="AE3484" s="3"/>
      <c r="AF3484" s="3"/>
      <c r="AG3484" s="3"/>
      <c r="AH3484" s="3"/>
      <c r="AI3484" s="3"/>
      <c r="AJ3484" s="3"/>
      <c r="AK3484" s="3"/>
      <c r="AL3484" s="3"/>
      <c r="AM3484" s="3"/>
      <c r="AN3484" s="3"/>
      <c r="AO3484" s="3"/>
      <c r="AP3484" s="114"/>
    </row>
    <row r="3485" spans="4:42" x14ac:dyDescent="0.2">
      <c r="D3485" s="3"/>
      <c r="E3485" s="3"/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Q3485" s="3"/>
      <c r="R3485" s="3"/>
      <c r="S3485" s="3"/>
      <c r="T3485" s="11"/>
      <c r="U3485" s="3"/>
      <c r="V3485" s="3"/>
      <c r="W3485" s="3"/>
      <c r="X3485" s="3"/>
      <c r="Y3485" s="3"/>
      <c r="Z3485" s="3"/>
      <c r="AA3485" s="3"/>
      <c r="AB3485" s="3"/>
      <c r="AC3485" s="3"/>
      <c r="AD3485" s="3"/>
      <c r="AE3485" s="3"/>
      <c r="AF3485" s="3"/>
      <c r="AG3485" s="3"/>
      <c r="AH3485" s="3"/>
      <c r="AI3485" s="3"/>
      <c r="AJ3485" s="3"/>
      <c r="AK3485" s="3"/>
      <c r="AL3485" s="3"/>
      <c r="AM3485" s="3"/>
      <c r="AN3485" s="3"/>
      <c r="AO3485" s="3"/>
      <c r="AP3485" s="114"/>
    </row>
    <row r="3486" spans="4:42" x14ac:dyDescent="0.2">
      <c r="D3486" s="3"/>
      <c r="E3486" s="3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Q3486" s="3"/>
      <c r="R3486" s="3"/>
      <c r="S3486" s="3"/>
      <c r="T3486" s="11"/>
      <c r="U3486" s="3"/>
      <c r="V3486" s="3"/>
      <c r="W3486" s="3"/>
      <c r="X3486" s="3"/>
      <c r="Y3486" s="3"/>
      <c r="Z3486" s="3"/>
      <c r="AA3486" s="3"/>
      <c r="AB3486" s="3"/>
      <c r="AC3486" s="3"/>
      <c r="AD3486" s="3"/>
      <c r="AE3486" s="3"/>
      <c r="AF3486" s="3"/>
      <c r="AG3486" s="3"/>
      <c r="AH3486" s="3"/>
      <c r="AI3486" s="3"/>
      <c r="AJ3486" s="3"/>
      <c r="AK3486" s="3"/>
      <c r="AL3486" s="3"/>
      <c r="AM3486" s="3"/>
      <c r="AN3486" s="3"/>
      <c r="AO3486" s="3"/>
      <c r="AP3486" s="114"/>
    </row>
    <row r="3487" spans="4:42" x14ac:dyDescent="0.2">
      <c r="D3487" s="3"/>
      <c r="E3487" s="3"/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Q3487" s="3"/>
      <c r="R3487" s="3"/>
      <c r="S3487" s="3"/>
      <c r="T3487" s="11"/>
      <c r="U3487" s="3"/>
      <c r="V3487" s="3"/>
      <c r="W3487" s="3"/>
      <c r="X3487" s="3"/>
      <c r="Y3487" s="3"/>
      <c r="Z3487" s="3"/>
      <c r="AA3487" s="3"/>
      <c r="AB3487" s="3"/>
      <c r="AC3487" s="3"/>
      <c r="AD3487" s="3"/>
      <c r="AE3487" s="3"/>
      <c r="AF3487" s="3"/>
      <c r="AG3487" s="3"/>
      <c r="AH3487" s="3"/>
      <c r="AI3487" s="3"/>
      <c r="AJ3487" s="3"/>
      <c r="AK3487" s="3"/>
      <c r="AL3487" s="3"/>
      <c r="AM3487" s="3"/>
      <c r="AN3487" s="3"/>
      <c r="AO3487" s="3"/>
      <c r="AP3487" s="114"/>
    </row>
    <row r="3488" spans="4:42" x14ac:dyDescent="0.2">
      <c r="D3488" s="3"/>
      <c r="E3488" s="3"/>
      <c r="F3488" s="3"/>
      <c r="G3488" s="3"/>
      <c r="H3488" s="3"/>
      <c r="I3488" s="3"/>
      <c r="J3488" s="3"/>
      <c r="K3488" s="3"/>
      <c r="L3488" s="3"/>
      <c r="M3488" s="3"/>
      <c r="N3488" s="3"/>
      <c r="O3488" s="3"/>
      <c r="Q3488" s="3"/>
      <c r="R3488" s="3"/>
      <c r="S3488" s="3"/>
      <c r="T3488" s="11"/>
      <c r="U3488" s="3"/>
      <c r="V3488" s="3"/>
      <c r="W3488" s="3"/>
      <c r="X3488" s="3"/>
      <c r="Y3488" s="3"/>
      <c r="Z3488" s="3"/>
      <c r="AA3488" s="3"/>
      <c r="AB3488" s="3"/>
      <c r="AC3488" s="3"/>
      <c r="AD3488" s="3"/>
      <c r="AE3488" s="3"/>
      <c r="AF3488" s="3"/>
      <c r="AG3488" s="3"/>
      <c r="AH3488" s="3"/>
      <c r="AI3488" s="3"/>
      <c r="AJ3488" s="3"/>
      <c r="AK3488" s="3"/>
      <c r="AL3488" s="3"/>
      <c r="AM3488" s="3"/>
      <c r="AN3488" s="3"/>
      <c r="AO3488" s="3"/>
      <c r="AP3488" s="114"/>
    </row>
    <row r="3489" spans="4:42" x14ac:dyDescent="0.2">
      <c r="D3489" s="3"/>
      <c r="E3489" s="3"/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Q3489" s="3"/>
      <c r="R3489" s="3"/>
      <c r="S3489" s="3"/>
      <c r="T3489" s="11"/>
      <c r="U3489" s="3"/>
      <c r="V3489" s="3"/>
      <c r="W3489" s="3"/>
      <c r="X3489" s="3"/>
      <c r="Y3489" s="3"/>
      <c r="Z3489" s="3"/>
      <c r="AA3489" s="3"/>
      <c r="AB3489" s="3"/>
      <c r="AC3489" s="3"/>
      <c r="AD3489" s="3"/>
      <c r="AE3489" s="3"/>
      <c r="AF3489" s="3"/>
      <c r="AG3489" s="3"/>
      <c r="AH3489" s="3"/>
      <c r="AI3489" s="3"/>
      <c r="AJ3489" s="3"/>
      <c r="AK3489" s="3"/>
      <c r="AL3489" s="3"/>
      <c r="AM3489" s="3"/>
      <c r="AN3489" s="3"/>
      <c r="AO3489" s="3"/>
      <c r="AP3489" s="114"/>
    </row>
    <row r="3490" spans="4:42" x14ac:dyDescent="0.2">
      <c r="D3490" s="3"/>
      <c r="E3490" s="3"/>
      <c r="F3490" s="3"/>
      <c r="G3490" s="3"/>
      <c r="H3490" s="3"/>
      <c r="I3490" s="3"/>
      <c r="J3490" s="3"/>
      <c r="K3490" s="3"/>
      <c r="L3490" s="3"/>
      <c r="M3490" s="3"/>
      <c r="N3490" s="3"/>
      <c r="O3490" s="3"/>
      <c r="Q3490" s="3"/>
      <c r="R3490" s="3"/>
      <c r="S3490" s="3"/>
      <c r="T3490" s="11"/>
      <c r="U3490" s="3"/>
      <c r="V3490" s="3"/>
      <c r="W3490" s="3"/>
      <c r="X3490" s="3"/>
      <c r="Y3490" s="3"/>
      <c r="Z3490" s="3"/>
      <c r="AA3490" s="3"/>
      <c r="AB3490" s="3"/>
      <c r="AC3490" s="3"/>
      <c r="AD3490" s="3"/>
      <c r="AE3490" s="3"/>
      <c r="AF3490" s="3"/>
      <c r="AG3490" s="3"/>
      <c r="AH3490" s="3"/>
      <c r="AI3490" s="3"/>
      <c r="AJ3490" s="3"/>
      <c r="AK3490" s="3"/>
      <c r="AL3490" s="3"/>
      <c r="AM3490" s="3"/>
      <c r="AN3490" s="3"/>
      <c r="AO3490" s="3"/>
      <c r="AP3490" s="114"/>
    </row>
    <row r="3491" spans="4:42" x14ac:dyDescent="0.2">
      <c r="D3491" s="3"/>
      <c r="E3491" s="3"/>
      <c r="F3491" s="3"/>
      <c r="G3491" s="3"/>
      <c r="H3491" s="3"/>
      <c r="I3491" s="3"/>
      <c r="J3491" s="3"/>
      <c r="K3491" s="3"/>
      <c r="L3491" s="3"/>
      <c r="M3491" s="3"/>
      <c r="N3491" s="3"/>
      <c r="O3491" s="3"/>
      <c r="Q3491" s="3"/>
      <c r="R3491" s="3"/>
      <c r="S3491" s="3"/>
      <c r="T3491" s="11"/>
      <c r="U3491" s="3"/>
      <c r="V3491" s="3"/>
      <c r="W3491" s="3"/>
      <c r="X3491" s="3"/>
      <c r="Y3491" s="3"/>
      <c r="Z3491" s="3"/>
      <c r="AA3491" s="3"/>
      <c r="AB3491" s="3"/>
      <c r="AC3491" s="3"/>
      <c r="AD3491" s="3"/>
      <c r="AE3491" s="3"/>
      <c r="AF3491" s="3"/>
      <c r="AG3491" s="3"/>
      <c r="AH3491" s="3"/>
      <c r="AI3491" s="3"/>
      <c r="AJ3491" s="3"/>
      <c r="AK3491" s="3"/>
      <c r="AL3491" s="3"/>
      <c r="AM3491" s="3"/>
      <c r="AN3491" s="3"/>
      <c r="AO3491" s="3"/>
      <c r="AP3491" s="114"/>
    </row>
    <row r="3492" spans="4:42" x14ac:dyDescent="0.2">
      <c r="D3492" s="3"/>
      <c r="E3492" s="3"/>
      <c r="F3492" s="3"/>
      <c r="G3492" s="3"/>
      <c r="H3492" s="3"/>
      <c r="I3492" s="3"/>
      <c r="J3492" s="3"/>
      <c r="K3492" s="3"/>
      <c r="L3492" s="3"/>
      <c r="M3492" s="3"/>
      <c r="N3492" s="3"/>
      <c r="O3492" s="3"/>
      <c r="Q3492" s="3"/>
      <c r="R3492" s="3"/>
      <c r="S3492" s="3"/>
      <c r="T3492" s="11"/>
      <c r="U3492" s="3"/>
      <c r="V3492" s="3"/>
      <c r="W3492" s="3"/>
      <c r="X3492" s="3"/>
      <c r="Y3492" s="3"/>
      <c r="Z3492" s="3"/>
      <c r="AA3492" s="3"/>
      <c r="AB3492" s="3"/>
      <c r="AC3492" s="3"/>
      <c r="AD3492" s="3"/>
      <c r="AE3492" s="3"/>
      <c r="AF3492" s="3"/>
      <c r="AG3492" s="3"/>
      <c r="AH3492" s="3"/>
      <c r="AI3492" s="3"/>
      <c r="AJ3492" s="3"/>
      <c r="AK3492" s="3"/>
      <c r="AL3492" s="3"/>
      <c r="AM3492" s="3"/>
      <c r="AN3492" s="3"/>
      <c r="AO3492" s="3"/>
      <c r="AP3492" s="114"/>
    </row>
    <row r="3493" spans="4:42" x14ac:dyDescent="0.2">
      <c r="D3493" s="3"/>
      <c r="E3493" s="3"/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Q3493" s="3"/>
      <c r="R3493" s="3"/>
      <c r="S3493" s="3"/>
      <c r="T3493" s="11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3"/>
      <c r="AG3493" s="3"/>
      <c r="AH3493" s="3"/>
      <c r="AI3493" s="3"/>
      <c r="AJ3493" s="3"/>
      <c r="AK3493" s="3"/>
      <c r="AL3493" s="3"/>
      <c r="AM3493" s="3"/>
      <c r="AN3493" s="3"/>
      <c r="AO3493" s="3"/>
      <c r="AP3493" s="114"/>
    </row>
    <row r="3494" spans="4:42" x14ac:dyDescent="0.2">
      <c r="D3494" s="3"/>
      <c r="E3494" s="3"/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Q3494" s="3"/>
      <c r="R3494" s="3"/>
      <c r="S3494" s="3"/>
      <c r="T3494" s="11"/>
      <c r="U3494" s="3"/>
      <c r="V3494" s="3"/>
      <c r="W3494" s="3"/>
      <c r="X3494" s="3"/>
      <c r="Y3494" s="3"/>
      <c r="Z3494" s="3"/>
      <c r="AA3494" s="3"/>
      <c r="AB3494" s="3"/>
      <c r="AC3494" s="3"/>
      <c r="AD3494" s="3"/>
      <c r="AE3494" s="3"/>
      <c r="AF3494" s="3"/>
      <c r="AG3494" s="3"/>
      <c r="AH3494" s="3"/>
      <c r="AI3494" s="3"/>
      <c r="AJ3494" s="3"/>
      <c r="AK3494" s="3"/>
      <c r="AL3494" s="3"/>
      <c r="AM3494" s="3"/>
      <c r="AN3494" s="3"/>
      <c r="AO3494" s="3"/>
      <c r="AP3494" s="114"/>
    </row>
    <row r="3495" spans="4:42" x14ac:dyDescent="0.2">
      <c r="D3495" s="3"/>
      <c r="E3495" s="3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Q3495" s="3"/>
      <c r="R3495" s="3"/>
      <c r="S3495" s="3"/>
      <c r="T3495" s="11"/>
      <c r="U3495" s="3"/>
      <c r="V3495" s="3"/>
      <c r="W3495" s="3"/>
      <c r="X3495" s="3"/>
      <c r="Y3495" s="3"/>
      <c r="Z3495" s="3"/>
      <c r="AA3495" s="3"/>
      <c r="AB3495" s="3"/>
      <c r="AC3495" s="3"/>
      <c r="AD3495" s="3"/>
      <c r="AE3495" s="3"/>
      <c r="AF3495" s="3"/>
      <c r="AG3495" s="3"/>
      <c r="AH3495" s="3"/>
      <c r="AI3495" s="3"/>
      <c r="AJ3495" s="3"/>
      <c r="AK3495" s="3"/>
      <c r="AL3495" s="3"/>
      <c r="AM3495" s="3"/>
      <c r="AN3495" s="3"/>
      <c r="AO3495" s="3"/>
      <c r="AP3495" s="114"/>
    </row>
    <row r="3496" spans="4:42" x14ac:dyDescent="0.2">
      <c r="D3496" s="3"/>
      <c r="E3496" s="3"/>
      <c r="F3496" s="3"/>
      <c r="G3496" s="3"/>
      <c r="H3496" s="3"/>
      <c r="I3496" s="3"/>
      <c r="J3496" s="3"/>
      <c r="K3496" s="3"/>
      <c r="L3496" s="3"/>
      <c r="M3496" s="3"/>
      <c r="N3496" s="3"/>
      <c r="O3496" s="3"/>
      <c r="Q3496" s="3"/>
      <c r="R3496" s="3"/>
      <c r="S3496" s="3"/>
      <c r="T3496" s="11"/>
      <c r="U3496" s="3"/>
      <c r="V3496" s="3"/>
      <c r="W3496" s="3"/>
      <c r="X3496" s="3"/>
      <c r="Y3496" s="3"/>
      <c r="Z3496" s="3"/>
      <c r="AA3496" s="3"/>
      <c r="AB3496" s="3"/>
      <c r="AC3496" s="3"/>
      <c r="AD3496" s="3"/>
      <c r="AE3496" s="3"/>
      <c r="AF3496" s="3"/>
      <c r="AG3496" s="3"/>
      <c r="AH3496" s="3"/>
      <c r="AI3496" s="3"/>
      <c r="AJ3496" s="3"/>
      <c r="AK3496" s="3"/>
      <c r="AL3496" s="3"/>
      <c r="AM3496" s="3"/>
      <c r="AN3496" s="3"/>
      <c r="AO3496" s="3"/>
      <c r="AP3496" s="114"/>
    </row>
    <row r="3497" spans="4:42" x14ac:dyDescent="0.2">
      <c r="D3497" s="3"/>
      <c r="E3497" s="3"/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Q3497" s="3"/>
      <c r="R3497" s="3"/>
      <c r="S3497" s="3"/>
      <c r="T3497" s="11"/>
      <c r="U3497" s="3"/>
      <c r="V3497" s="3"/>
      <c r="W3497" s="3"/>
      <c r="X3497" s="3"/>
      <c r="Y3497" s="3"/>
      <c r="Z3497" s="3"/>
      <c r="AA3497" s="3"/>
      <c r="AB3497" s="3"/>
      <c r="AC3497" s="3"/>
      <c r="AD3497" s="3"/>
      <c r="AE3497" s="3"/>
      <c r="AF3497" s="3"/>
      <c r="AG3497" s="3"/>
      <c r="AH3497" s="3"/>
      <c r="AI3497" s="3"/>
      <c r="AJ3497" s="3"/>
      <c r="AK3497" s="3"/>
      <c r="AL3497" s="3"/>
      <c r="AM3497" s="3"/>
      <c r="AN3497" s="3"/>
      <c r="AO3497" s="3"/>
      <c r="AP3497" s="114"/>
    </row>
    <row r="3498" spans="4:42" x14ac:dyDescent="0.2">
      <c r="D3498" s="3"/>
      <c r="E3498" s="3"/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Q3498" s="3"/>
      <c r="R3498" s="3"/>
      <c r="S3498" s="3"/>
      <c r="T3498" s="11"/>
      <c r="U3498" s="3"/>
      <c r="V3498" s="3"/>
      <c r="W3498" s="3"/>
      <c r="X3498" s="3"/>
      <c r="Y3498" s="3"/>
      <c r="Z3498" s="3"/>
      <c r="AA3498" s="3"/>
      <c r="AB3498" s="3"/>
      <c r="AC3498" s="3"/>
      <c r="AD3498" s="3"/>
      <c r="AE3498" s="3"/>
      <c r="AF3498" s="3"/>
      <c r="AG3498" s="3"/>
      <c r="AH3498" s="3"/>
      <c r="AI3498" s="3"/>
      <c r="AJ3498" s="3"/>
      <c r="AK3498" s="3"/>
      <c r="AL3498" s="3"/>
      <c r="AM3498" s="3"/>
      <c r="AN3498" s="3"/>
      <c r="AO3498" s="3"/>
      <c r="AP3498" s="114"/>
    </row>
    <row r="3499" spans="4:42" x14ac:dyDescent="0.2">
      <c r="D3499" s="3"/>
      <c r="E3499" s="3"/>
      <c r="F3499" s="3"/>
      <c r="G3499" s="3"/>
      <c r="H3499" s="3"/>
      <c r="I3499" s="3"/>
      <c r="J3499" s="3"/>
      <c r="K3499" s="3"/>
      <c r="L3499" s="3"/>
      <c r="M3499" s="3"/>
      <c r="N3499" s="3"/>
      <c r="O3499" s="3"/>
      <c r="Q3499" s="3"/>
      <c r="R3499" s="3"/>
      <c r="S3499" s="3"/>
      <c r="T3499" s="11"/>
      <c r="U3499" s="3"/>
      <c r="V3499" s="3"/>
      <c r="W3499" s="3"/>
      <c r="X3499" s="3"/>
      <c r="Y3499" s="3"/>
      <c r="Z3499" s="3"/>
      <c r="AA3499" s="3"/>
      <c r="AB3499" s="3"/>
      <c r="AC3499" s="3"/>
      <c r="AD3499" s="3"/>
      <c r="AE3499" s="3"/>
      <c r="AF3499" s="3"/>
      <c r="AG3499" s="3"/>
      <c r="AH3499" s="3"/>
      <c r="AI3499" s="3"/>
      <c r="AJ3499" s="3"/>
      <c r="AK3499" s="3"/>
      <c r="AL3499" s="3"/>
      <c r="AM3499" s="3"/>
      <c r="AN3499" s="3"/>
      <c r="AO3499" s="3"/>
      <c r="AP3499" s="114"/>
    </row>
    <row r="3500" spans="4:42" x14ac:dyDescent="0.2">
      <c r="D3500" s="3"/>
      <c r="E3500" s="3"/>
      <c r="F3500" s="3"/>
      <c r="G3500" s="3"/>
      <c r="H3500" s="3"/>
      <c r="I3500" s="3"/>
      <c r="J3500" s="3"/>
      <c r="K3500" s="3"/>
      <c r="L3500" s="3"/>
      <c r="M3500" s="3"/>
      <c r="N3500" s="3"/>
      <c r="O3500" s="3"/>
      <c r="Q3500" s="3"/>
      <c r="R3500" s="3"/>
      <c r="S3500" s="3"/>
      <c r="T3500" s="11"/>
      <c r="U3500" s="3"/>
      <c r="V3500" s="3"/>
      <c r="W3500" s="3"/>
      <c r="X3500" s="3"/>
      <c r="Y3500" s="3"/>
      <c r="Z3500" s="3"/>
      <c r="AA3500" s="3"/>
      <c r="AB3500" s="3"/>
      <c r="AC3500" s="3"/>
      <c r="AD3500" s="3"/>
      <c r="AE3500" s="3"/>
      <c r="AF3500" s="3"/>
      <c r="AG3500" s="3"/>
      <c r="AH3500" s="3"/>
      <c r="AI3500" s="3"/>
      <c r="AJ3500" s="3"/>
      <c r="AK3500" s="3"/>
      <c r="AL3500" s="3"/>
      <c r="AM3500" s="3"/>
      <c r="AN3500" s="3"/>
      <c r="AO3500" s="3"/>
      <c r="AP3500" s="114"/>
    </row>
    <row r="3501" spans="4:42" x14ac:dyDescent="0.2">
      <c r="D3501" s="3"/>
      <c r="E3501" s="3"/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Q3501" s="3"/>
      <c r="R3501" s="3"/>
      <c r="S3501" s="3"/>
      <c r="T3501" s="11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  <c r="AE3501" s="3"/>
      <c r="AF3501" s="3"/>
      <c r="AG3501" s="3"/>
      <c r="AH3501" s="3"/>
      <c r="AI3501" s="3"/>
      <c r="AJ3501" s="3"/>
      <c r="AK3501" s="3"/>
      <c r="AL3501" s="3"/>
      <c r="AM3501" s="3"/>
      <c r="AN3501" s="3"/>
      <c r="AO3501" s="3"/>
      <c r="AP3501" s="114"/>
    </row>
    <row r="3502" spans="4:42" x14ac:dyDescent="0.2">
      <c r="D3502" s="3"/>
      <c r="E3502" s="3"/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Q3502" s="3"/>
      <c r="R3502" s="3"/>
      <c r="S3502" s="3"/>
      <c r="T3502" s="11"/>
      <c r="U3502" s="3"/>
      <c r="V3502" s="3"/>
      <c r="W3502" s="3"/>
      <c r="X3502" s="3"/>
      <c r="Y3502" s="3"/>
      <c r="Z3502" s="3"/>
      <c r="AA3502" s="3"/>
      <c r="AB3502" s="3"/>
      <c r="AC3502" s="3"/>
      <c r="AD3502" s="3"/>
      <c r="AE3502" s="3"/>
      <c r="AF3502" s="3"/>
      <c r="AG3502" s="3"/>
      <c r="AH3502" s="3"/>
      <c r="AI3502" s="3"/>
      <c r="AJ3502" s="3"/>
      <c r="AK3502" s="3"/>
      <c r="AL3502" s="3"/>
      <c r="AM3502" s="3"/>
      <c r="AN3502" s="3"/>
      <c r="AO3502" s="3"/>
      <c r="AP3502" s="114"/>
    </row>
    <row r="3503" spans="4:42" x14ac:dyDescent="0.2">
      <c r="D3503" s="3"/>
      <c r="E3503" s="3"/>
      <c r="F3503" s="3"/>
      <c r="G3503" s="3"/>
      <c r="H3503" s="3"/>
      <c r="I3503" s="3"/>
      <c r="J3503" s="3"/>
      <c r="K3503" s="3"/>
      <c r="L3503" s="3"/>
      <c r="M3503" s="3"/>
      <c r="N3503" s="3"/>
      <c r="O3503" s="3"/>
      <c r="Q3503" s="3"/>
      <c r="R3503" s="3"/>
      <c r="S3503" s="3"/>
      <c r="T3503" s="11"/>
      <c r="U3503" s="3"/>
      <c r="V3503" s="3"/>
      <c r="W3503" s="3"/>
      <c r="X3503" s="3"/>
      <c r="Y3503" s="3"/>
      <c r="Z3503" s="3"/>
      <c r="AA3503" s="3"/>
      <c r="AB3503" s="3"/>
      <c r="AC3503" s="3"/>
      <c r="AD3503" s="3"/>
      <c r="AE3503" s="3"/>
      <c r="AF3503" s="3"/>
      <c r="AG3503" s="3"/>
      <c r="AH3503" s="3"/>
      <c r="AI3503" s="3"/>
      <c r="AJ3503" s="3"/>
      <c r="AK3503" s="3"/>
      <c r="AL3503" s="3"/>
      <c r="AM3503" s="3"/>
      <c r="AN3503" s="3"/>
      <c r="AO3503" s="3"/>
      <c r="AP3503" s="114"/>
    </row>
    <row r="3504" spans="4:42" x14ac:dyDescent="0.2">
      <c r="D3504" s="3"/>
      <c r="E3504" s="3"/>
      <c r="F3504" s="3"/>
      <c r="G3504" s="3"/>
      <c r="H3504" s="3"/>
      <c r="I3504" s="3"/>
      <c r="J3504" s="3"/>
      <c r="K3504" s="3"/>
      <c r="L3504" s="3"/>
      <c r="M3504" s="3"/>
      <c r="N3504" s="3"/>
      <c r="O3504" s="3"/>
      <c r="Q3504" s="3"/>
      <c r="R3504" s="3"/>
      <c r="S3504" s="3"/>
      <c r="T3504" s="11"/>
      <c r="U3504" s="3"/>
      <c r="V3504" s="3"/>
      <c r="W3504" s="3"/>
      <c r="X3504" s="3"/>
      <c r="Y3504" s="3"/>
      <c r="Z3504" s="3"/>
      <c r="AA3504" s="3"/>
      <c r="AB3504" s="3"/>
      <c r="AC3504" s="3"/>
      <c r="AD3504" s="3"/>
      <c r="AE3504" s="3"/>
      <c r="AF3504" s="3"/>
      <c r="AG3504" s="3"/>
      <c r="AH3504" s="3"/>
      <c r="AI3504" s="3"/>
      <c r="AJ3504" s="3"/>
      <c r="AK3504" s="3"/>
      <c r="AL3504" s="3"/>
      <c r="AM3504" s="3"/>
      <c r="AN3504" s="3"/>
      <c r="AO3504" s="3"/>
      <c r="AP3504" s="114"/>
    </row>
    <row r="3505" spans="4:42" x14ac:dyDescent="0.2">
      <c r="D3505" s="3"/>
      <c r="E3505" s="3"/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Q3505" s="3"/>
      <c r="R3505" s="3"/>
      <c r="S3505" s="3"/>
      <c r="T3505" s="11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3"/>
      <c r="AG3505" s="3"/>
      <c r="AH3505" s="3"/>
      <c r="AI3505" s="3"/>
      <c r="AJ3505" s="3"/>
      <c r="AK3505" s="3"/>
      <c r="AL3505" s="3"/>
      <c r="AM3505" s="3"/>
      <c r="AN3505" s="3"/>
      <c r="AO3505" s="3"/>
      <c r="AP3505" s="114"/>
    </row>
    <row r="3506" spans="4:42" x14ac:dyDescent="0.2">
      <c r="D3506" s="3"/>
      <c r="E3506" s="3"/>
      <c r="F3506" s="3"/>
      <c r="G3506" s="3"/>
      <c r="H3506" s="3"/>
      <c r="I3506" s="3"/>
      <c r="J3506" s="3"/>
      <c r="K3506" s="3"/>
      <c r="L3506" s="3"/>
      <c r="M3506" s="3"/>
      <c r="N3506" s="3"/>
      <c r="O3506" s="3"/>
      <c r="Q3506" s="3"/>
      <c r="R3506" s="3"/>
      <c r="S3506" s="3"/>
      <c r="T3506" s="11"/>
      <c r="U3506" s="3"/>
      <c r="V3506" s="3"/>
      <c r="W3506" s="3"/>
      <c r="X3506" s="3"/>
      <c r="Y3506" s="3"/>
      <c r="Z3506" s="3"/>
      <c r="AA3506" s="3"/>
      <c r="AB3506" s="3"/>
      <c r="AC3506" s="3"/>
      <c r="AD3506" s="3"/>
      <c r="AE3506" s="3"/>
      <c r="AF3506" s="3"/>
      <c r="AG3506" s="3"/>
      <c r="AH3506" s="3"/>
      <c r="AI3506" s="3"/>
      <c r="AJ3506" s="3"/>
      <c r="AK3506" s="3"/>
      <c r="AL3506" s="3"/>
      <c r="AM3506" s="3"/>
      <c r="AN3506" s="3"/>
      <c r="AO3506" s="3"/>
      <c r="AP3506" s="114"/>
    </row>
    <row r="3507" spans="4:42" x14ac:dyDescent="0.2">
      <c r="D3507" s="3"/>
      <c r="E3507" s="3"/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Q3507" s="3"/>
      <c r="R3507" s="3"/>
      <c r="S3507" s="3"/>
      <c r="T3507" s="11"/>
      <c r="U3507" s="3"/>
      <c r="V3507" s="3"/>
      <c r="W3507" s="3"/>
      <c r="X3507" s="3"/>
      <c r="Y3507" s="3"/>
      <c r="Z3507" s="3"/>
      <c r="AA3507" s="3"/>
      <c r="AB3507" s="3"/>
      <c r="AC3507" s="3"/>
      <c r="AD3507" s="3"/>
      <c r="AE3507" s="3"/>
      <c r="AF3507" s="3"/>
      <c r="AG3507" s="3"/>
      <c r="AH3507" s="3"/>
      <c r="AI3507" s="3"/>
      <c r="AJ3507" s="3"/>
      <c r="AK3507" s="3"/>
      <c r="AL3507" s="3"/>
      <c r="AM3507" s="3"/>
      <c r="AN3507" s="3"/>
      <c r="AO3507" s="3"/>
      <c r="AP3507" s="114"/>
    </row>
    <row r="3508" spans="4:42" x14ac:dyDescent="0.2">
      <c r="D3508" s="3"/>
      <c r="E3508" s="3"/>
      <c r="F3508" s="3"/>
      <c r="G3508" s="3"/>
      <c r="H3508" s="3"/>
      <c r="I3508" s="3"/>
      <c r="J3508" s="3"/>
      <c r="K3508" s="3"/>
      <c r="L3508" s="3"/>
      <c r="M3508" s="3"/>
      <c r="N3508" s="3"/>
      <c r="O3508" s="3"/>
      <c r="Q3508" s="3"/>
      <c r="R3508" s="3"/>
      <c r="S3508" s="3"/>
      <c r="T3508" s="11"/>
      <c r="U3508" s="3"/>
      <c r="V3508" s="3"/>
      <c r="W3508" s="3"/>
      <c r="X3508" s="3"/>
      <c r="Y3508" s="3"/>
      <c r="Z3508" s="3"/>
      <c r="AA3508" s="3"/>
      <c r="AB3508" s="3"/>
      <c r="AC3508" s="3"/>
      <c r="AD3508" s="3"/>
      <c r="AE3508" s="3"/>
      <c r="AF3508" s="3"/>
      <c r="AG3508" s="3"/>
      <c r="AH3508" s="3"/>
      <c r="AI3508" s="3"/>
      <c r="AJ3508" s="3"/>
      <c r="AK3508" s="3"/>
      <c r="AL3508" s="3"/>
      <c r="AM3508" s="3"/>
      <c r="AN3508" s="3"/>
      <c r="AO3508" s="3"/>
      <c r="AP3508" s="114"/>
    </row>
    <row r="3509" spans="4:42" x14ac:dyDescent="0.2">
      <c r="D3509" s="3"/>
      <c r="E3509" s="3"/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Q3509" s="3"/>
      <c r="R3509" s="3"/>
      <c r="S3509" s="3"/>
      <c r="T3509" s="11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3"/>
      <c r="AG3509" s="3"/>
      <c r="AH3509" s="3"/>
      <c r="AI3509" s="3"/>
      <c r="AJ3509" s="3"/>
      <c r="AK3509" s="3"/>
      <c r="AL3509" s="3"/>
      <c r="AM3509" s="3"/>
      <c r="AN3509" s="3"/>
      <c r="AO3509" s="3"/>
      <c r="AP3509" s="114"/>
    </row>
    <row r="3510" spans="4:42" x14ac:dyDescent="0.2">
      <c r="D3510" s="3"/>
      <c r="E3510" s="3"/>
      <c r="F3510" s="3"/>
      <c r="G3510" s="3"/>
      <c r="H3510" s="3"/>
      <c r="I3510" s="3"/>
      <c r="J3510" s="3"/>
      <c r="K3510" s="3"/>
      <c r="L3510" s="3"/>
      <c r="M3510" s="3"/>
      <c r="N3510" s="3"/>
      <c r="O3510" s="3"/>
      <c r="Q3510" s="3"/>
      <c r="R3510" s="3"/>
      <c r="S3510" s="3"/>
      <c r="T3510" s="11"/>
      <c r="U3510" s="3"/>
      <c r="V3510" s="3"/>
      <c r="W3510" s="3"/>
      <c r="X3510" s="3"/>
      <c r="Y3510" s="3"/>
      <c r="Z3510" s="3"/>
      <c r="AA3510" s="3"/>
      <c r="AB3510" s="3"/>
      <c r="AC3510" s="3"/>
      <c r="AD3510" s="3"/>
      <c r="AE3510" s="3"/>
      <c r="AF3510" s="3"/>
      <c r="AG3510" s="3"/>
      <c r="AH3510" s="3"/>
      <c r="AI3510" s="3"/>
      <c r="AJ3510" s="3"/>
      <c r="AK3510" s="3"/>
      <c r="AL3510" s="3"/>
      <c r="AM3510" s="3"/>
      <c r="AN3510" s="3"/>
      <c r="AO3510" s="3"/>
      <c r="AP3510" s="114"/>
    </row>
    <row r="3511" spans="4:42" x14ac:dyDescent="0.2">
      <c r="D3511" s="3"/>
      <c r="E3511" s="3"/>
      <c r="F3511" s="3"/>
      <c r="G3511" s="3"/>
      <c r="H3511" s="3"/>
      <c r="I3511" s="3"/>
      <c r="J3511" s="3"/>
      <c r="K3511" s="3"/>
      <c r="L3511" s="3"/>
      <c r="M3511" s="3"/>
      <c r="N3511" s="3"/>
      <c r="O3511" s="3"/>
      <c r="Q3511" s="3"/>
      <c r="R3511" s="3"/>
      <c r="S3511" s="3"/>
      <c r="T3511" s="11"/>
      <c r="U3511" s="3"/>
      <c r="V3511" s="3"/>
      <c r="W3511" s="3"/>
      <c r="X3511" s="3"/>
      <c r="Y3511" s="3"/>
      <c r="Z3511" s="3"/>
      <c r="AA3511" s="3"/>
      <c r="AB3511" s="3"/>
      <c r="AC3511" s="3"/>
      <c r="AD3511" s="3"/>
      <c r="AE3511" s="3"/>
      <c r="AF3511" s="3"/>
      <c r="AG3511" s="3"/>
      <c r="AH3511" s="3"/>
      <c r="AI3511" s="3"/>
      <c r="AJ3511" s="3"/>
      <c r="AK3511" s="3"/>
      <c r="AL3511" s="3"/>
      <c r="AM3511" s="3"/>
      <c r="AN3511" s="3"/>
      <c r="AO3511" s="3"/>
      <c r="AP3511" s="114"/>
    </row>
    <row r="3512" spans="4:42" x14ac:dyDescent="0.2">
      <c r="D3512" s="3"/>
      <c r="E3512" s="3"/>
      <c r="F3512" s="3"/>
      <c r="G3512" s="3"/>
      <c r="H3512" s="3"/>
      <c r="I3512" s="3"/>
      <c r="J3512" s="3"/>
      <c r="K3512" s="3"/>
      <c r="L3512" s="3"/>
      <c r="M3512" s="3"/>
      <c r="N3512" s="3"/>
      <c r="O3512" s="3"/>
      <c r="Q3512" s="3"/>
      <c r="R3512" s="3"/>
      <c r="S3512" s="3"/>
      <c r="T3512" s="11"/>
      <c r="U3512" s="3"/>
      <c r="V3512" s="3"/>
      <c r="W3512" s="3"/>
      <c r="X3512" s="3"/>
      <c r="Y3512" s="3"/>
      <c r="Z3512" s="3"/>
      <c r="AA3512" s="3"/>
      <c r="AB3512" s="3"/>
      <c r="AC3512" s="3"/>
      <c r="AD3512" s="3"/>
      <c r="AE3512" s="3"/>
      <c r="AF3512" s="3"/>
      <c r="AG3512" s="3"/>
      <c r="AH3512" s="3"/>
      <c r="AI3512" s="3"/>
      <c r="AJ3512" s="3"/>
      <c r="AK3512" s="3"/>
      <c r="AL3512" s="3"/>
      <c r="AM3512" s="3"/>
      <c r="AN3512" s="3"/>
      <c r="AO3512" s="3"/>
      <c r="AP3512" s="114"/>
    </row>
    <row r="3513" spans="4:42" x14ac:dyDescent="0.2">
      <c r="D3513" s="3"/>
      <c r="E3513" s="3"/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Q3513" s="3"/>
      <c r="R3513" s="3"/>
      <c r="S3513" s="3"/>
      <c r="T3513" s="11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3"/>
      <c r="AG3513" s="3"/>
      <c r="AH3513" s="3"/>
      <c r="AI3513" s="3"/>
      <c r="AJ3513" s="3"/>
      <c r="AK3513" s="3"/>
      <c r="AL3513" s="3"/>
      <c r="AM3513" s="3"/>
      <c r="AN3513" s="3"/>
      <c r="AO3513" s="3"/>
      <c r="AP3513" s="114"/>
    </row>
    <row r="3514" spans="4:42" x14ac:dyDescent="0.2">
      <c r="D3514" s="3"/>
      <c r="E3514" s="3"/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Q3514" s="3"/>
      <c r="R3514" s="3"/>
      <c r="S3514" s="3"/>
      <c r="T3514" s="11"/>
      <c r="U3514" s="3"/>
      <c r="V3514" s="3"/>
      <c r="W3514" s="3"/>
      <c r="X3514" s="3"/>
      <c r="Y3514" s="3"/>
      <c r="Z3514" s="3"/>
      <c r="AA3514" s="3"/>
      <c r="AB3514" s="3"/>
      <c r="AC3514" s="3"/>
      <c r="AD3514" s="3"/>
      <c r="AE3514" s="3"/>
      <c r="AF3514" s="3"/>
      <c r="AG3514" s="3"/>
      <c r="AH3514" s="3"/>
      <c r="AI3514" s="3"/>
      <c r="AJ3514" s="3"/>
      <c r="AK3514" s="3"/>
      <c r="AL3514" s="3"/>
      <c r="AM3514" s="3"/>
      <c r="AN3514" s="3"/>
      <c r="AO3514" s="3"/>
      <c r="AP3514" s="114"/>
    </row>
    <row r="3515" spans="4:42" x14ac:dyDescent="0.2">
      <c r="D3515" s="3"/>
      <c r="E3515" s="3"/>
      <c r="F3515" s="3"/>
      <c r="G3515" s="3"/>
      <c r="H3515" s="3"/>
      <c r="I3515" s="3"/>
      <c r="J3515" s="3"/>
      <c r="K3515" s="3"/>
      <c r="L3515" s="3"/>
      <c r="M3515" s="3"/>
      <c r="N3515" s="3"/>
      <c r="O3515" s="3"/>
      <c r="Q3515" s="3"/>
      <c r="R3515" s="3"/>
      <c r="S3515" s="3"/>
      <c r="T3515" s="11"/>
      <c r="U3515" s="3"/>
      <c r="V3515" s="3"/>
      <c r="W3515" s="3"/>
      <c r="X3515" s="3"/>
      <c r="Y3515" s="3"/>
      <c r="Z3515" s="3"/>
      <c r="AA3515" s="3"/>
      <c r="AB3515" s="3"/>
      <c r="AC3515" s="3"/>
      <c r="AD3515" s="3"/>
      <c r="AE3515" s="3"/>
      <c r="AF3515" s="3"/>
      <c r="AG3515" s="3"/>
      <c r="AH3515" s="3"/>
      <c r="AI3515" s="3"/>
      <c r="AJ3515" s="3"/>
      <c r="AK3515" s="3"/>
      <c r="AL3515" s="3"/>
      <c r="AM3515" s="3"/>
      <c r="AN3515" s="3"/>
      <c r="AO3515" s="3"/>
      <c r="AP3515" s="114"/>
    </row>
  </sheetData>
  <sheetProtection password="9175" sheet="1" objects="1" scenarios="1" selectLockedCells="1" selectUnlockedCell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4:S20"/>
  <sheetViews>
    <sheetView topLeftCell="G1" workbookViewId="0">
      <selection activeCell="J20" sqref="J20"/>
    </sheetView>
  </sheetViews>
  <sheetFormatPr defaultRowHeight="15" x14ac:dyDescent="0.25"/>
  <sheetData>
    <row r="4" spans="11:17" x14ac:dyDescent="0.25">
      <c r="K4">
        <f>80*0.8/100</f>
        <v>0.64</v>
      </c>
    </row>
    <row r="5" spans="11:17" x14ac:dyDescent="0.25">
      <c r="K5">
        <f>85*0.8/100</f>
        <v>0.68</v>
      </c>
    </row>
    <row r="11" spans="11:17" x14ac:dyDescent="0.25">
      <c r="O11">
        <f>1044/8276</f>
        <v>0.12614789753504108</v>
      </c>
    </row>
    <row r="12" spans="11:17" x14ac:dyDescent="0.25">
      <c r="O12">
        <f>3965+1044</f>
        <v>5009</v>
      </c>
      <c r="Q12" t="s">
        <v>621</v>
      </c>
    </row>
    <row r="15" spans="11:17" x14ac:dyDescent="0.25">
      <c r="K15" t="s">
        <v>620</v>
      </c>
      <c r="O15">
        <f>3965+3267</f>
        <v>7232</v>
      </c>
    </row>
    <row r="18" spans="7:19" x14ac:dyDescent="0.25">
      <c r="O18">
        <v>3267</v>
      </c>
    </row>
    <row r="19" spans="7:19" x14ac:dyDescent="0.25">
      <c r="G19" t="s">
        <v>630</v>
      </c>
      <c r="H19">
        <v>1380</v>
      </c>
      <c r="I19">
        <f>H19/H20</f>
        <v>0.11325400082068117</v>
      </c>
      <c r="J19">
        <f>I19*100</f>
        <v>11.325400082068118</v>
      </c>
      <c r="S19" s="161">
        <f>19745/3622526</f>
        <v>5.4506165035116379E-3</v>
      </c>
    </row>
    <row r="20" spans="7:19" x14ac:dyDescent="0.25">
      <c r="H20">
        <v>12185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</vt:vector>
  </HeadingPairs>
  <TitlesOfParts>
    <vt:vector size="5" baseType="lpstr">
      <vt:lpstr>HCT</vt:lpstr>
      <vt:lpstr>PMTCT</vt:lpstr>
      <vt:lpstr>ART</vt:lpstr>
      <vt:lpstr>Sheet1</vt:lpstr>
      <vt:lpstr>PMTCT tested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PLEASANT (MARY) ORT</dc:creator>
  <cp:lastModifiedBy>Sam</cp:lastModifiedBy>
  <dcterms:created xsi:type="dcterms:W3CDTF">2013-03-17T16:08:09Z</dcterms:created>
  <dcterms:modified xsi:type="dcterms:W3CDTF">2014-05-20T11:16:34Z</dcterms:modified>
</cp:coreProperties>
</file>